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y documents\Monthly financials\2022\08 -august\"/>
    </mc:Choice>
  </mc:AlternateContent>
  <xr:revisionPtr revIDLastSave="0" documentId="8_{35A1DA37-709D-4C52-A782-F5B3B19DD97A}" xr6:coauthVersionLast="47" xr6:coauthVersionMax="47" xr10:uidLastSave="{00000000-0000-0000-0000-000000000000}"/>
  <bookViews>
    <workbookView xWindow="-120" yWindow="-120" windowWidth="38640" windowHeight="21240" xr2:uid="{FAAD306D-48DB-4931-808F-7F1ED1D17474}"/>
  </bookViews>
  <sheets>
    <sheet name="SUMMARY" sheetId="8" r:id="rId1"/>
    <sheet name="2022.08 CARGO ANALYSIS" sheetId="1" r:id="rId2"/>
    <sheet name="2022 VESSEL CALLS" sheetId="6" r:id="rId3"/>
    <sheet name="2021 VESSEL CALLS" sheetId="7" r:id="rId4"/>
    <sheet name="VESSEL LOCATION ANALYSIS" sheetId="9" r:id="rId5"/>
    <sheet name="CARGO TRAFFIC STATS" sheetId="4" r:id="rId6"/>
    <sheet name="CARGO TRAFFIC SUMMARY" sheetId="11" r:id="rId7"/>
    <sheet name="PROVISIONING 2022" sheetId="2" r:id="rId8"/>
    <sheet name="PROVISIONING 2021" sheetId="3" r:id="rId9"/>
    <sheet name="PROVISIONING SUMMARY " sheetId="12" r:id="rId10"/>
    <sheet name="AUGUST CARGO STATS 2022VS 2021" sheetId="13" r:id="rId11"/>
    <sheet name="FORECAST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3" hidden="1">'2021 VESSEL CALLS'!$A$2:$Z$1504</definedName>
    <definedName name="_xlnm._FilterDatabase" localSheetId="2" hidden="1">'2022 VESSEL CALLS'!$A$2:$Z$2206</definedName>
    <definedName name="_xlnm._FilterDatabase" localSheetId="8" hidden="1">'PROVISIONING 2021'!$A$2:$K$370</definedName>
    <definedName name="_xlnm._FilterDatabase" localSheetId="7" hidden="1">'PROVISIONING 2022'!$A$2:$K$151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4" l="1"/>
  <c r="J15" i="14"/>
  <c r="I15" i="14"/>
  <c r="K10" i="14"/>
  <c r="K9" i="14"/>
  <c r="K8" i="14"/>
  <c r="K7" i="14"/>
  <c r="K6" i="14"/>
  <c r="K5" i="14"/>
  <c r="L10" i="14"/>
  <c r="M10" i="14" s="1"/>
  <c r="AV37" i="1"/>
  <c r="M42" i="14"/>
  <c r="L42" i="14"/>
  <c r="K42" i="14"/>
  <c r="L9" i="14"/>
  <c r="AV35" i="1"/>
  <c r="AV36" i="1"/>
  <c r="AU36" i="1"/>
  <c r="AU27" i="1"/>
  <c r="AT27" i="1"/>
  <c r="AU35" i="1"/>
  <c r="BP27" i="1"/>
  <c r="BO27" i="1"/>
  <c r="BP26" i="1"/>
  <c r="AU26" i="1"/>
  <c r="AU9" i="1"/>
  <c r="AU10" i="1"/>
  <c r="AU7" i="1"/>
  <c r="CC31" i="1"/>
  <c r="CB31" i="1"/>
  <c r="CA31" i="1"/>
  <c r="BZ31" i="1"/>
  <c r="BX31" i="1"/>
  <c r="BV31" i="1"/>
  <c r="BS31" i="1"/>
  <c r="BT31" i="1" s="1"/>
  <c r="BR31" i="1"/>
  <c r="BH31" i="1"/>
  <c r="BG31" i="1"/>
  <c r="BE31" i="1"/>
  <c r="BC31" i="1"/>
  <c r="BA31" i="1"/>
  <c r="AX31" i="1"/>
  <c r="AY31" i="1" s="1"/>
  <c r="AW31" i="1"/>
  <c r="CC30" i="1"/>
  <c r="CA30" i="1"/>
  <c r="CB30" i="1" s="1"/>
  <c r="BZ30" i="1"/>
  <c r="BX30" i="1"/>
  <c r="BV30" i="1"/>
  <c r="BT30" i="1"/>
  <c r="BR30" i="1"/>
  <c r="BH30" i="1"/>
  <c r="BF30" i="1"/>
  <c r="BG30" i="1" s="1"/>
  <c r="BE30" i="1"/>
  <c r="BC30" i="1"/>
  <c r="BA30" i="1"/>
  <c r="AY30" i="1"/>
  <c r="AW30" i="1"/>
  <c r="BZ29" i="1"/>
  <c r="BX29" i="1"/>
  <c r="BV29" i="1"/>
  <c r="BT29" i="1"/>
  <c r="BR29" i="1"/>
  <c r="BE29" i="1"/>
  <c r="BC29" i="1"/>
  <c r="BA29" i="1"/>
  <c r="AY29" i="1"/>
  <c r="AW29" i="1"/>
  <c r="BZ28" i="1"/>
  <c r="BX28" i="1"/>
  <c r="BV28" i="1"/>
  <c r="BT28" i="1"/>
  <c r="BR28" i="1"/>
  <c r="BE28" i="1"/>
  <c r="BC28" i="1"/>
  <c r="BA28" i="1"/>
  <c r="AY28" i="1"/>
  <c r="AW28" i="1"/>
  <c r="BZ27" i="1"/>
  <c r="BX27" i="1"/>
  <c r="BV27" i="1"/>
  <c r="BT27" i="1"/>
  <c r="BR27" i="1"/>
  <c r="BE27" i="1"/>
  <c r="BC27" i="1"/>
  <c r="BA27" i="1"/>
  <c r="AY27" i="1"/>
  <c r="AW27" i="1"/>
  <c r="BZ26" i="1"/>
  <c r="BX26" i="1"/>
  <c r="BV26" i="1"/>
  <c r="BT26" i="1"/>
  <c r="BR26" i="1"/>
  <c r="BE26" i="1"/>
  <c r="BC26" i="1"/>
  <c r="BA26" i="1"/>
  <c r="AY26" i="1"/>
  <c r="AW26" i="1"/>
  <c r="CA25" i="1"/>
  <c r="BY25" i="1"/>
  <c r="BZ25" i="1" s="1"/>
  <c r="BX25" i="1"/>
  <c r="BV25" i="1"/>
  <c r="BT25" i="1"/>
  <c r="BR25" i="1"/>
  <c r="BP25" i="1"/>
  <c r="BF25" i="1"/>
  <c r="BD25" i="1"/>
  <c r="BE25" i="1" s="1"/>
  <c r="BC25" i="1"/>
  <c r="BA25" i="1"/>
  <c r="AY25" i="1"/>
  <c r="AW25" i="1"/>
  <c r="AU25" i="1"/>
  <c r="CA24" i="1"/>
  <c r="BY24" i="1"/>
  <c r="BZ24" i="1" s="1"/>
  <c r="BX24" i="1"/>
  <c r="BV24" i="1"/>
  <c r="BT24" i="1"/>
  <c r="BR24" i="1"/>
  <c r="BP24" i="1"/>
  <c r="BF24" i="1"/>
  <c r="BE24" i="1" s="1"/>
  <c r="BC24" i="1"/>
  <c r="BA24" i="1"/>
  <c r="AY24" i="1"/>
  <c r="AW24" i="1"/>
  <c r="AU24" i="1"/>
  <c r="CA23" i="1"/>
  <c r="BZ23" i="1"/>
  <c r="BY23" i="1"/>
  <c r="BX23" i="1"/>
  <c r="BV23" i="1"/>
  <c r="BT23" i="1"/>
  <c r="BR23" i="1"/>
  <c r="BP23" i="1"/>
  <c r="BF23" i="1"/>
  <c r="BE23" i="1"/>
  <c r="BD23" i="1"/>
  <c r="BC23" i="1"/>
  <c r="BA23" i="1"/>
  <c r="AY23" i="1"/>
  <c r="AW23" i="1"/>
  <c r="AU23" i="1"/>
  <c r="CA22" i="1"/>
  <c r="BZ22" i="1"/>
  <c r="BX22" i="1"/>
  <c r="BV22" i="1"/>
  <c r="BT22" i="1"/>
  <c r="BR22" i="1"/>
  <c r="BP22" i="1"/>
  <c r="BF22" i="1"/>
  <c r="BE22" i="1"/>
  <c r="BC22" i="1"/>
  <c r="BA22" i="1"/>
  <c r="AY22" i="1"/>
  <c r="AW22" i="1"/>
  <c r="AU22" i="1"/>
  <c r="CA21" i="1"/>
  <c r="BY21" i="1"/>
  <c r="BZ21" i="1" s="1"/>
  <c r="BX21" i="1"/>
  <c r="BV21" i="1"/>
  <c r="BT21" i="1"/>
  <c r="BR21" i="1"/>
  <c r="BP21" i="1"/>
  <c r="BF21" i="1"/>
  <c r="BD21" i="1"/>
  <c r="BE21" i="1" s="1"/>
  <c r="BC21" i="1"/>
  <c r="BA21" i="1"/>
  <c r="AY21" i="1"/>
  <c r="AW21" i="1"/>
  <c r="AU21" i="1"/>
  <c r="CA20" i="1"/>
  <c r="BZ20" i="1"/>
  <c r="BY20" i="1"/>
  <c r="BX20" i="1"/>
  <c r="BV20" i="1"/>
  <c r="BT20" i="1"/>
  <c r="BR20" i="1"/>
  <c r="BP20" i="1"/>
  <c r="BF20" i="1"/>
  <c r="BE20" i="1"/>
  <c r="BD20" i="1"/>
  <c r="BC20" i="1"/>
  <c r="BA20" i="1"/>
  <c r="AY20" i="1"/>
  <c r="AW20" i="1"/>
  <c r="AU20" i="1"/>
  <c r="BH14" i="1"/>
  <c r="BG14" i="1"/>
  <c r="BE14" i="1"/>
  <c r="BC14" i="1"/>
  <c r="BA14" i="1"/>
  <c r="AX14" i="1"/>
  <c r="AY14" i="1" s="1"/>
  <c r="AW14" i="1"/>
  <c r="BH13" i="1"/>
  <c r="BG13" i="1"/>
  <c r="BF13" i="1"/>
  <c r="BE13" i="1"/>
  <c r="BC13" i="1"/>
  <c r="BA13" i="1"/>
  <c r="AX13" i="1"/>
  <c r="AW13" i="1" s="1"/>
  <c r="BE12" i="1"/>
  <c r="BC12" i="1"/>
  <c r="BA12" i="1"/>
  <c r="AY12" i="1"/>
  <c r="AW12" i="1"/>
  <c r="BE11" i="1"/>
  <c r="BC11" i="1"/>
  <c r="BA11" i="1"/>
  <c r="AY11" i="1"/>
  <c r="AW11" i="1"/>
  <c r="BE10" i="1"/>
  <c r="BC10" i="1"/>
  <c r="BA10" i="1"/>
  <c r="AY10" i="1"/>
  <c r="AW10" i="1"/>
  <c r="BE9" i="1"/>
  <c r="BC9" i="1"/>
  <c r="BA9" i="1"/>
  <c r="AY9" i="1"/>
  <c r="AW9" i="1"/>
  <c r="AT10" i="1"/>
  <c r="BE8" i="1"/>
  <c r="BC8" i="1"/>
  <c r="BA8" i="1"/>
  <c r="AY8" i="1"/>
  <c r="AW8" i="1"/>
  <c r="AU8" i="1"/>
  <c r="BF7" i="1"/>
  <c r="BE7" i="1"/>
  <c r="BC7" i="1"/>
  <c r="BA7" i="1"/>
  <c r="AY7" i="1"/>
  <c r="AW7" i="1"/>
  <c r="BF6" i="1"/>
  <c r="BD6" i="1"/>
  <c r="BE6" i="1" s="1"/>
  <c r="BC6" i="1"/>
  <c r="BA6" i="1"/>
  <c r="AY6" i="1"/>
  <c r="AW6" i="1"/>
  <c r="AU6" i="1"/>
  <c r="BF5" i="1"/>
  <c r="BE5" i="1"/>
  <c r="BC5" i="1"/>
  <c r="BA5" i="1"/>
  <c r="AY5" i="1"/>
  <c r="AW5" i="1"/>
  <c r="AU5" i="1"/>
  <c r="BF4" i="1"/>
  <c r="BD4" i="1"/>
  <c r="BE4" i="1" s="1"/>
  <c r="BC4" i="1"/>
  <c r="BA4" i="1"/>
  <c r="AY4" i="1"/>
  <c r="AW4" i="1"/>
  <c r="AU4" i="1"/>
  <c r="BG3" i="1"/>
  <c r="BF3" i="1"/>
  <c r="BD3" i="1"/>
  <c r="BE3" i="1" s="1"/>
  <c r="BC3" i="1"/>
  <c r="BA3" i="1"/>
  <c r="AY3" i="1"/>
  <c r="AW3" i="1"/>
  <c r="AU3" i="1"/>
  <c r="G11" i="12"/>
  <c r="E30" i="8"/>
  <c r="E26" i="8"/>
  <c r="E24" i="8"/>
  <c r="E22" i="8"/>
  <c r="E20" i="8"/>
  <c r="E18" i="8"/>
  <c r="E10" i="8"/>
  <c r="J33" i="9"/>
  <c r="L33" i="9" s="1"/>
  <c r="I33" i="9"/>
  <c r="J32" i="9"/>
  <c r="L32" i="9" s="1"/>
  <c r="I32" i="9"/>
  <c r="I34" i="9" s="1"/>
  <c r="L31" i="9"/>
  <c r="J30" i="9"/>
  <c r="L30" i="9" s="1"/>
  <c r="I30" i="9"/>
  <c r="J29" i="9"/>
  <c r="K29" i="9" s="1"/>
  <c r="I29" i="9"/>
  <c r="J28" i="9"/>
  <c r="L28" i="9" s="1"/>
  <c r="I28" i="9"/>
  <c r="J27" i="9"/>
  <c r="K27" i="9" s="1"/>
  <c r="I27" i="9"/>
  <c r="J26" i="9"/>
  <c r="L26" i="9" s="1"/>
  <c r="I26" i="9"/>
  <c r="J25" i="9"/>
  <c r="K25" i="9" s="1"/>
  <c r="I25" i="9"/>
  <c r="J24" i="9"/>
  <c r="L24" i="9" s="1"/>
  <c r="I24" i="9"/>
  <c r="I16" i="9"/>
  <c r="I19" i="9"/>
  <c r="I14" i="9"/>
  <c r="J20" i="9"/>
  <c r="J19" i="9"/>
  <c r="L19" i="9" s="1"/>
  <c r="J18" i="9"/>
  <c r="L18" i="9" s="1"/>
  <c r="I18" i="9"/>
  <c r="J17" i="9"/>
  <c r="L17" i="9" s="1"/>
  <c r="I17" i="9"/>
  <c r="J16" i="9"/>
  <c r="L16" i="9" s="1"/>
  <c r="J15" i="9"/>
  <c r="L15" i="9" s="1"/>
  <c r="I15" i="9"/>
  <c r="J14" i="9"/>
  <c r="L14" i="9" s="1"/>
  <c r="I20" i="9"/>
  <c r="I3" i="9"/>
  <c r="I4" i="9"/>
  <c r="I6" i="9"/>
  <c r="I7" i="9"/>
  <c r="I8" i="9"/>
  <c r="I9" i="9"/>
  <c r="J10" i="9"/>
  <c r="J9" i="9"/>
  <c r="L9" i="9" s="1"/>
  <c r="J8" i="9"/>
  <c r="L8" i="9" s="1"/>
  <c r="J7" i="9"/>
  <c r="L7" i="9" s="1"/>
  <c r="J6" i="9"/>
  <c r="L6" i="9" s="1"/>
  <c r="I10" i="9"/>
  <c r="L5" i="9"/>
  <c r="K5" i="9"/>
  <c r="L4" i="9"/>
  <c r="K4" i="9"/>
  <c r="J4" i="9"/>
  <c r="L3" i="9"/>
  <c r="K3" i="9"/>
  <c r="J3" i="9"/>
  <c r="D3" i="9"/>
  <c r="D4" i="9"/>
  <c r="K65" i="1"/>
  <c r="J65" i="1"/>
  <c r="I65" i="1"/>
  <c r="H65" i="1"/>
  <c r="L65" i="1" s="1"/>
  <c r="E65" i="1"/>
  <c r="D65" i="1"/>
  <c r="C65" i="1"/>
  <c r="B65" i="1"/>
  <c r="F65" i="1" s="1"/>
  <c r="K64" i="1"/>
  <c r="J64" i="1"/>
  <c r="I64" i="1"/>
  <c r="H64" i="1"/>
  <c r="L64" i="1" s="1"/>
  <c r="E64" i="1"/>
  <c r="D64" i="1"/>
  <c r="C64" i="1"/>
  <c r="B64" i="1"/>
  <c r="F64" i="1" s="1"/>
  <c r="N64" i="1" s="1"/>
  <c r="K63" i="1"/>
  <c r="J63" i="1"/>
  <c r="I63" i="1"/>
  <c r="H63" i="1"/>
  <c r="L63" i="1" s="1"/>
  <c r="E63" i="1"/>
  <c r="D63" i="1"/>
  <c r="C63" i="1"/>
  <c r="B63" i="1"/>
  <c r="F63" i="1" s="1"/>
  <c r="N63" i="1" s="1"/>
  <c r="K62" i="1"/>
  <c r="J62" i="1"/>
  <c r="I62" i="1"/>
  <c r="H62" i="1"/>
  <c r="L62" i="1" s="1"/>
  <c r="E62" i="1"/>
  <c r="D62" i="1"/>
  <c r="C62" i="1"/>
  <c r="B62" i="1"/>
  <c r="F62" i="1" s="1"/>
  <c r="N62" i="1" s="1"/>
  <c r="K61" i="1"/>
  <c r="J61" i="1"/>
  <c r="I61" i="1"/>
  <c r="H61" i="1"/>
  <c r="L61" i="1" s="1"/>
  <c r="E61" i="1"/>
  <c r="D61" i="1"/>
  <c r="C61" i="1"/>
  <c r="B61" i="1"/>
  <c r="F61" i="1" s="1"/>
  <c r="N61" i="1" s="1"/>
  <c r="K60" i="1"/>
  <c r="J60" i="1"/>
  <c r="I60" i="1"/>
  <c r="H60" i="1"/>
  <c r="L60" i="1" s="1"/>
  <c r="E60" i="1"/>
  <c r="D60" i="1"/>
  <c r="C60" i="1"/>
  <c r="B60" i="1"/>
  <c r="F60" i="1" s="1"/>
  <c r="N60" i="1" s="1"/>
  <c r="K59" i="1"/>
  <c r="J59" i="1"/>
  <c r="I59" i="1"/>
  <c r="H59" i="1"/>
  <c r="L59" i="1" s="1"/>
  <c r="E59" i="1"/>
  <c r="D59" i="1"/>
  <c r="C59" i="1"/>
  <c r="B59" i="1"/>
  <c r="F59" i="1" s="1"/>
  <c r="N59" i="1" s="1"/>
  <c r="K58" i="1"/>
  <c r="J58" i="1"/>
  <c r="I58" i="1"/>
  <c r="H58" i="1"/>
  <c r="L58" i="1" s="1"/>
  <c r="E58" i="1"/>
  <c r="D58" i="1"/>
  <c r="C58" i="1"/>
  <c r="B58" i="1"/>
  <c r="F58" i="1" s="1"/>
  <c r="N58" i="1" s="1"/>
  <c r="K57" i="1"/>
  <c r="J57" i="1"/>
  <c r="I57" i="1"/>
  <c r="H57" i="1"/>
  <c r="L57" i="1" s="1"/>
  <c r="E57" i="1"/>
  <c r="D57" i="1"/>
  <c r="C57" i="1"/>
  <c r="B57" i="1"/>
  <c r="F57" i="1" s="1"/>
  <c r="N57" i="1" s="1"/>
  <c r="K56" i="1"/>
  <c r="J56" i="1"/>
  <c r="I56" i="1"/>
  <c r="H56" i="1"/>
  <c r="L56" i="1" s="1"/>
  <c r="E56" i="1"/>
  <c r="D56" i="1"/>
  <c r="C56" i="1"/>
  <c r="B56" i="1"/>
  <c r="F56" i="1" s="1"/>
  <c r="N56" i="1" s="1"/>
  <c r="K55" i="1"/>
  <c r="K67" i="1" s="1"/>
  <c r="J55" i="1"/>
  <c r="J67" i="1" s="1"/>
  <c r="I55" i="1"/>
  <c r="I67" i="1" s="1"/>
  <c r="H55" i="1"/>
  <c r="H67" i="1" s="1"/>
  <c r="E55" i="1"/>
  <c r="E67" i="1" s="1"/>
  <c r="D55" i="1"/>
  <c r="D67" i="1" s="1"/>
  <c r="C55" i="1"/>
  <c r="C67" i="1" s="1"/>
  <c r="B55" i="1"/>
  <c r="F55" i="1" s="1"/>
  <c r="AD50" i="1"/>
  <c r="AC50" i="1"/>
  <c r="AB50" i="1"/>
  <c r="AA50" i="1"/>
  <c r="Z50" i="1"/>
  <c r="Y50" i="1"/>
  <c r="X50" i="1"/>
  <c r="W50" i="1"/>
  <c r="AP50" i="1" s="1"/>
  <c r="I50" i="1"/>
  <c r="H50" i="1"/>
  <c r="G50" i="1"/>
  <c r="F50" i="1"/>
  <c r="E50" i="1"/>
  <c r="D50" i="1"/>
  <c r="C50" i="1"/>
  <c r="B50" i="1"/>
  <c r="U50" i="1" s="1"/>
  <c r="AQ50" i="1" s="1"/>
  <c r="H28" i="1"/>
  <c r="L28" i="1" s="1"/>
  <c r="B28" i="1"/>
  <c r="K28" i="1"/>
  <c r="J28" i="1"/>
  <c r="I28" i="1"/>
  <c r="E28" i="1"/>
  <c r="D28" i="1"/>
  <c r="C28" i="1"/>
  <c r="F28" i="1" s="1"/>
  <c r="N28" i="1" s="1"/>
  <c r="K27" i="1"/>
  <c r="J27" i="1"/>
  <c r="I27" i="1"/>
  <c r="H27" i="1"/>
  <c r="E27" i="1"/>
  <c r="D27" i="1"/>
  <c r="C27" i="1"/>
  <c r="B27" i="1"/>
  <c r="K26" i="1"/>
  <c r="J26" i="1"/>
  <c r="I26" i="1"/>
  <c r="H26" i="1"/>
  <c r="E26" i="1"/>
  <c r="D26" i="1"/>
  <c r="C26" i="1"/>
  <c r="B26" i="1"/>
  <c r="K25" i="1"/>
  <c r="J25" i="1"/>
  <c r="I25" i="1"/>
  <c r="H25" i="1"/>
  <c r="E25" i="1"/>
  <c r="D25" i="1"/>
  <c r="C25" i="1"/>
  <c r="B25" i="1"/>
  <c r="K24" i="1"/>
  <c r="J24" i="1"/>
  <c r="I24" i="1"/>
  <c r="H24" i="1"/>
  <c r="E24" i="1"/>
  <c r="D24" i="1"/>
  <c r="C24" i="1"/>
  <c r="B24" i="1"/>
  <c r="K23" i="1"/>
  <c r="J23" i="1"/>
  <c r="I23" i="1"/>
  <c r="H23" i="1"/>
  <c r="E23" i="1"/>
  <c r="D23" i="1"/>
  <c r="C23" i="1"/>
  <c r="B23" i="1"/>
  <c r="K22" i="1"/>
  <c r="J22" i="1"/>
  <c r="I22" i="1"/>
  <c r="H22" i="1"/>
  <c r="E22" i="1"/>
  <c r="D22" i="1"/>
  <c r="C22" i="1"/>
  <c r="B22" i="1"/>
  <c r="F22" i="1" s="1"/>
  <c r="K21" i="1"/>
  <c r="J21" i="1"/>
  <c r="I21" i="1"/>
  <c r="H21" i="1"/>
  <c r="E21" i="1"/>
  <c r="D21" i="1"/>
  <c r="C21" i="1"/>
  <c r="B21" i="1"/>
  <c r="K20" i="1"/>
  <c r="J20" i="1"/>
  <c r="I20" i="1"/>
  <c r="H20" i="1"/>
  <c r="E20" i="1"/>
  <c r="D20" i="1"/>
  <c r="C20" i="1"/>
  <c r="B20" i="1"/>
  <c r="K19" i="1"/>
  <c r="J19" i="1"/>
  <c r="I19" i="1"/>
  <c r="H19" i="1"/>
  <c r="E19" i="1"/>
  <c r="D19" i="1"/>
  <c r="D31" i="1" s="1"/>
  <c r="C19" i="1"/>
  <c r="B19" i="1"/>
  <c r="AD14" i="1"/>
  <c r="AC14" i="1"/>
  <c r="AB14" i="1"/>
  <c r="AA14" i="1"/>
  <c r="Z14" i="1"/>
  <c r="Y14" i="1"/>
  <c r="X14" i="1"/>
  <c r="W14" i="1"/>
  <c r="AP14" i="1" s="1"/>
  <c r="I14" i="1"/>
  <c r="H14" i="1"/>
  <c r="G14" i="1"/>
  <c r="F14" i="1"/>
  <c r="E14" i="1"/>
  <c r="D14" i="1"/>
  <c r="C14" i="1"/>
  <c r="B14" i="1"/>
  <c r="AY13" i="1" l="1"/>
  <c r="AU37" i="1"/>
  <c r="K24" i="9"/>
  <c r="K26" i="9"/>
  <c r="K28" i="9"/>
  <c r="K30" i="9"/>
  <c r="J34" i="9"/>
  <c r="L34" i="9" s="1"/>
  <c r="L25" i="9"/>
  <c r="L27" i="9"/>
  <c r="L29" i="9"/>
  <c r="K32" i="9"/>
  <c r="K33" i="9"/>
  <c r="L20" i="9"/>
  <c r="K14" i="9"/>
  <c r="K15" i="9"/>
  <c r="K16" i="9"/>
  <c r="K17" i="9"/>
  <c r="K18" i="9"/>
  <c r="K19" i="9"/>
  <c r="K20" i="9"/>
  <c r="L10" i="9"/>
  <c r="K6" i="9"/>
  <c r="K7" i="9"/>
  <c r="K8" i="9"/>
  <c r="K9" i="9"/>
  <c r="K10" i="9"/>
  <c r="F67" i="1"/>
  <c r="B67" i="1"/>
  <c r="L55" i="1"/>
  <c r="L67" i="1" s="1"/>
  <c r="E31" i="1"/>
  <c r="U14" i="1"/>
  <c r="AQ14" i="1" s="1"/>
  <c r="F19" i="1"/>
  <c r="H31" i="1"/>
  <c r="F20" i="1"/>
  <c r="L20" i="1"/>
  <c r="B31" i="1"/>
  <c r="L21" i="1"/>
  <c r="J31" i="1"/>
  <c r="K31" i="1"/>
  <c r="C31" i="1"/>
  <c r="I31" i="1"/>
  <c r="L22" i="1"/>
  <c r="F23" i="1"/>
  <c r="L23" i="1"/>
  <c r="F24" i="1"/>
  <c r="N24" i="1" s="1"/>
  <c r="L24" i="1"/>
  <c r="F25" i="1"/>
  <c r="L25" i="1"/>
  <c r="F26" i="1"/>
  <c r="N26" i="1" s="1"/>
  <c r="L26" i="1"/>
  <c r="F27" i="1"/>
  <c r="L27" i="1"/>
  <c r="N22" i="1"/>
  <c r="L19" i="1"/>
  <c r="F21" i="1"/>
  <c r="K34" i="9" l="1"/>
  <c r="N67" i="1"/>
  <c r="N55" i="1"/>
  <c r="N21" i="1"/>
  <c r="N27" i="1"/>
  <c r="N25" i="1"/>
  <c r="N23" i="1"/>
  <c r="L31" i="1"/>
  <c r="N20" i="1"/>
  <c r="N19" i="1"/>
  <c r="F31" i="1"/>
  <c r="N31" i="1" s="1"/>
  <c r="E42" i="14" l="1"/>
  <c r="F42" i="14" s="1"/>
  <c r="E10" i="14"/>
  <c r="F10" i="14" s="1"/>
  <c r="C101" i="13"/>
  <c r="B101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C85" i="13"/>
  <c r="B85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C70" i="13"/>
  <c r="B70" i="13"/>
  <c r="C69" i="13"/>
  <c r="B69" i="13"/>
  <c r="E70" i="13"/>
  <c r="E69" i="13"/>
  <c r="K62" i="13"/>
  <c r="J62" i="13"/>
  <c r="I62" i="13"/>
  <c r="H62" i="13"/>
  <c r="L62" i="13" s="1"/>
  <c r="E62" i="13"/>
  <c r="D62" i="13"/>
  <c r="C62" i="13"/>
  <c r="B62" i="13"/>
  <c r="F62" i="13" s="1"/>
  <c r="K61" i="13"/>
  <c r="J61" i="13"/>
  <c r="I61" i="13"/>
  <c r="H61" i="13"/>
  <c r="L61" i="13" s="1"/>
  <c r="E61" i="13"/>
  <c r="D61" i="13"/>
  <c r="C61" i="13"/>
  <c r="B61" i="13"/>
  <c r="F61" i="13" s="1"/>
  <c r="K60" i="13"/>
  <c r="J60" i="13"/>
  <c r="I60" i="13"/>
  <c r="H60" i="13"/>
  <c r="L60" i="13" s="1"/>
  <c r="E60" i="13"/>
  <c r="D60" i="13"/>
  <c r="C60" i="13"/>
  <c r="B60" i="13"/>
  <c r="F60" i="13" s="1"/>
  <c r="N60" i="13" s="1"/>
  <c r="K59" i="13"/>
  <c r="J59" i="13"/>
  <c r="I59" i="13"/>
  <c r="H59" i="13"/>
  <c r="L59" i="13" s="1"/>
  <c r="E59" i="13"/>
  <c r="D59" i="13"/>
  <c r="C59" i="13"/>
  <c r="B59" i="13"/>
  <c r="F59" i="13" s="1"/>
  <c r="N59" i="13" s="1"/>
  <c r="K58" i="13"/>
  <c r="J58" i="13"/>
  <c r="I58" i="13"/>
  <c r="H58" i="13"/>
  <c r="L58" i="13" s="1"/>
  <c r="E58" i="13"/>
  <c r="D58" i="13"/>
  <c r="C58" i="13"/>
  <c r="B58" i="13"/>
  <c r="F58" i="13" s="1"/>
  <c r="N58" i="13" s="1"/>
  <c r="K57" i="13"/>
  <c r="J57" i="13"/>
  <c r="I57" i="13"/>
  <c r="H57" i="13"/>
  <c r="L57" i="13" s="1"/>
  <c r="E57" i="13"/>
  <c r="D57" i="13"/>
  <c r="C57" i="13"/>
  <c r="B57" i="13"/>
  <c r="F57" i="13" s="1"/>
  <c r="N57" i="13" s="1"/>
  <c r="K56" i="13"/>
  <c r="J56" i="13"/>
  <c r="I56" i="13"/>
  <c r="H56" i="13"/>
  <c r="L56" i="13" s="1"/>
  <c r="E56" i="13"/>
  <c r="D56" i="13"/>
  <c r="C56" i="13"/>
  <c r="B56" i="13"/>
  <c r="F56" i="13" s="1"/>
  <c r="N56" i="13" s="1"/>
  <c r="K55" i="13"/>
  <c r="J55" i="13"/>
  <c r="I55" i="13"/>
  <c r="H55" i="13"/>
  <c r="L55" i="13" s="1"/>
  <c r="E55" i="13"/>
  <c r="D55" i="13"/>
  <c r="C55" i="13"/>
  <c r="B55" i="13"/>
  <c r="F55" i="13" s="1"/>
  <c r="N55" i="13" s="1"/>
  <c r="K54" i="13"/>
  <c r="J54" i="13"/>
  <c r="I54" i="13"/>
  <c r="H54" i="13"/>
  <c r="L54" i="13" s="1"/>
  <c r="E54" i="13"/>
  <c r="D54" i="13"/>
  <c r="C54" i="13"/>
  <c r="B54" i="13"/>
  <c r="F54" i="13" s="1"/>
  <c r="N54" i="13" s="1"/>
  <c r="K53" i="13"/>
  <c r="K65" i="13" s="1"/>
  <c r="J53" i="13"/>
  <c r="J65" i="13" s="1"/>
  <c r="I53" i="13"/>
  <c r="I65" i="13" s="1"/>
  <c r="H53" i="13"/>
  <c r="H65" i="13" s="1"/>
  <c r="E53" i="13"/>
  <c r="E65" i="13" s="1"/>
  <c r="D53" i="13"/>
  <c r="D65" i="13" s="1"/>
  <c r="C53" i="13"/>
  <c r="C65" i="13" s="1"/>
  <c r="B53" i="13"/>
  <c r="B65" i="13" s="1"/>
  <c r="AD47" i="13"/>
  <c r="AC47" i="13"/>
  <c r="AB47" i="13"/>
  <c r="AA47" i="13"/>
  <c r="Z47" i="13"/>
  <c r="Y47" i="13"/>
  <c r="X47" i="13"/>
  <c r="W47" i="13"/>
  <c r="AP47" i="13" s="1"/>
  <c r="I47" i="13"/>
  <c r="H47" i="13"/>
  <c r="G47" i="13"/>
  <c r="F47" i="13"/>
  <c r="E47" i="13"/>
  <c r="D47" i="13"/>
  <c r="C47" i="13"/>
  <c r="B47" i="13"/>
  <c r="U47" i="13" s="1"/>
  <c r="AQ47" i="13" s="1"/>
  <c r="B22" i="13"/>
  <c r="B21" i="13"/>
  <c r="B28" i="13"/>
  <c r="C20" i="13"/>
  <c r="K28" i="13"/>
  <c r="J28" i="13"/>
  <c r="I28" i="13"/>
  <c r="H28" i="13"/>
  <c r="L28" i="13" s="1"/>
  <c r="E28" i="13"/>
  <c r="D28" i="13"/>
  <c r="C28" i="13"/>
  <c r="F28" i="13"/>
  <c r="N28" i="13" s="1"/>
  <c r="K27" i="13"/>
  <c r="J27" i="13"/>
  <c r="I27" i="13"/>
  <c r="H27" i="13"/>
  <c r="L27" i="13" s="1"/>
  <c r="E27" i="13"/>
  <c r="D27" i="13"/>
  <c r="C27" i="13"/>
  <c r="B27" i="13"/>
  <c r="F27" i="13" s="1"/>
  <c r="N27" i="13" s="1"/>
  <c r="K26" i="13"/>
  <c r="J26" i="13"/>
  <c r="I26" i="13"/>
  <c r="H26" i="13"/>
  <c r="L26" i="13" s="1"/>
  <c r="E26" i="13"/>
  <c r="D26" i="13"/>
  <c r="C26" i="13"/>
  <c r="B26" i="13"/>
  <c r="F26" i="13" s="1"/>
  <c r="N26" i="13" s="1"/>
  <c r="K25" i="13"/>
  <c r="J25" i="13"/>
  <c r="I25" i="13"/>
  <c r="H25" i="13"/>
  <c r="L25" i="13" s="1"/>
  <c r="E25" i="13"/>
  <c r="D25" i="13"/>
  <c r="C25" i="13"/>
  <c r="B25" i="13"/>
  <c r="F25" i="13" s="1"/>
  <c r="N25" i="13" s="1"/>
  <c r="K24" i="13"/>
  <c r="J24" i="13"/>
  <c r="I24" i="13"/>
  <c r="H24" i="13"/>
  <c r="L24" i="13" s="1"/>
  <c r="E24" i="13"/>
  <c r="D24" i="13"/>
  <c r="C24" i="13"/>
  <c r="B24" i="13"/>
  <c r="F24" i="13" s="1"/>
  <c r="N24" i="13" s="1"/>
  <c r="K23" i="13"/>
  <c r="J23" i="13"/>
  <c r="I23" i="13"/>
  <c r="H23" i="13"/>
  <c r="L23" i="13" s="1"/>
  <c r="E23" i="13"/>
  <c r="D23" i="13"/>
  <c r="C23" i="13"/>
  <c r="B23" i="13"/>
  <c r="F23" i="13" s="1"/>
  <c r="N23" i="13" s="1"/>
  <c r="K22" i="13"/>
  <c r="J22" i="13"/>
  <c r="I22" i="13"/>
  <c r="H22" i="13"/>
  <c r="L22" i="13" s="1"/>
  <c r="E22" i="13"/>
  <c r="D22" i="13"/>
  <c r="C22" i="13"/>
  <c r="F22" i="13"/>
  <c r="N22" i="13" s="1"/>
  <c r="K21" i="13"/>
  <c r="J21" i="13"/>
  <c r="J31" i="13" s="1"/>
  <c r="I21" i="13"/>
  <c r="H21" i="13"/>
  <c r="L21" i="13" s="1"/>
  <c r="E21" i="13"/>
  <c r="E31" i="13" s="1"/>
  <c r="D21" i="13"/>
  <c r="C21" i="13"/>
  <c r="F21" i="13"/>
  <c r="N21" i="13" s="1"/>
  <c r="K20" i="13"/>
  <c r="K31" i="13" s="1"/>
  <c r="J20" i="13"/>
  <c r="I20" i="13"/>
  <c r="I31" i="13" s="1"/>
  <c r="H20" i="13"/>
  <c r="L20" i="13" s="1"/>
  <c r="L31" i="13" s="1"/>
  <c r="E20" i="13"/>
  <c r="D20" i="13"/>
  <c r="D31" i="13" s="1"/>
  <c r="C31" i="13"/>
  <c r="B20" i="13"/>
  <c r="F20" i="13" s="1"/>
  <c r="E13" i="13"/>
  <c r="I13" i="13"/>
  <c r="AD13" i="13"/>
  <c r="AC13" i="13"/>
  <c r="AB13" i="13"/>
  <c r="AA13" i="13"/>
  <c r="Z13" i="13"/>
  <c r="Y13" i="13"/>
  <c r="X13" i="13"/>
  <c r="W13" i="13"/>
  <c r="AP13" i="13" s="1"/>
  <c r="H13" i="13"/>
  <c r="G13" i="13"/>
  <c r="F13" i="13"/>
  <c r="D13" i="13"/>
  <c r="C13" i="13"/>
  <c r="B13" i="13"/>
  <c r="U13" i="13" s="1"/>
  <c r="AQ13" i="13" s="1"/>
  <c r="B46" i="14"/>
  <c r="C46" i="14" s="1"/>
  <c r="B45" i="14"/>
  <c r="B47" i="14" s="1"/>
  <c r="C47" i="14" s="1"/>
  <c r="C44" i="14"/>
  <c r="C43" i="14"/>
  <c r="C42" i="14"/>
  <c r="C41" i="14"/>
  <c r="E41" i="14" s="1"/>
  <c r="F41" i="14" s="1"/>
  <c r="F40" i="14"/>
  <c r="E40" i="14"/>
  <c r="C40" i="14"/>
  <c r="E39" i="14"/>
  <c r="F39" i="14" s="1"/>
  <c r="C39" i="14"/>
  <c r="B38" i="14"/>
  <c r="C38" i="14" s="1"/>
  <c r="E38" i="14" s="1"/>
  <c r="F38" i="14" s="1"/>
  <c r="C37" i="14"/>
  <c r="E37" i="14" s="1"/>
  <c r="F37" i="14" s="1"/>
  <c r="I36" i="14"/>
  <c r="I37" i="14" s="1"/>
  <c r="D36" i="14"/>
  <c r="E36" i="14" s="1"/>
  <c r="F36" i="14" s="1"/>
  <c r="C36" i="14"/>
  <c r="I35" i="14"/>
  <c r="D35" i="14"/>
  <c r="K36" i="14" s="1"/>
  <c r="C35" i="14"/>
  <c r="J35" i="14" s="1"/>
  <c r="B29" i="14"/>
  <c r="B14" i="14"/>
  <c r="C14" i="14" s="1"/>
  <c r="B13" i="14"/>
  <c r="C13" i="14" s="1"/>
  <c r="C12" i="14"/>
  <c r="C11" i="14"/>
  <c r="C10" i="14"/>
  <c r="C9" i="14"/>
  <c r="E9" i="14" s="1"/>
  <c r="F9" i="14" s="1"/>
  <c r="C8" i="14"/>
  <c r="E8" i="14" s="1"/>
  <c r="F8" i="14" s="1"/>
  <c r="E7" i="14"/>
  <c r="F7" i="14" s="1"/>
  <c r="C7" i="14"/>
  <c r="E6" i="14"/>
  <c r="F6" i="14" s="1"/>
  <c r="C6" i="14"/>
  <c r="E5" i="14"/>
  <c r="F5" i="14" s="1"/>
  <c r="C5" i="14"/>
  <c r="K4" i="14"/>
  <c r="I4" i="14"/>
  <c r="J4" i="14" s="1"/>
  <c r="D4" i="14"/>
  <c r="E4" i="14" s="1"/>
  <c r="F4" i="14" s="1"/>
  <c r="C4" i="14"/>
  <c r="I3" i="14"/>
  <c r="D3" i="14"/>
  <c r="D15" i="14" s="1"/>
  <c r="C3" i="14"/>
  <c r="J3" i="14" s="1"/>
  <c r="E11" i="12"/>
  <c r="C11" i="12"/>
  <c r="G10" i="12"/>
  <c r="E10" i="12"/>
  <c r="C10" i="12"/>
  <c r="G9" i="12"/>
  <c r="E9" i="12"/>
  <c r="C9" i="12"/>
  <c r="L8" i="12"/>
  <c r="G8" i="12"/>
  <c r="E8" i="12"/>
  <c r="C8" i="12"/>
  <c r="L7" i="12"/>
  <c r="G7" i="12"/>
  <c r="E7" i="12"/>
  <c r="C7" i="12"/>
  <c r="L6" i="12"/>
  <c r="G6" i="12"/>
  <c r="E6" i="12"/>
  <c r="C6" i="12"/>
  <c r="L5" i="12"/>
  <c r="G5" i="12"/>
  <c r="E5" i="12"/>
  <c r="C5" i="12"/>
  <c r="L4" i="12"/>
  <c r="G4" i="12"/>
  <c r="E4" i="12"/>
  <c r="C4" i="12"/>
  <c r="C25" i="9"/>
  <c r="B25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E3" i="9"/>
  <c r="E2" i="9"/>
  <c r="D2" i="9"/>
  <c r="E101" i="13" l="1"/>
  <c r="D101" i="13"/>
  <c r="E85" i="13"/>
  <c r="D85" i="13"/>
  <c r="D69" i="13"/>
  <c r="D70" i="13"/>
  <c r="F53" i="13"/>
  <c r="L53" i="13"/>
  <c r="L65" i="13" s="1"/>
  <c r="N20" i="13"/>
  <c r="F31" i="13"/>
  <c r="N31" i="13" s="1"/>
  <c r="B31" i="13"/>
  <c r="H31" i="13"/>
  <c r="L4" i="14"/>
  <c r="M4" i="14" s="1"/>
  <c r="K37" i="14"/>
  <c r="L36" i="14"/>
  <c r="M36" i="14" s="1"/>
  <c r="I38" i="14"/>
  <c r="J37" i="14"/>
  <c r="B15" i="14"/>
  <c r="C15" i="14" s="1"/>
  <c r="I5" i="14"/>
  <c r="E35" i="14"/>
  <c r="F35" i="14" s="1"/>
  <c r="K35" i="14"/>
  <c r="J36" i="14"/>
  <c r="C45" i="14"/>
  <c r="E3" i="14"/>
  <c r="F3" i="14" s="1"/>
  <c r="K3" i="14"/>
  <c r="E25" i="9"/>
  <c r="D25" i="9"/>
  <c r="N53" i="13" l="1"/>
  <c r="F65" i="13"/>
  <c r="N65" i="13" s="1"/>
  <c r="L35" i="14"/>
  <c r="M35" i="14" s="1"/>
  <c r="L5" i="14"/>
  <c r="M5" i="14" s="1"/>
  <c r="J5" i="14"/>
  <c r="I6" i="14"/>
  <c r="L37" i="14"/>
  <c r="M37" i="14" s="1"/>
  <c r="K38" i="14"/>
  <c r="L3" i="14"/>
  <c r="M3" i="14" s="1"/>
  <c r="J38" i="14"/>
  <c r="I39" i="14"/>
  <c r="J6" i="14" l="1"/>
  <c r="L6" i="14" s="1"/>
  <c r="M6" i="14" s="1"/>
  <c r="I7" i="14"/>
  <c r="J39" i="14"/>
  <c r="L39" i="14" s="1"/>
  <c r="M39" i="14" s="1"/>
  <c r="I40" i="14"/>
  <c r="L38" i="14"/>
  <c r="M38" i="14" s="1"/>
  <c r="J7" i="14" l="1"/>
  <c r="I8" i="14"/>
  <c r="I41" i="14"/>
  <c r="J40" i="14"/>
  <c r="L40" i="14" s="1"/>
  <c r="M40" i="14" s="1"/>
  <c r="I42" i="14" l="1"/>
  <c r="J41" i="14"/>
  <c r="L41" i="14" s="1"/>
  <c r="M41" i="14" s="1"/>
  <c r="I9" i="14"/>
  <c r="J8" i="14"/>
  <c r="L8" i="14" s="1"/>
  <c r="M8" i="14" s="1"/>
  <c r="L7" i="14"/>
  <c r="M7" i="14" s="1"/>
  <c r="J9" i="14" l="1"/>
  <c r="M9" i="14" s="1"/>
  <c r="I10" i="14"/>
  <c r="I43" i="14"/>
  <c r="J42" i="14"/>
  <c r="I44" i="14" l="1"/>
  <c r="J43" i="14"/>
  <c r="I11" i="14"/>
  <c r="J10" i="14"/>
  <c r="I12" i="14" l="1"/>
  <c r="J11" i="14"/>
  <c r="I45" i="14"/>
  <c r="J44" i="14"/>
  <c r="I46" i="14" l="1"/>
  <c r="J45" i="14"/>
  <c r="I13" i="14"/>
  <c r="J12" i="14"/>
  <c r="I14" i="14" l="1"/>
  <c r="J13" i="14"/>
  <c r="J46" i="14"/>
  <c r="J47" i="14"/>
  <c r="J14" i="14" l="1"/>
</calcChain>
</file>

<file path=xl/sharedStrings.xml><?xml version="1.0" encoding="utf-8"?>
<sst xmlns="http://schemas.openxmlformats.org/spreadsheetml/2006/main" count="56717" uniqueCount="8604">
  <si>
    <t>DISCHARGED                                        Cargo Visits 01.01.2022/08.31.2022                      LOADED</t>
  </si>
  <si>
    <t>Description</t>
  </si>
  <si>
    <t>20E</t>
  </si>
  <si>
    <t>20F</t>
  </si>
  <si>
    <t>40E</t>
  </si>
  <si>
    <t>40F</t>
  </si>
  <si>
    <t>TS20E</t>
  </si>
  <si>
    <t>TS20F</t>
  </si>
  <si>
    <t>TS40E</t>
  </si>
  <si>
    <t>TS40F</t>
  </si>
  <si>
    <t>RS20</t>
  </si>
  <si>
    <t>RS40</t>
  </si>
  <si>
    <t>PC20</t>
  </si>
  <si>
    <t>PC40</t>
  </si>
  <si>
    <t>OL20</t>
  </si>
  <si>
    <t>OL40</t>
  </si>
  <si>
    <t>SH20</t>
  </si>
  <si>
    <t>SH40</t>
  </si>
  <si>
    <t>OVL20</t>
  </si>
  <si>
    <t>OVL40</t>
  </si>
  <si>
    <t>Other</t>
  </si>
  <si>
    <t>TOTAL</t>
  </si>
  <si>
    <t>Agent unkown St. Maarten Port Authority NV</t>
  </si>
  <si>
    <t>MAR MarSea Services NV</t>
  </si>
  <si>
    <t>SAG SAGA Transport Service</t>
  </si>
  <si>
    <t>SXCUTC King Ocean Services</t>
  </si>
  <si>
    <t>SXCUTC SEABOARD MARINE LINES</t>
  </si>
  <si>
    <t>SXINTE CMA-CGM</t>
  </si>
  <si>
    <t>SXINTE IFX - Intermar Freight Services</t>
  </si>
  <si>
    <t>SXINTE MARFRET</t>
  </si>
  <si>
    <t>TSCNV Caribtrans N.V.</t>
  </si>
  <si>
    <t>TSCNV TROPICAL SHIPPING COMPANY</t>
  </si>
  <si>
    <t>** TOTAL **</t>
  </si>
  <si>
    <t>History Provisioning</t>
  </si>
  <si>
    <t>Container</t>
  </si>
  <si>
    <t>Type</t>
  </si>
  <si>
    <t>File</t>
  </si>
  <si>
    <t>Customer</t>
  </si>
  <si>
    <t>IN date</t>
  </si>
  <si>
    <t>OUT date</t>
  </si>
  <si>
    <t>Call</t>
  </si>
  <si>
    <t xml:space="preserve">Type </t>
  </si>
  <si>
    <t>ID</t>
  </si>
  <si>
    <t>Name</t>
  </si>
  <si>
    <t>Arr. date</t>
  </si>
  <si>
    <t>APZU 358346-7</t>
  </si>
  <si>
    <t>DV20</t>
  </si>
  <si>
    <t>CMA-CGM</t>
  </si>
  <si>
    <t>03.26.2022</t>
  </si>
  <si>
    <t>VS</t>
  </si>
  <si>
    <t>SEADRE1</t>
  </si>
  <si>
    <t>SEADREAM 1</t>
  </si>
  <si>
    <t>04.02.2022</t>
  </si>
  <si>
    <t>APZU 458851-9</t>
  </si>
  <si>
    <t>DV40</t>
  </si>
  <si>
    <t>02.26.2022</t>
  </si>
  <si>
    <t>03.04.2022</t>
  </si>
  <si>
    <t>SXDECLU</t>
  </si>
  <si>
    <t>CLUB MED II</t>
  </si>
  <si>
    <t>03.05.2022</t>
  </si>
  <si>
    <t>BSIU 294076-3</t>
  </si>
  <si>
    <t>TROPICAL SHIPPING COMPANY</t>
  </si>
  <si>
    <t>03.08.2022</t>
  </si>
  <si>
    <t>03.13.2022</t>
  </si>
  <si>
    <t>03.07.2022</t>
  </si>
  <si>
    <t>RCLRHA</t>
  </si>
  <si>
    <t>RHAPSODY OF THE SEAS</t>
  </si>
  <si>
    <t>03.06.2022</t>
  </si>
  <si>
    <t>BSIU 316784-8</t>
  </si>
  <si>
    <t>MARFRET</t>
  </si>
  <si>
    <t>01.15.2022</t>
  </si>
  <si>
    <t>01.29.2022</t>
  </si>
  <si>
    <t>01.10.2022</t>
  </si>
  <si>
    <t>WINLEG</t>
  </si>
  <si>
    <t>STAR LEGEND</t>
  </si>
  <si>
    <t>01.14.2022</t>
  </si>
  <si>
    <t>BSIU 319437-6</t>
  </si>
  <si>
    <t>03.02.2022</t>
  </si>
  <si>
    <t>03.09.2022</t>
  </si>
  <si>
    <t>BSIU 816961-1</t>
  </si>
  <si>
    <t>HC40</t>
  </si>
  <si>
    <t>02.24.2022</t>
  </si>
  <si>
    <t>02.27.2022</t>
  </si>
  <si>
    <t>02.16.2022</t>
  </si>
  <si>
    <t>02.21.2022</t>
  </si>
  <si>
    <t>BSIU 816978-2</t>
  </si>
  <si>
    <t>01.16.2022</t>
  </si>
  <si>
    <t>01.13.2022</t>
  </si>
  <si>
    <t>WINSUR</t>
  </si>
  <si>
    <t>WIND SURF</t>
  </si>
  <si>
    <t>01.07.2022</t>
  </si>
  <si>
    <t>BSIU 948123-9</t>
  </si>
  <si>
    <t>01.05.2022</t>
  </si>
  <si>
    <t>01.08.2022</t>
  </si>
  <si>
    <t>BSIU 949250-5</t>
  </si>
  <si>
    <t>01.06.2022</t>
  </si>
  <si>
    <t>01.03.2022</t>
  </si>
  <si>
    <t>01.04.2022</t>
  </si>
  <si>
    <t>BSIU 967037-7</t>
  </si>
  <si>
    <t>03.23.2022</t>
  </si>
  <si>
    <t>03.24.2022</t>
  </si>
  <si>
    <t>03.16.2022</t>
  </si>
  <si>
    <t>03.20.2022</t>
  </si>
  <si>
    <t>BSIU 973365-0</t>
  </si>
  <si>
    <t>04.03.2022</t>
  </si>
  <si>
    <t>03.30.2022</t>
  </si>
  <si>
    <t>03.28.2022</t>
  </si>
  <si>
    <t>BSIU 973478-5</t>
  </si>
  <si>
    <t>04.17.2022</t>
  </si>
  <si>
    <t>BSIU 973621-6</t>
  </si>
  <si>
    <t>BSIU 974555-8</t>
  </si>
  <si>
    <t>BSIU 974757-1</t>
  </si>
  <si>
    <t>SEAODY</t>
  </si>
  <si>
    <t>SEABOURN ODYSSEY</t>
  </si>
  <si>
    <t>BSIU 975859-7</t>
  </si>
  <si>
    <t>BSIU 976039-9</t>
  </si>
  <si>
    <t>03.27.2022</t>
  </si>
  <si>
    <t>BSIU 976170-7</t>
  </si>
  <si>
    <t>BSIU 988858-5</t>
  </si>
  <si>
    <t>03.19.2022</t>
  </si>
  <si>
    <t>BSIU 989041-1</t>
  </si>
  <si>
    <t>BSIU 990755-6</t>
  </si>
  <si>
    <t>BSIU 991166-4</t>
  </si>
  <si>
    <t>CGMU 303211-2</t>
  </si>
  <si>
    <t>RE20</t>
  </si>
  <si>
    <t>03.15.2022</t>
  </si>
  <si>
    <t>CRSU 501885-8</t>
  </si>
  <si>
    <t>04.06.2022</t>
  </si>
  <si>
    <t>CXDU 107729-2</t>
  </si>
  <si>
    <t>02.02.2022</t>
  </si>
  <si>
    <t>02.05.2022</t>
  </si>
  <si>
    <t>02.10.2022</t>
  </si>
  <si>
    <t>CXRU 162812-6</t>
  </si>
  <si>
    <t>HR40</t>
  </si>
  <si>
    <t>01.22.2022</t>
  </si>
  <si>
    <t>03.18.2022</t>
  </si>
  <si>
    <t>VKLSEA</t>
  </si>
  <si>
    <t>VIKING SEA</t>
  </si>
  <si>
    <t>04.21.2022</t>
  </si>
  <si>
    <t>FSCU 713579-5</t>
  </si>
  <si>
    <t>03.21.2022</t>
  </si>
  <si>
    <t>GESU 599309-1</t>
  </si>
  <si>
    <t>GESU 958875-4</t>
  </si>
  <si>
    <t>02.01.2022</t>
  </si>
  <si>
    <t>02.03.2022</t>
  </si>
  <si>
    <t>04.08.2022</t>
  </si>
  <si>
    <t>HLBU 939457-4</t>
  </si>
  <si>
    <t>02.06.2022</t>
  </si>
  <si>
    <t>01.30.2022</t>
  </si>
  <si>
    <t>MYSVOY</t>
  </si>
  <si>
    <t>WORLD VOYAGER</t>
  </si>
  <si>
    <t>LNXU 845473-5</t>
  </si>
  <si>
    <t>MAGU 514158-3</t>
  </si>
  <si>
    <t>MCIU 500557-4</t>
  </si>
  <si>
    <t>SEABOARD MARINE LINES</t>
  </si>
  <si>
    <t>STARFLY</t>
  </si>
  <si>
    <t>STAR FLYER</t>
  </si>
  <si>
    <t>04.01.2022</t>
  </si>
  <si>
    <t>MCIU 500561-4</t>
  </si>
  <si>
    <t>01.23.2022</t>
  </si>
  <si>
    <t>02.07.2022</t>
  </si>
  <si>
    <t>MCIU 500562-0</t>
  </si>
  <si>
    <t>02.12.2022</t>
  </si>
  <si>
    <t>02.22.2022</t>
  </si>
  <si>
    <t>MCIU 500568-2</t>
  </si>
  <si>
    <t>SEGU 522597-1</t>
  </si>
  <si>
    <t>SEGU 549431-1</t>
  </si>
  <si>
    <t>SEGU 549664-9</t>
  </si>
  <si>
    <t>02.13.2022</t>
  </si>
  <si>
    <t>SEGU 926181-1</t>
  </si>
  <si>
    <t>SEGU 926183-2</t>
  </si>
  <si>
    <t>01.19.2022</t>
  </si>
  <si>
    <t>SEGU 926471-8</t>
  </si>
  <si>
    <t>SEGU 926529-4</t>
  </si>
  <si>
    <t>SEGU 926566-9</t>
  </si>
  <si>
    <t>WINWIN</t>
  </si>
  <si>
    <t>WIND STAR</t>
  </si>
  <si>
    <t>SEGU 936562-6</t>
  </si>
  <si>
    <t>SEGU 936609-4</t>
  </si>
  <si>
    <t>SEGU 936620-0</t>
  </si>
  <si>
    <t>SEGU 936737-8</t>
  </si>
  <si>
    <t>SEGU 936781-9</t>
  </si>
  <si>
    <t>01.09.2022</t>
  </si>
  <si>
    <t>01.11.2022</t>
  </si>
  <si>
    <t>TUIMEI2</t>
  </si>
  <si>
    <t>MEIN SCHIFF (2)</t>
  </si>
  <si>
    <t>SEGU 936811-6</t>
  </si>
  <si>
    <t>MSCVIE</t>
  </si>
  <si>
    <t>MSC SEAVIEW</t>
  </si>
  <si>
    <t>SEGU 974175-0</t>
  </si>
  <si>
    <t>01.26.2022</t>
  </si>
  <si>
    <t>SEGU 974407-0</t>
  </si>
  <si>
    <t>04.07.2022</t>
  </si>
  <si>
    <t>SEGU 974460-9</t>
  </si>
  <si>
    <t>02.28.2022</t>
  </si>
  <si>
    <t>SEGU 974588-4</t>
  </si>
  <si>
    <t>SEGU 974593-0</t>
  </si>
  <si>
    <t>SEGU 974632-4</t>
  </si>
  <si>
    <t>SEGU 978120-1</t>
  </si>
  <si>
    <t>SEGU 979149-4</t>
  </si>
  <si>
    <t>SEGU 979215-0</t>
  </si>
  <si>
    <t>SEGU 979472-3</t>
  </si>
  <si>
    <t>SEKU 903560-8</t>
  </si>
  <si>
    <t>MSCVIEW</t>
  </si>
  <si>
    <t>SEKU 903846-4</t>
  </si>
  <si>
    <t>PNOAUR</t>
  </si>
  <si>
    <t>AURORA</t>
  </si>
  <si>
    <t>SEKU 903898-9</t>
  </si>
  <si>
    <t>SEKU 904399-0</t>
  </si>
  <si>
    <t>SEKU 904414-8</t>
  </si>
  <si>
    <t>SEKU 904458-0</t>
  </si>
  <si>
    <t>03.12.2022</t>
  </si>
  <si>
    <t>SEKU 904492-9</t>
  </si>
  <si>
    <t>SEKU 904515-0</t>
  </si>
  <si>
    <t>02.19.2022</t>
  </si>
  <si>
    <t>02.18.2022</t>
  </si>
  <si>
    <t>SEKU 904523-1</t>
  </si>
  <si>
    <t>SEKU 905277-6</t>
  </si>
  <si>
    <t>SEKU 908558-0</t>
  </si>
  <si>
    <t>02.08.2022</t>
  </si>
  <si>
    <t>TUIMEI</t>
  </si>
  <si>
    <t>MEIN SCHIFF (1)</t>
  </si>
  <si>
    <t>SEKU 908567-7</t>
  </si>
  <si>
    <t>PNOAZU</t>
  </si>
  <si>
    <t>AZURA</t>
  </si>
  <si>
    <t>SEKU 908581-0</t>
  </si>
  <si>
    <t>02.20.2022</t>
  </si>
  <si>
    <t>02.23.2022</t>
  </si>
  <si>
    <t>SEKU 908588-8</t>
  </si>
  <si>
    <t>01.02.2022</t>
  </si>
  <si>
    <t>SEKU 914981-1</t>
  </si>
  <si>
    <t>SEKU 914999-8</t>
  </si>
  <si>
    <t>SEKU 915010-8</t>
  </si>
  <si>
    <t>SMLU 256725-9</t>
  </si>
  <si>
    <t>SMLU 311293-2</t>
  </si>
  <si>
    <t>01.17.2022</t>
  </si>
  <si>
    <t>SMLU 311454-0</t>
  </si>
  <si>
    <t>SMLU 313630-1</t>
  </si>
  <si>
    <t>03.14.2022</t>
  </si>
  <si>
    <t>03.22.2022</t>
  </si>
  <si>
    <t>SMLU 313859-9</t>
  </si>
  <si>
    <t>SMLU 314661-3</t>
  </si>
  <si>
    <t>SMLU 501602-8</t>
  </si>
  <si>
    <t>SMLU 501620-2</t>
  </si>
  <si>
    <t>SMLU 501635-2</t>
  </si>
  <si>
    <t>SMLU 501638-9</t>
  </si>
  <si>
    <t>SMLU 501703-0</t>
  </si>
  <si>
    <t>12.27.2021</t>
  </si>
  <si>
    <t>SMLU 501714-8</t>
  </si>
  <si>
    <t>SMLU 501717-4</t>
  </si>
  <si>
    <t>SMLU 501722-0</t>
  </si>
  <si>
    <t>SMLU 501729-8</t>
  </si>
  <si>
    <t>SMLU 501734-3</t>
  </si>
  <si>
    <t>01.24.2022</t>
  </si>
  <si>
    <t>SZLU 204593-8</t>
  </si>
  <si>
    <t>SZLU 204595-9</t>
  </si>
  <si>
    <t>SZLU 204596-4</t>
  </si>
  <si>
    <t>SZLU 204603-0</t>
  </si>
  <si>
    <t>TCLU 137444-6</t>
  </si>
  <si>
    <t>TCLU 172344-5</t>
  </si>
  <si>
    <t>TCNU 348346-4</t>
  </si>
  <si>
    <t>CRYSER</t>
  </si>
  <si>
    <t>CRYSTAL SERENITY</t>
  </si>
  <si>
    <t>TCNU 459342-4</t>
  </si>
  <si>
    <t>07.29.2022</t>
  </si>
  <si>
    <t>TEMU 693667-2</t>
  </si>
  <si>
    <t>TEMU 694373-2</t>
  </si>
  <si>
    <t>01.27.2022</t>
  </si>
  <si>
    <t>TRHU 286228-2</t>
  </si>
  <si>
    <t>05.30.2022</t>
  </si>
  <si>
    <t>TRIU 885585-4</t>
  </si>
  <si>
    <t>TTRU 265278-3</t>
  </si>
  <si>
    <t>TTRU 380669-3</t>
  </si>
  <si>
    <t>TTRU 380675-4</t>
  </si>
  <si>
    <t>TTRU 380780-6</t>
  </si>
  <si>
    <t>TTRU 380825-3</t>
  </si>
  <si>
    <t>TTRU 380836-1</t>
  </si>
  <si>
    <t>TTRU 380838-2</t>
  </si>
  <si>
    <t>TTRU 380899-4</t>
  </si>
  <si>
    <t>TTRU 380928-6</t>
  </si>
  <si>
    <t>TTRU 380941-3</t>
  </si>
  <si>
    <t>TTRU 380999-0</t>
  </si>
  <si>
    <t>01.28.2022</t>
  </si>
  <si>
    <t>PNOVEN</t>
  </si>
  <si>
    <t>VENTURA</t>
  </si>
  <si>
    <t>TTRU 381027-1</t>
  </si>
  <si>
    <t>02.09.2022</t>
  </si>
  <si>
    <t>TTRU 484585-8</t>
  </si>
  <si>
    <t>TTRU 484902-5</t>
  </si>
  <si>
    <t>TTRU 485028-4</t>
  </si>
  <si>
    <t>TTRU 485291-8</t>
  </si>
  <si>
    <t>TTRU 581252-4</t>
  </si>
  <si>
    <t>TTRU 581290-4</t>
  </si>
  <si>
    <t>TTRU 581346-0</t>
  </si>
  <si>
    <t>TTRU 581676-7</t>
  </si>
  <si>
    <t>TTRU 581695-7</t>
  </si>
  <si>
    <t>TTRU 581803-4</t>
  </si>
  <si>
    <t>TTRU 581825-0</t>
  </si>
  <si>
    <t>TTRU 581923-6</t>
  </si>
  <si>
    <t>TTRU 581924-1</t>
  </si>
  <si>
    <t>TTRU 581956-0</t>
  </si>
  <si>
    <t>TTRU 582036-6</t>
  </si>
  <si>
    <t>TTRU 582084-9</t>
  </si>
  <si>
    <t>TTRU 582109-0</t>
  </si>
  <si>
    <t>TTRU 582146-5</t>
  </si>
  <si>
    <t>TTRU 582150-5</t>
  </si>
  <si>
    <t>TTRU 582161-3</t>
  </si>
  <si>
    <t>TTRU 582176-3</t>
  </si>
  <si>
    <t>TTRU 582236-9</t>
  </si>
  <si>
    <t>01.12.2022</t>
  </si>
  <si>
    <t>TTRU 582244-0</t>
  </si>
  <si>
    <t>TTRU 582255-9</t>
  </si>
  <si>
    <t>TTRU 582269-3</t>
  </si>
  <si>
    <t>TTRU 582320-0</t>
  </si>
  <si>
    <t>TTRU 582321-5</t>
  </si>
  <si>
    <t>TTRU 582334-4</t>
  </si>
  <si>
    <t>TTRU 582338-6</t>
  </si>
  <si>
    <t>UAEU 124229-8</t>
  </si>
  <si>
    <t>APZU 451447-6</t>
  </si>
  <si>
    <t>04.22.2021</t>
  </si>
  <si>
    <t>04.29.2021</t>
  </si>
  <si>
    <t>RCLVIS</t>
  </si>
  <si>
    <t>VISION OF THE SEAS</t>
  </si>
  <si>
    <t>04.19.2021</t>
  </si>
  <si>
    <t>BMOU 426436-4</t>
  </si>
  <si>
    <t>King Ocean Services</t>
  </si>
  <si>
    <t>05.03.2021</t>
  </si>
  <si>
    <t>05.09.2021</t>
  </si>
  <si>
    <t>05.02.2021</t>
  </si>
  <si>
    <t>CELSIL</t>
  </si>
  <si>
    <t>CELEBRITY SILHOUETTE</t>
  </si>
  <si>
    <t>BMOU 429757-9</t>
  </si>
  <si>
    <t>05.11.2021</t>
  </si>
  <si>
    <t>05.12.2021</t>
  </si>
  <si>
    <t>RCLGRA</t>
  </si>
  <si>
    <t>GRANDEUR OF THE SEAS</t>
  </si>
  <si>
    <t>05.07.2021</t>
  </si>
  <si>
    <t>BMOU 495465-2</t>
  </si>
  <si>
    <t>BSIU 293953-0</t>
  </si>
  <si>
    <t>BSIU 294026-0</t>
  </si>
  <si>
    <t>07.18.2021</t>
  </si>
  <si>
    <t>07.20.2021</t>
  </si>
  <si>
    <t>07.11.2021</t>
  </si>
  <si>
    <t>07.22.2021</t>
  </si>
  <si>
    <t>BSIU 295714-9</t>
  </si>
  <si>
    <t>06.21.2021</t>
  </si>
  <si>
    <t>06.30.2021</t>
  </si>
  <si>
    <t>06.11.2021</t>
  </si>
  <si>
    <t>BSIU 302083-6</t>
  </si>
  <si>
    <t>06.23.2021</t>
  </si>
  <si>
    <t>06.26.2021</t>
  </si>
  <si>
    <t>CELMIL</t>
  </si>
  <si>
    <t>CELEBRITY MILLENNIUM</t>
  </si>
  <si>
    <t>06.27.2021</t>
  </si>
  <si>
    <t>BSIU 314030-1</t>
  </si>
  <si>
    <t>05.05.2021</t>
  </si>
  <si>
    <t>BSIU 314064-1</t>
  </si>
  <si>
    <t>04.04.2021</t>
  </si>
  <si>
    <t>04.10.2021</t>
  </si>
  <si>
    <t>04.05.2021</t>
  </si>
  <si>
    <t>04.18.2021</t>
  </si>
  <si>
    <t>BSIU 314149-0</t>
  </si>
  <si>
    <t>03.07.2021</t>
  </si>
  <si>
    <t>03.09.2021</t>
  </si>
  <si>
    <t>CARLEG</t>
  </si>
  <si>
    <t>CARNIVAL LEGEND</t>
  </si>
  <si>
    <t>03.04.2021</t>
  </si>
  <si>
    <t>BSIU 314233-0</t>
  </si>
  <si>
    <t>02.14.2021</t>
  </si>
  <si>
    <t>02.15.2021</t>
  </si>
  <si>
    <t>CARPAR</t>
  </si>
  <si>
    <t>CARNIVAL PARADISE</t>
  </si>
  <si>
    <t>BSIU 319087-4</t>
  </si>
  <si>
    <t>04.24.2021</t>
  </si>
  <si>
    <t>04.25.2021</t>
  </si>
  <si>
    <t>BSIU 319091-4</t>
  </si>
  <si>
    <t>04.28.2021</t>
  </si>
  <si>
    <t>RCLADV</t>
  </si>
  <si>
    <t>ADVENTURE OF THE SEAS</t>
  </si>
  <si>
    <t>04.27.2021</t>
  </si>
  <si>
    <t>BSIU 319409-9</t>
  </si>
  <si>
    <t>02.07.2021</t>
  </si>
  <si>
    <t>02.08.2021</t>
  </si>
  <si>
    <t>BSIU 319604-4</t>
  </si>
  <si>
    <t>03.11.2021</t>
  </si>
  <si>
    <t>03.21.2021</t>
  </si>
  <si>
    <t>03.10.2021</t>
  </si>
  <si>
    <t>03.08.2021</t>
  </si>
  <si>
    <t>BSIU 319608-6</t>
  </si>
  <si>
    <t>05.26.2021</t>
  </si>
  <si>
    <t>06.02.2021</t>
  </si>
  <si>
    <t>06.13.2021</t>
  </si>
  <si>
    <t>BSIU 319631-6</t>
  </si>
  <si>
    <t>02.09.2021</t>
  </si>
  <si>
    <t>01.31.2021</t>
  </si>
  <si>
    <t>BSIU 923561-5</t>
  </si>
  <si>
    <t>02.28.2021</t>
  </si>
  <si>
    <t>03.12.2021</t>
  </si>
  <si>
    <t>RCLBRI</t>
  </si>
  <si>
    <t>BRILLIANCE OF THE SEAS</t>
  </si>
  <si>
    <t>BSIU 944289-1</t>
  </si>
  <si>
    <t>BSIU 944765-6</t>
  </si>
  <si>
    <t>BSIU 944850-2</t>
  </si>
  <si>
    <t>01.10.2021</t>
  </si>
  <si>
    <t>01.11.2021</t>
  </si>
  <si>
    <t>01.08.2021</t>
  </si>
  <si>
    <t>BSIU 944853-9</t>
  </si>
  <si>
    <t>05.14.2021</t>
  </si>
  <si>
    <t>BSIU 947718-3</t>
  </si>
  <si>
    <t>04.23.2021</t>
  </si>
  <si>
    <t>04.11.2021</t>
  </si>
  <si>
    <t>BSIU 948211-1</t>
  </si>
  <si>
    <t>02.03.2021</t>
  </si>
  <si>
    <t>01.19.2021</t>
  </si>
  <si>
    <t>BSIU 948787-5</t>
  </si>
  <si>
    <t>06.05.2021</t>
  </si>
  <si>
    <t>RCLENC</t>
  </si>
  <si>
    <t>ENCHANTMENT OF THE SEAS</t>
  </si>
  <si>
    <t>06.09.2021</t>
  </si>
  <si>
    <t>BSIU 949176-7</t>
  </si>
  <si>
    <t>07.30.2021</t>
  </si>
  <si>
    <t>08.08.2021</t>
  </si>
  <si>
    <t>07.25.2021</t>
  </si>
  <si>
    <t>BSIU 949218-8</t>
  </si>
  <si>
    <t>06.29.2021</t>
  </si>
  <si>
    <t>BSIU 949241-8</t>
  </si>
  <si>
    <t>BSIU 966809-2</t>
  </si>
  <si>
    <t>BSIU 966821-4</t>
  </si>
  <si>
    <t>08.16.2021</t>
  </si>
  <si>
    <t>08.19.2021</t>
  </si>
  <si>
    <t>BSIU 966836-4</t>
  </si>
  <si>
    <t>03.30.2021</t>
  </si>
  <si>
    <t>03.28.2021</t>
  </si>
  <si>
    <t>03.31.2021</t>
  </si>
  <si>
    <t>BSIU 966926-8</t>
  </si>
  <si>
    <t>BSIU 966981-7</t>
  </si>
  <si>
    <t>BSIU 966990-4</t>
  </si>
  <si>
    <t>BSIU 967045-9</t>
  </si>
  <si>
    <t>02.27.2021</t>
  </si>
  <si>
    <t>BSIU 967223-5</t>
  </si>
  <si>
    <t>04.13.2021</t>
  </si>
  <si>
    <t>BSIU 967252-8</t>
  </si>
  <si>
    <t>BSIU 967258-0</t>
  </si>
  <si>
    <t>12.27.2020</t>
  </si>
  <si>
    <t>01.07.2021</t>
  </si>
  <si>
    <t>12.16.2020</t>
  </si>
  <si>
    <t>BSIU 973197-6</t>
  </si>
  <si>
    <t>BSIU 973231-3</t>
  </si>
  <si>
    <t>BSIU 973290-4</t>
  </si>
  <si>
    <t>06.17.2021</t>
  </si>
  <si>
    <t>WINBRE</t>
  </si>
  <si>
    <t>STAR BREEZE</t>
  </si>
  <si>
    <t>06.14.2021</t>
  </si>
  <si>
    <t>BSIU 973386-0</t>
  </si>
  <si>
    <t>07.14.2021</t>
  </si>
  <si>
    <t>07.04.2021</t>
  </si>
  <si>
    <t>BSIU 973446-6</t>
  </si>
  <si>
    <t>08.06.2021</t>
  </si>
  <si>
    <t>08.04.2021</t>
  </si>
  <si>
    <t>08.01.2021</t>
  </si>
  <si>
    <t>BSIU 973475-9</t>
  </si>
  <si>
    <t>04.07.2021</t>
  </si>
  <si>
    <t>04.08.2021</t>
  </si>
  <si>
    <t>04.03.2021</t>
  </si>
  <si>
    <t>BSIU 973545-7</t>
  </si>
  <si>
    <t>BSIU 973554-4</t>
  </si>
  <si>
    <t>03.18.2021</t>
  </si>
  <si>
    <t>BSIU 973624-2</t>
  </si>
  <si>
    <t>BSIU 973775-8</t>
  </si>
  <si>
    <t>BSIU 973976-6</t>
  </si>
  <si>
    <t>06.04.2021</t>
  </si>
  <si>
    <t>BSIU 974215-8</t>
  </si>
  <si>
    <t>05.19.2021</t>
  </si>
  <si>
    <t>BSIU 974217-9</t>
  </si>
  <si>
    <t>BSIU 974242-0</t>
  </si>
  <si>
    <t>BSIU 974321-5</t>
  </si>
  <si>
    <t>08.22.2021</t>
  </si>
  <si>
    <t>08.31.2021</t>
  </si>
  <si>
    <t>08.25.2021</t>
  </si>
  <si>
    <t>BSIU 974339-1</t>
  </si>
  <si>
    <t>BSIU 974424-8</t>
  </si>
  <si>
    <t>07.01.2021</t>
  </si>
  <si>
    <t>CELSUM</t>
  </si>
  <si>
    <t>CELEBRITY SUMMIT</t>
  </si>
  <si>
    <t>BSIU 974489-1</t>
  </si>
  <si>
    <t>01.24.2021</t>
  </si>
  <si>
    <t>02.04.2021</t>
  </si>
  <si>
    <t>01.16.2021</t>
  </si>
  <si>
    <t>BSIU 974502-8</t>
  </si>
  <si>
    <t>BSIU 974551-6</t>
  </si>
  <si>
    <t>07.17.2021</t>
  </si>
  <si>
    <t>BSIU 974604-5</t>
  </si>
  <si>
    <t>06.03.2021</t>
  </si>
  <si>
    <t>05.23.2021</t>
  </si>
  <si>
    <t>05.30.2021</t>
  </si>
  <si>
    <t>BSIU 974765-3</t>
  </si>
  <si>
    <t>04.09.2021</t>
  </si>
  <si>
    <t>03.29.2021</t>
  </si>
  <si>
    <t>BSIU 975540-6</t>
  </si>
  <si>
    <t>BSIU 975732-7</t>
  </si>
  <si>
    <t>08.10.2021</t>
  </si>
  <si>
    <t>08.18.2021</t>
  </si>
  <si>
    <t>BSIU 975775-4</t>
  </si>
  <si>
    <t>BSIU 975819-6</t>
  </si>
  <si>
    <t>BSIU 975821-5</t>
  </si>
  <si>
    <t>BSIU 975861-6</t>
  </si>
  <si>
    <t>BSIU 975938-2</t>
  </si>
  <si>
    <t>01.27.2021</t>
  </si>
  <si>
    <t>BSIU 976010-4</t>
  </si>
  <si>
    <t>BSIU 976015-1</t>
  </si>
  <si>
    <t>02.26.2021</t>
  </si>
  <si>
    <t>BSIU 976025-4</t>
  </si>
  <si>
    <t>BSIU 976119-0</t>
  </si>
  <si>
    <t>BSIU 988865-1</t>
  </si>
  <si>
    <t>06.15.2021</t>
  </si>
  <si>
    <t>BSIU 988872-8</t>
  </si>
  <si>
    <t>BSIU 988924-1</t>
  </si>
  <si>
    <t>BSIU 988939-1</t>
  </si>
  <si>
    <t>08.17.2021</t>
  </si>
  <si>
    <t>BSIU 988974-5</t>
  </si>
  <si>
    <t>BSIU 989013-4</t>
  </si>
  <si>
    <t>BSIU 989020-0</t>
  </si>
  <si>
    <t>BSIU 989045-3</t>
  </si>
  <si>
    <t>12.15.2020</t>
  </si>
  <si>
    <t>BSIU 989105-9</t>
  </si>
  <si>
    <t>BSIU 989136-2</t>
  </si>
  <si>
    <t>BSIU 989166-0</t>
  </si>
  <si>
    <t>BSIU 989167-6</t>
  </si>
  <si>
    <t>BSIU 989175-8</t>
  </si>
  <si>
    <t>BSIU 989196-9</t>
  </si>
  <si>
    <t>BSIU 989211-6</t>
  </si>
  <si>
    <t>02.20.2021</t>
  </si>
  <si>
    <t>02.21.2021</t>
  </si>
  <si>
    <t>BSIU 989219-0</t>
  </si>
  <si>
    <t>06.24.2021</t>
  </si>
  <si>
    <t>BSIU 990850-5</t>
  </si>
  <si>
    <t>BSIU 990856-8</t>
  </si>
  <si>
    <t>BSIU 990874-2</t>
  </si>
  <si>
    <t>BSIU 990883-0</t>
  </si>
  <si>
    <t>05.25.2021</t>
  </si>
  <si>
    <t>BSIU 990933-2</t>
  </si>
  <si>
    <t>BSIU 990939-5</t>
  </si>
  <si>
    <t>07.03.2021</t>
  </si>
  <si>
    <t>BSIU 990944-0</t>
  </si>
  <si>
    <t>04.12.2021</t>
  </si>
  <si>
    <t>BSIU 990971-2</t>
  </si>
  <si>
    <t>BSIU 990989-9</t>
  </si>
  <si>
    <t>BSIU 990995-0</t>
  </si>
  <si>
    <t>BSIU 991108-9</t>
  </si>
  <si>
    <t>BSIU 991131-9</t>
  </si>
  <si>
    <t>BSIU 991151-4</t>
  </si>
  <si>
    <t>BSIU 991188-0</t>
  </si>
  <si>
    <t>08.03.2021</t>
  </si>
  <si>
    <t>BSIU 991190-0</t>
  </si>
  <si>
    <t>BSIU 991193-6</t>
  </si>
  <si>
    <t>CAIU 668598-0</t>
  </si>
  <si>
    <t>08.02.2021</t>
  </si>
  <si>
    <t>CAIU 751891-9</t>
  </si>
  <si>
    <t>07.16.2021</t>
  </si>
  <si>
    <t>CBIU 876829-0</t>
  </si>
  <si>
    <t>CT20</t>
  </si>
  <si>
    <t>CMAU 708753-7</t>
  </si>
  <si>
    <t>CRSU 928140-9</t>
  </si>
  <si>
    <t>CXDU 111399-6</t>
  </si>
  <si>
    <t>CXDU 204412-2</t>
  </si>
  <si>
    <t>CXDU 204480-0</t>
  </si>
  <si>
    <t>CXRU 138095-5</t>
  </si>
  <si>
    <t>CXRU 155267-4</t>
  </si>
  <si>
    <t>04.06.2021</t>
  </si>
  <si>
    <t>CXRU 161615-1</t>
  </si>
  <si>
    <t>07.07.2021</t>
  </si>
  <si>
    <t>DRYU 405400-8</t>
  </si>
  <si>
    <t>06.19.2021</t>
  </si>
  <si>
    <t>06.22.2021</t>
  </si>
  <si>
    <t>06.20.2021</t>
  </si>
  <si>
    <t>DRYU 910865-8</t>
  </si>
  <si>
    <t>DRYU 913324-4</t>
  </si>
  <si>
    <t>DRYU 913992-0</t>
  </si>
  <si>
    <t>07.21.2021</t>
  </si>
  <si>
    <t>DRYU 935373-7</t>
  </si>
  <si>
    <t>DRYU 941873-5</t>
  </si>
  <si>
    <t>DRYU 956245-0</t>
  </si>
  <si>
    <t>DRYU 971295-0</t>
  </si>
  <si>
    <t>DRYU 971491-1</t>
  </si>
  <si>
    <t>FCIU 477311-7</t>
  </si>
  <si>
    <t>FCIU 842145-4</t>
  </si>
  <si>
    <t>FCIU 934412-0</t>
  </si>
  <si>
    <t>FCIU 936258-8</t>
  </si>
  <si>
    <t>FSCU 810895-8</t>
  </si>
  <si>
    <t>GESU 649110-1</t>
  </si>
  <si>
    <t>GESU 649960-6</t>
  </si>
  <si>
    <t>GESU 808362-3</t>
  </si>
  <si>
    <t>GESU 809516-2</t>
  </si>
  <si>
    <t>GESU 929987-5</t>
  </si>
  <si>
    <t>HLXU 531799-9</t>
  </si>
  <si>
    <t>KOSU 495365-2</t>
  </si>
  <si>
    <t>05.10.2021</t>
  </si>
  <si>
    <t>KOSU 496399-0</t>
  </si>
  <si>
    <t>MAGU 525973-0</t>
  </si>
  <si>
    <t>MAGU 527816-0</t>
  </si>
  <si>
    <t>MAGU 531049-3</t>
  </si>
  <si>
    <t>MAGU 532266-3</t>
  </si>
  <si>
    <t>MAGU 543442-6</t>
  </si>
  <si>
    <t>MAGU 545950-6</t>
  </si>
  <si>
    <t>MAGU 546050-7</t>
  </si>
  <si>
    <t>MAGU 548257-4</t>
  </si>
  <si>
    <t>02.17.2021</t>
  </si>
  <si>
    <t>MAGU 563824-5</t>
  </si>
  <si>
    <t>RFCU 407154-3</t>
  </si>
  <si>
    <t>04.15.2021</t>
  </si>
  <si>
    <t>RFCU 409478-6</t>
  </si>
  <si>
    <t>RFCU 409862-6</t>
  </si>
  <si>
    <t>RFCU 510179-2</t>
  </si>
  <si>
    <t>SEGU 412979-9</t>
  </si>
  <si>
    <t>SEGU 420668-4</t>
  </si>
  <si>
    <t>SEGU 433494-1</t>
  </si>
  <si>
    <t>SEGU 508030-6</t>
  </si>
  <si>
    <t>SEGU 508065-1</t>
  </si>
  <si>
    <t>05.22.2021</t>
  </si>
  <si>
    <t>05.18.2021</t>
  </si>
  <si>
    <t>05.21.2021</t>
  </si>
  <si>
    <t>SEGU 523117-2</t>
  </si>
  <si>
    <t>SEGU 523377-1</t>
  </si>
  <si>
    <t>SEGU 549139-6</t>
  </si>
  <si>
    <t>SEGU 549221-6</t>
  </si>
  <si>
    <t>SEGU 549498-6</t>
  </si>
  <si>
    <t>SEGU 906666-7</t>
  </si>
  <si>
    <t>SEGU 906678-0</t>
  </si>
  <si>
    <t>SEGU 906720-0</t>
  </si>
  <si>
    <t>SEGU 906737-0</t>
  </si>
  <si>
    <t>SEGU 906740-5</t>
  </si>
  <si>
    <t>SEGU 906860-7</t>
  </si>
  <si>
    <t>SEGU 906861-2</t>
  </si>
  <si>
    <t>06.16.2021</t>
  </si>
  <si>
    <t>SEGU 922838-8</t>
  </si>
  <si>
    <t>06.06.2021</t>
  </si>
  <si>
    <t>SEGU 926096-5</t>
  </si>
  <si>
    <t>SEGU 926114-9</t>
  </si>
  <si>
    <t>SEGU 926118-0</t>
  </si>
  <si>
    <t>SEGU 926146-8</t>
  </si>
  <si>
    <t>SEGU 926151-3</t>
  </si>
  <si>
    <t>SEGU 926194-0</t>
  </si>
  <si>
    <t>07.10.2021</t>
  </si>
  <si>
    <t>SEGU 926206-3</t>
  </si>
  <si>
    <t>SEGU 926234-0</t>
  </si>
  <si>
    <t>08.14.2021</t>
  </si>
  <si>
    <t>SEGU 926242-2</t>
  </si>
  <si>
    <t>01.03.2021</t>
  </si>
  <si>
    <t>SEGU 926271-5</t>
  </si>
  <si>
    <t>SEGU 926332-6</t>
  </si>
  <si>
    <t>SEGU 926372-7</t>
  </si>
  <si>
    <t>SEGU 926395-9</t>
  </si>
  <si>
    <t>07.23.2021</t>
  </si>
  <si>
    <t>SEGU 926397-0</t>
  </si>
  <si>
    <t>07.31.2021</t>
  </si>
  <si>
    <t>07.28.2021</t>
  </si>
  <si>
    <t>SEGU 926410-6</t>
  </si>
  <si>
    <t>SEGU 926414-8</t>
  </si>
  <si>
    <t>SEGU 926466-2</t>
  </si>
  <si>
    <t>SEGU 926494-0</t>
  </si>
  <si>
    <t>02.24.2021</t>
  </si>
  <si>
    <t>SEGU 926499-7</t>
  </si>
  <si>
    <t>SEGU 926507-8</t>
  </si>
  <si>
    <t>SEGU 926525-2</t>
  </si>
  <si>
    <t>SEGU 926535-5</t>
  </si>
  <si>
    <t>SEGU 926550-3</t>
  </si>
  <si>
    <t>SEGU 926556-6</t>
  </si>
  <si>
    <t>03.24.2021</t>
  </si>
  <si>
    <t>SEGU 936511-7</t>
  </si>
  <si>
    <t>03.14.2021</t>
  </si>
  <si>
    <t>SEGU 936521-0</t>
  </si>
  <si>
    <t>SEGU 936563-1</t>
  </si>
  <si>
    <t>SEGU 936581-6</t>
  </si>
  <si>
    <t>SEGU 936593-0</t>
  </si>
  <si>
    <t>SEGU 936610-8</t>
  </si>
  <si>
    <t>SEGU 936616-0</t>
  </si>
  <si>
    <t>06.10.2021</t>
  </si>
  <si>
    <t>SEGU 936619-7</t>
  </si>
  <si>
    <t>07.24.2021</t>
  </si>
  <si>
    <t>SEGU 936650-9</t>
  </si>
  <si>
    <t>SEGU 936719-3</t>
  </si>
  <si>
    <t>SEGU 936771-6</t>
  </si>
  <si>
    <t>SEGU 936776-3</t>
  </si>
  <si>
    <t>SEGU 936784-5</t>
  </si>
  <si>
    <t>SEGU 936832-7</t>
  </si>
  <si>
    <t>SEGU 936843-5</t>
  </si>
  <si>
    <t>SEGU 936869-3</t>
  </si>
  <si>
    <t>06.12.2021</t>
  </si>
  <si>
    <t>SEGU 936904-6</t>
  </si>
  <si>
    <t>04.21.2021</t>
  </si>
  <si>
    <t>SEGU 936919-6</t>
  </si>
  <si>
    <t>SEGU 936925-7</t>
  </si>
  <si>
    <t>SEGU 936940-5</t>
  </si>
  <si>
    <t>SEGU 936941-0</t>
  </si>
  <si>
    <t>SEGU 936960-0</t>
  </si>
  <si>
    <t>SEGU 936972-4</t>
  </si>
  <si>
    <t>SEGU 974162-0</t>
  </si>
  <si>
    <t>SEGU 974191-3</t>
  </si>
  <si>
    <t>SEGU 974555-0</t>
  </si>
  <si>
    <t>SEGU 978142-8</t>
  </si>
  <si>
    <t>SEGU 978156-2</t>
  </si>
  <si>
    <t>SEGU 978215-2</t>
  </si>
  <si>
    <t>SEGU 978237-9</t>
  </si>
  <si>
    <t>SEGU 979074-9</t>
  </si>
  <si>
    <t>08.07.2021</t>
  </si>
  <si>
    <t>SEGU 979148-9</t>
  </si>
  <si>
    <t>SEGU 979226-9</t>
  </si>
  <si>
    <t>07.09.2021</t>
  </si>
  <si>
    <t>SEGU 979253-0</t>
  </si>
  <si>
    <t>SEGU 979301-2</t>
  </si>
  <si>
    <t>SEGU 979348-1</t>
  </si>
  <si>
    <t>SEGU 979351-6</t>
  </si>
  <si>
    <t>SEGU 979382-0</t>
  </si>
  <si>
    <t>SEGU 979403-0</t>
  </si>
  <si>
    <t>SEGU 979482-6</t>
  </si>
  <si>
    <t>SEGU 979510-2</t>
  </si>
  <si>
    <t>TCNU 459264-4</t>
  </si>
  <si>
    <t>TCNU 459330-0</t>
  </si>
  <si>
    <t>TCNU 459337-9</t>
  </si>
  <si>
    <t>TCNU 459343-0</t>
  </si>
  <si>
    <t>TCNU 459349-2</t>
  </si>
  <si>
    <t>TCNU 459378-5</t>
  </si>
  <si>
    <t>TCNU 459442-0</t>
  </si>
  <si>
    <t>TCNU 459450-2</t>
  </si>
  <si>
    <t>TCNU 459457-0</t>
  </si>
  <si>
    <t>TCNU 459473-4</t>
  </si>
  <si>
    <t>TCNU 606723-9</t>
  </si>
  <si>
    <t>TCNU 701640-5</t>
  </si>
  <si>
    <t>TEMU 601381-8</t>
  </si>
  <si>
    <t>TEMU 680300-5</t>
  </si>
  <si>
    <t>TEMU 693228-1</t>
  </si>
  <si>
    <t>TEMU 726409-0</t>
  </si>
  <si>
    <t>TEMU 907976-3</t>
  </si>
  <si>
    <t>TGHU 510529-6</t>
  </si>
  <si>
    <t>TTNU 826698-9</t>
  </si>
  <si>
    <t>08.21.2021</t>
  </si>
  <si>
    <t>TTNU 826744-0</t>
  </si>
  <si>
    <t>TTRU 265244-3</t>
  </si>
  <si>
    <t>TTRU 265411-1</t>
  </si>
  <si>
    <t>TTRU 265494-0</t>
  </si>
  <si>
    <t>TTRU 265530-8</t>
  </si>
  <si>
    <t>TTRU 265546-3</t>
  </si>
  <si>
    <t>TTRU 265551-9</t>
  </si>
  <si>
    <t>TTRU 265623-8</t>
  </si>
  <si>
    <t>TTRU 265646-0</t>
  </si>
  <si>
    <t>TTRU 380645-6</t>
  </si>
  <si>
    <t>TTRU 380708-8</t>
  </si>
  <si>
    <t>TTRU 380742-6</t>
  </si>
  <si>
    <t>TTRU 380746-8</t>
  </si>
  <si>
    <t>TTRU 380747-3</t>
  </si>
  <si>
    <t>TTRU 380798-2</t>
  </si>
  <si>
    <t>TTRU 380801-6</t>
  </si>
  <si>
    <t>TTRU 380809-0</t>
  </si>
  <si>
    <t>TTRU 380834-0</t>
  </si>
  <si>
    <t>TTRU 380835-6</t>
  </si>
  <si>
    <t>TTRU 380864-9</t>
  </si>
  <si>
    <t>TTRU 380883-9</t>
  </si>
  <si>
    <t>TTRU 380915-7</t>
  </si>
  <si>
    <t>TTRU 380917-8</t>
  </si>
  <si>
    <t>TTRU 380921-8</t>
  </si>
  <si>
    <t>TTRU 380934-7</t>
  </si>
  <si>
    <t>TTRU 380979-5</t>
  </si>
  <si>
    <t>TTRU 380989-8</t>
  </si>
  <si>
    <t>TTRU 380997-0</t>
  </si>
  <si>
    <t>TTRU 381020-3</t>
  </si>
  <si>
    <t>TTRU 381026-6</t>
  </si>
  <si>
    <t>TTRU 381030-6</t>
  </si>
  <si>
    <t>TTRU 381032-7</t>
  </si>
  <si>
    <t>TTRU 381041-4</t>
  </si>
  <si>
    <t>TTRU 381042-0</t>
  </si>
  <si>
    <t>TTRU 484282-2</t>
  </si>
  <si>
    <t>TTRU 484286-4</t>
  </si>
  <si>
    <t>TTRU 484359-9</t>
  </si>
  <si>
    <t>TTRU 484426-0</t>
  </si>
  <si>
    <t>TTRU 484443-0</t>
  </si>
  <si>
    <t>TTRU 484446-6</t>
  </si>
  <si>
    <t>TTRU 484457-4</t>
  </si>
  <si>
    <t>TTRU 484461-4</t>
  </si>
  <si>
    <t>TTRU 484516-4</t>
  </si>
  <si>
    <t>TTRU 484578-1</t>
  </si>
  <si>
    <t>TTRU 484586-3</t>
  </si>
  <si>
    <t>TTRU 484596-6</t>
  </si>
  <si>
    <t>TTRU 484637-1</t>
  </si>
  <si>
    <t>TTRU 484659-8</t>
  </si>
  <si>
    <t>TTRU 484666-4</t>
  </si>
  <si>
    <t>TTRU 484674-6</t>
  </si>
  <si>
    <t>06.07.2021</t>
  </si>
  <si>
    <t>TTRU 484710-4</t>
  </si>
  <si>
    <t>TTRU 484734-1</t>
  </si>
  <si>
    <t>TTRU 484742-3</t>
  </si>
  <si>
    <t>TTRU 484772-1</t>
  </si>
  <si>
    <t>TTRU 484810-0</t>
  </si>
  <si>
    <t>TTRU 484850-1</t>
  </si>
  <si>
    <t>TTRU 484854-3</t>
  </si>
  <si>
    <t>TTRU 484864-6</t>
  </si>
  <si>
    <t>TTRU 484873-3</t>
  </si>
  <si>
    <t>TTRU 484915-4</t>
  </si>
  <si>
    <t>TTRU 484923-6</t>
  </si>
  <si>
    <t>TTRU 485036-6</t>
  </si>
  <si>
    <t>TTRU 485042-7</t>
  </si>
  <si>
    <t>TTRU 485098-3</t>
  </si>
  <si>
    <t>TTRU 485101-7</t>
  </si>
  <si>
    <t>TTRU 485144-4</t>
  </si>
  <si>
    <t>TTRU 485154-7</t>
  </si>
  <si>
    <t>TTRU 485160-8</t>
  </si>
  <si>
    <t>TTRU 485180-3</t>
  </si>
  <si>
    <t>TTRU 485203-4</t>
  </si>
  <si>
    <t>TTRU 485244-0</t>
  </si>
  <si>
    <t>TTRU 485247-7</t>
  </si>
  <si>
    <t>TTRU 485271-2</t>
  </si>
  <si>
    <t>TTRU 485341-0</t>
  </si>
  <si>
    <t>TTRU 485367-9</t>
  </si>
  <si>
    <t>TTRU 485411-9</t>
  </si>
  <si>
    <t>06.25.2021</t>
  </si>
  <si>
    <t>TTRU 485463-3</t>
  </si>
  <si>
    <t>TTRU 485494-7</t>
  </si>
  <si>
    <t>TTRU 485497-3</t>
  </si>
  <si>
    <t>TTRU 485505-4</t>
  </si>
  <si>
    <t>TTRU 581206-2</t>
  </si>
  <si>
    <t>TTRU 581377-3</t>
  </si>
  <si>
    <t>TTRU 581423-4</t>
  </si>
  <si>
    <t>TTRU 581495-4</t>
  </si>
  <si>
    <t>TTRU 581520-4</t>
  </si>
  <si>
    <t>TTRU 581530-7</t>
  </si>
  <si>
    <t>TTRU 581543-6</t>
  </si>
  <si>
    <t>TTRU 581593-0</t>
  </si>
  <si>
    <t>TTRU 581600-5</t>
  </si>
  <si>
    <t>TTRU 581672-5</t>
  </si>
  <si>
    <t>TTRU 581705-9</t>
  </si>
  <si>
    <t>TTRU 581713-0</t>
  </si>
  <si>
    <t>TTRU 581800-8</t>
  </si>
  <si>
    <t>TTRU 581831-1</t>
  </si>
  <si>
    <t>TTRU 581857-0</t>
  </si>
  <si>
    <t>TTRU 581861-0</t>
  </si>
  <si>
    <t>TTRU 581904-6</t>
  </si>
  <si>
    <t>TTRU 581925-7</t>
  </si>
  <si>
    <t>TTRU 581926-2</t>
  </si>
  <si>
    <t>TTRU 581932-3</t>
  </si>
  <si>
    <t>TTRU 581983-2</t>
  </si>
  <si>
    <t>TTRU 582016-0</t>
  </si>
  <si>
    <t>TTRU 582041-1</t>
  </si>
  <si>
    <t>08.28.2021</t>
  </si>
  <si>
    <t>TTRU 582044-8</t>
  </si>
  <si>
    <t>TTRU 582068-5</t>
  </si>
  <si>
    <t>TTRU 582168-1</t>
  </si>
  <si>
    <t>TTRU 582193-2</t>
  </si>
  <si>
    <t>TTRU 582198-0</t>
  </si>
  <si>
    <t>TTRU 582285-7</t>
  </si>
  <si>
    <t>TTRU 582295-0</t>
  </si>
  <si>
    <t>TTRU 582351-3</t>
  </si>
  <si>
    <t>Cargo Traffic 01.01.2022 - 08.31.2022</t>
  </si>
  <si>
    <t>Code</t>
  </si>
  <si>
    <t>Cargo Type</t>
  </si>
  <si>
    <t xml:space="preserve">QTY </t>
  </si>
  <si>
    <t>TEU</t>
  </si>
  <si>
    <t>GRT</t>
  </si>
  <si>
    <t>M3</t>
  </si>
  <si>
    <t>AN</t>
  </si>
  <si>
    <t>Animals IN</t>
  </si>
  <si>
    <t>AU</t>
  </si>
  <si>
    <t>Automobiles IN</t>
  </si>
  <si>
    <t>Automobiles OUT</t>
  </si>
  <si>
    <t>AUTS</t>
  </si>
  <si>
    <t>Automobiles Transit IN</t>
  </si>
  <si>
    <t>Automobiles Transit OUT</t>
  </si>
  <si>
    <t>BT</t>
  </si>
  <si>
    <t>Boats IN</t>
  </si>
  <si>
    <t>BTTS</t>
  </si>
  <si>
    <t>Boats Transit IN</t>
  </si>
  <si>
    <t>Boats Transit OUT</t>
  </si>
  <si>
    <t>CG</t>
  </si>
  <si>
    <t>Cement (Big Bag) IN</t>
  </si>
  <si>
    <t>Cement (Big Bag) OUT</t>
  </si>
  <si>
    <t>CT</t>
  </si>
  <si>
    <t>Cement (load) IN</t>
  </si>
  <si>
    <t>GR</t>
  </si>
  <si>
    <t>Gravel by weight IN</t>
  </si>
  <si>
    <t>GV</t>
  </si>
  <si>
    <t>General by volume IN</t>
  </si>
  <si>
    <t>General by volume OUT</t>
  </si>
  <si>
    <t>GW</t>
  </si>
  <si>
    <t>General by weight IN</t>
  </si>
  <si>
    <t>General by weight OUT</t>
  </si>
  <si>
    <t>GWTS</t>
  </si>
  <si>
    <t>General by weight Transit IN</t>
  </si>
  <si>
    <t>HE</t>
  </si>
  <si>
    <t>Heavy equipment IN</t>
  </si>
  <si>
    <t>Heavy equipment OUT</t>
  </si>
  <si>
    <t>HETS</t>
  </si>
  <si>
    <t>Heavy equipment transit IN</t>
  </si>
  <si>
    <t>Heavy equipment transit OUT</t>
  </si>
  <si>
    <t>LU</t>
  </si>
  <si>
    <t>Lumber by weight IN</t>
  </si>
  <si>
    <t>MC</t>
  </si>
  <si>
    <t>Motorcycles IN</t>
  </si>
  <si>
    <t>Motorcycles OUT</t>
  </si>
  <si>
    <t>SA</t>
  </si>
  <si>
    <t>Sand IN</t>
  </si>
  <si>
    <t>ST</t>
  </si>
  <si>
    <t>Steel IN</t>
  </si>
  <si>
    <t>IN</t>
  </si>
  <si>
    <t>OUT</t>
  </si>
  <si>
    <t>20EPC</t>
  </si>
  <si>
    <t>20ETS</t>
  </si>
  <si>
    <t>20FOOG</t>
  </si>
  <si>
    <t>20FPC</t>
  </si>
  <si>
    <t>20FTS</t>
  </si>
  <si>
    <t>20FTSOOG</t>
  </si>
  <si>
    <t>40EPC</t>
  </si>
  <si>
    <t>40ETS</t>
  </si>
  <si>
    <t>40FOOG</t>
  </si>
  <si>
    <t>40FPC</t>
  </si>
  <si>
    <t>40FTS</t>
  </si>
  <si>
    <t>40FTSOOG</t>
  </si>
  <si>
    <t>45E</t>
  </si>
  <si>
    <t>45ETS</t>
  </si>
  <si>
    <t>45F</t>
  </si>
  <si>
    <t>45FTS</t>
  </si>
  <si>
    <t>Cargo Traffic 01.01.2021 - 08.31.2021</t>
  </si>
  <si>
    <t>Boats OUT</t>
  </si>
  <si>
    <t>CB</t>
  </si>
  <si>
    <t>Cement (bag) IN</t>
  </si>
  <si>
    <t>Cement (bag) OUT</t>
  </si>
  <si>
    <t>CBTS</t>
  </si>
  <si>
    <t>Cement (Bag) Transit IN</t>
  </si>
  <si>
    <t>Cement (Bag) Transit OUT</t>
  </si>
  <si>
    <t>CGTS</t>
  </si>
  <si>
    <t>Cement (Big Bag) Transit IN</t>
  </si>
  <si>
    <t>Cement (Big Bag) Transit OUT</t>
  </si>
  <si>
    <t>CP</t>
  </si>
  <si>
    <t>Cement (pallet) OUT</t>
  </si>
  <si>
    <t>Gravel by weight OUT</t>
  </si>
  <si>
    <t>GVTS</t>
  </si>
  <si>
    <t>General by volume TS IN</t>
  </si>
  <si>
    <t>General by volume TS OUT</t>
  </si>
  <si>
    <t>General by weight Transit OUT</t>
  </si>
  <si>
    <t>MCTS</t>
  </si>
  <si>
    <t>Motorcycles Transit IN</t>
  </si>
  <si>
    <t>RCLANT</t>
  </si>
  <si>
    <t>ANTHEM OF THE SEAS</t>
  </si>
  <si>
    <t>Vessel calls 01.01.2022/08.31.2022</t>
  </si>
  <si>
    <t>VisitNr</t>
  </si>
  <si>
    <t>Mod</t>
  </si>
  <si>
    <t>Length</t>
  </si>
  <si>
    <t>EDA IN</t>
  </si>
  <si>
    <t>ETA IN</t>
  </si>
  <si>
    <t>EDD OUT</t>
  </si>
  <si>
    <t>ETD OUT</t>
  </si>
  <si>
    <t>Dur. h.mm</t>
  </si>
  <si>
    <t>Status</t>
  </si>
  <si>
    <t>HP</t>
  </si>
  <si>
    <t>Cust</t>
  </si>
  <si>
    <t>Regno</t>
  </si>
  <si>
    <t>Location</t>
  </si>
  <si>
    <t>CRN</t>
  </si>
  <si>
    <t>Arr. Draft</t>
  </si>
  <si>
    <t>Services</t>
  </si>
  <si>
    <t>Brief description</t>
  </si>
  <si>
    <t>Carrier</t>
  </si>
  <si>
    <t>Ref. IN</t>
  </si>
  <si>
    <t>Ref. OUT</t>
  </si>
  <si>
    <t>CallSign</t>
  </si>
  <si>
    <t>Last port</t>
  </si>
  <si>
    <t>Next port</t>
  </si>
  <si>
    <t>VS (TU)</t>
  </si>
  <si>
    <t>SXLOREL</t>
  </si>
  <si>
    <t>STATIA RELIANT</t>
  </si>
  <si>
    <t>01.01.2022</t>
  </si>
  <si>
    <t>CLO</t>
  </si>
  <si>
    <t>GTITER</t>
  </si>
  <si>
    <t>GREATBAY</t>
  </si>
  <si>
    <t>SX220743</t>
  </si>
  <si>
    <t>ANN CLE DEP DOC HAR PILI PILO SHI SHO</t>
  </si>
  <si>
    <t>VS29485</t>
  </si>
  <si>
    <t>ST. EUSTATIUS</t>
  </si>
  <si>
    <t>ST. KITTS</t>
  </si>
  <si>
    <t>VS (BA)</t>
  </si>
  <si>
    <t>STATVIC</t>
  </si>
  <si>
    <t>STATIA VICTORY</t>
  </si>
  <si>
    <t>SX220744</t>
  </si>
  <si>
    <t>ANN BUN CLE DEP DOC HAR PILI PILO SHI SHO</t>
  </si>
  <si>
    <t>VS20323</t>
  </si>
  <si>
    <t>VS (CR)</t>
  </si>
  <si>
    <t>RCLEXP</t>
  </si>
  <si>
    <t>EXPLORER OF THE SEAS</t>
  </si>
  <si>
    <t>RCL</t>
  </si>
  <si>
    <t>CPS-NE</t>
  </si>
  <si>
    <t>SX220375</t>
  </si>
  <si>
    <t>CLE CPF DEP DOC HAR HSF LAUI LAUO PILI PILO</t>
  </si>
  <si>
    <t>ROYAL CARI</t>
  </si>
  <si>
    <t>C6SE4</t>
  </si>
  <si>
    <t>ARUBA</t>
  </si>
  <si>
    <t>SAN JUAN, PR</t>
  </si>
  <si>
    <t>ITMSCR</t>
  </si>
  <si>
    <t>VS (TA)</t>
  </si>
  <si>
    <t>ASCLFIS</t>
  </si>
  <si>
    <t>KESTREL FISHER</t>
  </si>
  <si>
    <t>ASCL</t>
  </si>
  <si>
    <t>23704Z2013</t>
  </si>
  <si>
    <t>COLEBAY</t>
  </si>
  <si>
    <t>SX220720</t>
  </si>
  <si>
    <t>ANC CLE DEP HAR LAUI PILI PILO</t>
  </si>
  <si>
    <t>178A</t>
  </si>
  <si>
    <t>PCXI</t>
  </si>
  <si>
    <t>TRINIDAD</t>
  </si>
  <si>
    <t>ST.CROIX</t>
  </si>
  <si>
    <t>REGRIV</t>
  </si>
  <si>
    <t>RIVIERA</t>
  </si>
  <si>
    <t>OCEANIA</t>
  </si>
  <si>
    <t>CPN-NE</t>
  </si>
  <si>
    <t>SX220067</t>
  </si>
  <si>
    <t>RVA211223</t>
  </si>
  <si>
    <t>VS21385</t>
  </si>
  <si>
    <t>GUADELOUPE</t>
  </si>
  <si>
    <t>MIAMI, FLA.</t>
  </si>
  <si>
    <t>NOREPI</t>
  </si>
  <si>
    <t>NORWEGIAN EPIC</t>
  </si>
  <si>
    <t>NORWEGIAN</t>
  </si>
  <si>
    <t>C6XP7</t>
  </si>
  <si>
    <t>ST.KITTS</t>
  </si>
  <si>
    <t>SAN JUAN, P.R.</t>
  </si>
  <si>
    <t>VS (PV)</t>
  </si>
  <si>
    <t>SXONNIK</t>
  </si>
  <si>
    <t>NIKI V</t>
  </si>
  <si>
    <t>SXONDO</t>
  </si>
  <si>
    <t>SX216584</t>
  </si>
  <si>
    <t>CLE CPF DEP HAR PILI PILO</t>
  </si>
  <si>
    <t>FERRY VESSEL</t>
  </si>
  <si>
    <t>VS27075</t>
  </si>
  <si>
    <t>SABA</t>
  </si>
  <si>
    <t>VS (SY)</t>
  </si>
  <si>
    <t>SXSHSU</t>
  </si>
  <si>
    <t>VS (RO)</t>
  </si>
  <si>
    <t>CMACMIM</t>
  </si>
  <si>
    <t>MIMER</t>
  </si>
  <si>
    <t>CMA</t>
  </si>
  <si>
    <t>CA-RN</t>
  </si>
  <si>
    <t>SX220699</t>
  </si>
  <si>
    <t>CHA CLE CTFI CTFO CTX DEP DOC GAFI GAFO HAR LIG MOO PILI PILO PLU SEFI SEFO</t>
  </si>
  <si>
    <t>0AH52R1MA</t>
  </si>
  <si>
    <t>OIZX</t>
  </si>
  <si>
    <t>POINTE A PITRE</t>
  </si>
  <si>
    <t>TORTOLA</t>
  </si>
  <si>
    <t>ASCLDAN</t>
  </si>
  <si>
    <t>DANIEL B</t>
  </si>
  <si>
    <t>SX220762</t>
  </si>
  <si>
    <t>ANC ANN CLE DEP HAR LAUI PILI PILO SHI</t>
  </si>
  <si>
    <t>ANGUILLA</t>
  </si>
  <si>
    <t>DOMINICA</t>
  </si>
  <si>
    <t>SXLOEXP</t>
  </si>
  <si>
    <t>STATIA EXPRESS</t>
  </si>
  <si>
    <t>SX220782</t>
  </si>
  <si>
    <t>ANN CLE DEP DOC HAR PILI PILO SHO</t>
  </si>
  <si>
    <t>VS25256</t>
  </si>
  <si>
    <t>STATSAL</t>
  </si>
  <si>
    <t>STATIA SALUTE</t>
  </si>
  <si>
    <t>SX220783</t>
  </si>
  <si>
    <t>ANN BUN CLE DEP DOC HAR PILI PILO SHO</t>
  </si>
  <si>
    <t>VS20321</t>
  </si>
  <si>
    <t>STARCLIP</t>
  </si>
  <si>
    <t>CPS-NW</t>
  </si>
  <si>
    <t>SX220109</t>
  </si>
  <si>
    <t>CLE CPF DEP DOC GARB HAR HSF LAUI LAUO PILI PILO</t>
  </si>
  <si>
    <t>SF 150</t>
  </si>
  <si>
    <t>9HA2512</t>
  </si>
  <si>
    <t>ST BARTHS</t>
  </si>
  <si>
    <t>NORMAN ISLAND, BVI</t>
  </si>
  <si>
    <t>434042(*)</t>
  </si>
  <si>
    <t>WINDSTAR S</t>
  </si>
  <si>
    <t>ANCHOR</t>
  </si>
  <si>
    <t>SX220764</t>
  </si>
  <si>
    <t>ACF ANN CCL CLE CPF DEP DOC HAR HSF LAUI LAUO PILI PILO</t>
  </si>
  <si>
    <t>C6IO6</t>
  </si>
  <si>
    <t>SEA</t>
  </si>
  <si>
    <t>AT SEA</t>
  </si>
  <si>
    <t>VS (CO)</t>
  </si>
  <si>
    <t>TROPJEW</t>
  </si>
  <si>
    <t>TROPIC JEWEL</t>
  </si>
  <si>
    <t>TSC/CBT</t>
  </si>
  <si>
    <t>CA-N</t>
  </si>
  <si>
    <t>SX220715</t>
  </si>
  <si>
    <t>CLE CRN01 CRN02 CTFI CTFO CTX DEP DOC GAFI GAFO HAR LIG PILI PILO PLU SEFI SEFO</t>
  </si>
  <si>
    <t>J8QX9</t>
  </si>
  <si>
    <t>PORT OF PALM BEACH</t>
  </si>
  <si>
    <t>SX220566</t>
  </si>
  <si>
    <t>SV05</t>
  </si>
  <si>
    <t>9HA4777</t>
  </si>
  <si>
    <t>BASSETERRE</t>
  </si>
  <si>
    <t>BRIDGETOWN</t>
  </si>
  <si>
    <t>STADAMSTERDAM</t>
  </si>
  <si>
    <t>STAD AMSTERDAM</t>
  </si>
  <si>
    <t>SXSCMS</t>
  </si>
  <si>
    <t>WJ-W</t>
  </si>
  <si>
    <t>SX220552</t>
  </si>
  <si>
    <t>CLE CPF DEP DOC HAR PILI PILO SHI</t>
  </si>
  <si>
    <t>PECA</t>
  </si>
  <si>
    <t>GUSTAVIA</t>
  </si>
  <si>
    <t>JOST VAN DYKE</t>
  </si>
  <si>
    <t>COLUMBIA</t>
  </si>
  <si>
    <t>CEL</t>
  </si>
  <si>
    <t>CPN-NW</t>
  </si>
  <si>
    <t>SX220033</t>
  </si>
  <si>
    <t>CELEBRITY</t>
  </si>
  <si>
    <t>9HJF9</t>
  </si>
  <si>
    <t>ANTIGUA</t>
  </si>
  <si>
    <t>FORT LAUDERDALE, FL</t>
  </si>
  <si>
    <t>SX220801</t>
  </si>
  <si>
    <t>VS (MEY)</t>
  </si>
  <si>
    <t>CHRISTINAO1</t>
  </si>
  <si>
    <t>CHRISTINA O</t>
  </si>
  <si>
    <t>SIMPSONBAY</t>
  </si>
  <si>
    <t>SX220760</t>
  </si>
  <si>
    <t>ANN CLE DEP HAR PILI PILO</t>
  </si>
  <si>
    <t>9HA2344</t>
  </si>
  <si>
    <t>BVI</t>
  </si>
  <si>
    <t>TROPUNI</t>
  </si>
  <si>
    <t>TROPIC UNITY</t>
  </si>
  <si>
    <t>SX220716</t>
  </si>
  <si>
    <t>CLE CRN01 CRN02 CRN03 CTFI CTFO CTW CTX DEP DOC GAFI GAFO GEWI HAR LIG PILI PILO PLU SEFI SEFO</t>
  </si>
  <si>
    <t>J8PE4</t>
  </si>
  <si>
    <t>ST. THOMAS</t>
  </si>
  <si>
    <t>REGSPLE</t>
  </si>
  <si>
    <t>SEVEN SEAS SPLENDOR</t>
  </si>
  <si>
    <t>CPS-SW</t>
  </si>
  <si>
    <t>SX220751</t>
  </si>
  <si>
    <t>SPL211227</t>
  </si>
  <si>
    <t>SX220806</t>
  </si>
  <si>
    <t>ST. CROIX</t>
  </si>
  <si>
    <t>CUTCADM</t>
  </si>
  <si>
    <t>ADMIRAL PRIDE</t>
  </si>
  <si>
    <t>KOS</t>
  </si>
  <si>
    <t>CA-RS</t>
  </si>
  <si>
    <t>SX220722</t>
  </si>
  <si>
    <t>CLE CTFI CTFO DEP DOC HAR LIG PILI PILO</t>
  </si>
  <si>
    <t>010122S</t>
  </si>
  <si>
    <t>5VFH5</t>
  </si>
  <si>
    <t>RCLALL</t>
  </si>
  <si>
    <t>ALLURE OF THE SEAS</t>
  </si>
  <si>
    <t>C6XS8</t>
  </si>
  <si>
    <t>VS (MY)</t>
  </si>
  <si>
    <t>AMADEA</t>
  </si>
  <si>
    <t>8h:41m</t>
  </si>
  <si>
    <t>EXE</t>
  </si>
  <si>
    <t>SXDOMA</t>
  </si>
  <si>
    <t>SX215687</t>
  </si>
  <si>
    <t>AYF CLE DEP DOC FUEL HAR PILI PILO</t>
  </si>
  <si>
    <t>FUEL BUNKERS &amp; STORES</t>
  </si>
  <si>
    <t>X</t>
  </si>
  <si>
    <t>SX220844</t>
  </si>
  <si>
    <t>AIDPER</t>
  </si>
  <si>
    <t>AIDAPERLA</t>
  </si>
  <si>
    <t>DEAICR</t>
  </si>
  <si>
    <t>SX220555</t>
  </si>
  <si>
    <t>CLE CPF DEP DOC HAR HSF LAUI LAUO MIS PILI PILO</t>
  </si>
  <si>
    <t>IBRL</t>
  </si>
  <si>
    <t>ANTIGUA &amp; BARBUDA</t>
  </si>
  <si>
    <t>BERNHOHE</t>
  </si>
  <si>
    <t>HOHEBANK</t>
  </si>
  <si>
    <t>SML/KOS</t>
  </si>
  <si>
    <t>CA-S</t>
  </si>
  <si>
    <t>SX220721</t>
  </si>
  <si>
    <t>CLE CRN01 CRN02 CRN03 CTFI CTFO CTW CTX DEP DOC GAFI GAFO GEWI HAR LAUI LAUO LIG PILI PILO PLU SEFI SEFO</t>
  </si>
  <si>
    <t>134-SB</t>
  </si>
  <si>
    <t>V2CX3</t>
  </si>
  <si>
    <t>PORT EVERGLADES FL</t>
  </si>
  <si>
    <t>SAGAMUT</t>
  </si>
  <si>
    <t>MUTTY'S PRIDE</t>
  </si>
  <si>
    <t>SAG</t>
  </si>
  <si>
    <t>II</t>
  </si>
  <si>
    <t>SX220725</t>
  </si>
  <si>
    <t>CLE CTFI CTFO DEP DOC GAFO HAR LIG PILI PILO</t>
  </si>
  <si>
    <t>VS20088</t>
  </si>
  <si>
    <t>KISMET</t>
  </si>
  <si>
    <t>SHORKIS</t>
  </si>
  <si>
    <t>WJ-N</t>
  </si>
  <si>
    <t>SX220688</t>
  </si>
  <si>
    <t>AYF CLE DEP DOC FUEL GARB HAR LIG PILI PILO WAT</t>
  </si>
  <si>
    <t>ZCPS6</t>
  </si>
  <si>
    <t>SX220851</t>
  </si>
  <si>
    <t>CLE DEP HAR PILI PILO</t>
  </si>
  <si>
    <t>SXLOGLO</t>
  </si>
  <si>
    <t>STATIA GLORY</t>
  </si>
  <si>
    <t>SX220857</t>
  </si>
  <si>
    <t>ANN CLE DEP DOC HAR PILI PILO SHI</t>
  </si>
  <si>
    <t>VS21586</t>
  </si>
  <si>
    <t>STATFAC</t>
  </si>
  <si>
    <t>STATIA FACTOR</t>
  </si>
  <si>
    <t>SX220858</t>
  </si>
  <si>
    <t>ANN BUN CLE DEP DOC HAR PILI PILO SHI</t>
  </si>
  <si>
    <t>VS20295</t>
  </si>
  <si>
    <t>SX220719</t>
  </si>
  <si>
    <t>PORT EVEGLADES. FL</t>
  </si>
  <si>
    <t>MARSORI</t>
  </si>
  <si>
    <t>ORION</t>
  </si>
  <si>
    <t>MAR</t>
  </si>
  <si>
    <t>SX220723</t>
  </si>
  <si>
    <t>CLE CTFI CTFO DEP DOC GAFO GEVO HAR PILI PILO</t>
  </si>
  <si>
    <t>5VAG7</t>
  </si>
  <si>
    <t>GALISBAY</t>
  </si>
  <si>
    <t>SX220759</t>
  </si>
  <si>
    <t>RCLSYM</t>
  </si>
  <si>
    <t>SYMPHONY OF THE SEAS</t>
  </si>
  <si>
    <t>SX220282</t>
  </si>
  <si>
    <t>C6DF6</t>
  </si>
  <si>
    <t>BAHAMAS</t>
  </si>
  <si>
    <t>SXDEWA</t>
  </si>
  <si>
    <t>PHOENIX2</t>
  </si>
  <si>
    <t>PHOENIX 2</t>
  </si>
  <si>
    <t>9HA3453</t>
  </si>
  <si>
    <t>SX220859</t>
  </si>
  <si>
    <t>C6BI7</t>
  </si>
  <si>
    <t>BAYONNE, NJ</t>
  </si>
  <si>
    <t>CARFRE</t>
  </si>
  <si>
    <t>CARNIVAL FREEDOM</t>
  </si>
  <si>
    <t>USCACL</t>
  </si>
  <si>
    <t>CARNIVAL C</t>
  </si>
  <si>
    <t>3EBL5</t>
  </si>
  <si>
    <t>COSDEL</t>
  </si>
  <si>
    <t>COSTA DELIZIOSA</t>
  </si>
  <si>
    <t>ITCOCL</t>
  </si>
  <si>
    <t>SX220598</t>
  </si>
  <si>
    <t>DE07211230</t>
  </si>
  <si>
    <t>IBJD</t>
  </si>
  <si>
    <t>ST. LUCIA</t>
  </si>
  <si>
    <t>GRANDEUR01</t>
  </si>
  <si>
    <t>GRANDEUR</t>
  </si>
  <si>
    <t>JMP18095</t>
  </si>
  <si>
    <t>SX221064</t>
  </si>
  <si>
    <t>6YTU8</t>
  </si>
  <si>
    <t>ST. BARTHS</t>
  </si>
  <si>
    <t>VS (MB)</t>
  </si>
  <si>
    <t>SUNSHINE10</t>
  </si>
  <si>
    <t>SUNSHINE</t>
  </si>
  <si>
    <t>SX221673</t>
  </si>
  <si>
    <t>SX220700</t>
  </si>
  <si>
    <t>CHA CLE CTFI CTFO DEP DOC HAR LIG MOO PILI PILO</t>
  </si>
  <si>
    <t>ST CROIX</t>
  </si>
  <si>
    <t>434275(*)</t>
  </si>
  <si>
    <t>SX220860</t>
  </si>
  <si>
    <t>ACF ANN CLE CPF DEP DOC HAR HSF LAUI LAUO PILI PILO SHI SHO</t>
  </si>
  <si>
    <t>PORT EVERGLADES, FL</t>
  </si>
  <si>
    <t>SX220903</t>
  </si>
  <si>
    <t>SX220904</t>
  </si>
  <si>
    <t>AIDDIV</t>
  </si>
  <si>
    <t>AIDADIVA</t>
  </si>
  <si>
    <t>SX220450</t>
  </si>
  <si>
    <t>DI14211225</t>
  </si>
  <si>
    <t>ICDH</t>
  </si>
  <si>
    <t>AIDLUN</t>
  </si>
  <si>
    <t>AIDALUNA</t>
  </si>
  <si>
    <t>132 RI</t>
  </si>
  <si>
    <t>SX220449</t>
  </si>
  <si>
    <t>LU12220101</t>
  </si>
  <si>
    <t>ICLP</t>
  </si>
  <si>
    <t>CPS-SE</t>
  </si>
  <si>
    <t>SX220347</t>
  </si>
  <si>
    <t>BARBADOS</t>
  </si>
  <si>
    <t>GARCON01</t>
  </si>
  <si>
    <t>GARCON</t>
  </si>
  <si>
    <t>11h:13m</t>
  </si>
  <si>
    <t>SX220709</t>
  </si>
  <si>
    <t>AYF CLE DEP DOC FUEL GARB HAR LIG PILI PILO</t>
  </si>
  <si>
    <t>ZCHB7</t>
  </si>
  <si>
    <t>GIBRALTAR</t>
  </si>
  <si>
    <t>SX220888</t>
  </si>
  <si>
    <t>ODY211229</t>
  </si>
  <si>
    <t>C6XC6</t>
  </si>
  <si>
    <t>CASTRIES, ST. LUCIA</t>
  </si>
  <si>
    <t>RCLHAR</t>
  </si>
  <si>
    <t>HARMONY OF THE SEAS</t>
  </si>
  <si>
    <t>SX220304</t>
  </si>
  <si>
    <t>C6BX8</t>
  </si>
  <si>
    <t>CHARLOTTE AMALIE</t>
  </si>
  <si>
    <t>COCOCAY, BAHAMAS</t>
  </si>
  <si>
    <t>9HJC9</t>
  </si>
  <si>
    <t>TROPFRE</t>
  </si>
  <si>
    <t>TROPIC FREEDOM</t>
  </si>
  <si>
    <t>CA-M</t>
  </si>
  <si>
    <t>SX220854</t>
  </si>
  <si>
    <t>CLE CRN01 CRN02 CTFI CTFO CTX DEP DOC GAFI GEWI HAR LIG PILI PILO PLU SEFI SEFO</t>
  </si>
  <si>
    <t>HO7159</t>
  </si>
  <si>
    <t>NEVIS</t>
  </si>
  <si>
    <t>SX220739</t>
  </si>
  <si>
    <t>ST EUSTATIUS</t>
  </si>
  <si>
    <t>MONTSERRAT</t>
  </si>
  <si>
    <t>SAGAEMP</t>
  </si>
  <si>
    <t>EMPRENDEDORA</t>
  </si>
  <si>
    <t>SX220877</t>
  </si>
  <si>
    <t>ANN CLE CTFI CTFO DEP DOC HAR LIG MOO PILI PILO SHI SHO</t>
  </si>
  <si>
    <t>YYBC</t>
  </si>
  <si>
    <t>SXLOMO</t>
  </si>
  <si>
    <t>CLUBMEDII</t>
  </si>
  <si>
    <t>SX220947</t>
  </si>
  <si>
    <t>F.N.I.R.</t>
  </si>
  <si>
    <t>SPANISH TOWN</t>
  </si>
  <si>
    <t>BARBUDA</t>
  </si>
  <si>
    <t>SX220972</t>
  </si>
  <si>
    <t>CLE DEP DOC HAR LIG PILI PILO SHI</t>
  </si>
  <si>
    <t>CAROLINASOFIA</t>
  </si>
  <si>
    <t>CAROLINA SOFIA</t>
  </si>
  <si>
    <t>SMPA</t>
  </si>
  <si>
    <t>NS066</t>
  </si>
  <si>
    <t>SX220908</t>
  </si>
  <si>
    <t>VS32775</t>
  </si>
  <si>
    <t>SX220973</t>
  </si>
  <si>
    <t>BUN CLE DEP DOC HAR LIG PILI PILO SHI</t>
  </si>
  <si>
    <t>TUI</t>
  </si>
  <si>
    <t>SX220614</t>
  </si>
  <si>
    <t>MSE2246</t>
  </si>
  <si>
    <t>LA ROMANA</t>
  </si>
  <si>
    <t>RCLODY</t>
  </si>
  <si>
    <t>ODYSSEY OF THE SEAS</t>
  </si>
  <si>
    <t>SX220266</t>
  </si>
  <si>
    <t>C6EJ5</t>
  </si>
  <si>
    <t>FORT LAUDERDALE, US</t>
  </si>
  <si>
    <t>SIREN</t>
  </si>
  <si>
    <t>SXBWAY</t>
  </si>
  <si>
    <t>SX220695</t>
  </si>
  <si>
    <t>AYF CLE DEP DOC HAR LIG PILI PILO</t>
  </si>
  <si>
    <t>ZCTF6</t>
  </si>
  <si>
    <t>CMACCED</t>
  </si>
  <si>
    <t>CEDRIC K</t>
  </si>
  <si>
    <t>SX220713</t>
  </si>
  <si>
    <t>CLE CRN01 CRN02 CTFI CTFO CTX DEP DOC GAFI HAR LAUI LAUO PILI PILO SEFI SEFO</t>
  </si>
  <si>
    <t>0LW4YR1MA</t>
  </si>
  <si>
    <t>3FTL3</t>
  </si>
  <si>
    <t>ST JOHN, ANTIGUA</t>
  </si>
  <si>
    <t>ISLLADK</t>
  </si>
  <si>
    <t>ADDIE K</t>
  </si>
  <si>
    <t>VIS</t>
  </si>
  <si>
    <t>SX220852</t>
  </si>
  <si>
    <t>CLE DEP DOC HAR PILI PILO</t>
  </si>
  <si>
    <t>CARGO</t>
  </si>
  <si>
    <t>J8AM7</t>
  </si>
  <si>
    <t>QUEENMIRI</t>
  </si>
  <si>
    <t>QUEEN MIRI</t>
  </si>
  <si>
    <t>V7ME2</t>
  </si>
  <si>
    <t>SX220954</t>
  </si>
  <si>
    <t>VIVIERAEII01</t>
  </si>
  <si>
    <t>VIVIERAE II</t>
  </si>
  <si>
    <t>SX221137</t>
  </si>
  <si>
    <t>V7OT2</t>
  </si>
  <si>
    <t>GUSATVIA</t>
  </si>
  <si>
    <t>PANAMA</t>
  </si>
  <si>
    <t>RICOCHET04</t>
  </si>
  <si>
    <t>RICOCHET</t>
  </si>
  <si>
    <t>SX221136</t>
  </si>
  <si>
    <t>TENDER UNDER TOW</t>
  </si>
  <si>
    <t>SX220975</t>
  </si>
  <si>
    <t>ANN CLE DEP DOC HAR LIG PILI PILO SHI SHO</t>
  </si>
  <si>
    <t>STATNAV</t>
  </si>
  <si>
    <t>STATIA NAVIGATOR</t>
  </si>
  <si>
    <t>SX220933</t>
  </si>
  <si>
    <t>ANN BUN CLE DEP DOC HAR LIG PILI PILO SHI SHO</t>
  </si>
  <si>
    <t>VS20279</t>
  </si>
  <si>
    <t>RCLOAS</t>
  </si>
  <si>
    <t>OASIS OF THE SEAS</t>
  </si>
  <si>
    <t>SX220131</t>
  </si>
  <si>
    <t>CLE CPF DEP DOC FKL HAR HSF LAUI LAUO PILI PILO</t>
  </si>
  <si>
    <t>C6XS7</t>
  </si>
  <si>
    <t>MIAMI, FL</t>
  </si>
  <si>
    <t>ARBEMA</t>
  </si>
  <si>
    <t>5h:00m</t>
  </si>
  <si>
    <t>SX220974</t>
  </si>
  <si>
    <t>ST MARTIN</t>
  </si>
  <si>
    <t>FLORIDA, USA</t>
  </si>
  <si>
    <t>NORDAW</t>
  </si>
  <si>
    <t>NORWEGIAN DAWN</t>
  </si>
  <si>
    <t>SX220774</t>
  </si>
  <si>
    <t>C6FT7</t>
  </si>
  <si>
    <t>PUERTO PLATA</t>
  </si>
  <si>
    <t>SPIRITOFSABA</t>
  </si>
  <si>
    <t>SPIRIT OF SABA</t>
  </si>
  <si>
    <t>NS029</t>
  </si>
  <si>
    <t>SX220993</t>
  </si>
  <si>
    <t>SX220376</t>
  </si>
  <si>
    <t>VS20596</t>
  </si>
  <si>
    <t>FORT LAUDERDALE, USA</t>
  </si>
  <si>
    <t>CELEDG</t>
  </si>
  <si>
    <t>CELEBRITY EDGE</t>
  </si>
  <si>
    <t>9HA4612</t>
  </si>
  <si>
    <t>SX220810</t>
  </si>
  <si>
    <t>CLE DEP DOC GEWO HAR PILI PILO</t>
  </si>
  <si>
    <t>ST KITTS</t>
  </si>
  <si>
    <t>434605(*)</t>
  </si>
  <si>
    <t>SXONMUT</t>
  </si>
  <si>
    <t>SX220986</t>
  </si>
  <si>
    <t>CLE DEP DOC GEWO HAR PILI PILO SHI</t>
  </si>
  <si>
    <t>V4TL</t>
  </si>
  <si>
    <t>ROAD BAY</t>
  </si>
  <si>
    <t>SX220704</t>
  </si>
  <si>
    <t>ST.BARTHS</t>
  </si>
  <si>
    <t>SX220701</t>
  </si>
  <si>
    <t>CHA CLE CTFI CTFO CTX DEP DOC GAFI HAR MOO PILI PILO SEFI SEFO</t>
  </si>
  <si>
    <t>0AH53R1MA</t>
  </si>
  <si>
    <t>LOON</t>
  </si>
  <si>
    <t>3d:1h:00m</t>
  </si>
  <si>
    <t>SX220839</t>
  </si>
  <si>
    <t>6YTN2</t>
  </si>
  <si>
    <t>ST. MARTIN</t>
  </si>
  <si>
    <t>SX220955</t>
  </si>
  <si>
    <t>STATIA</t>
  </si>
  <si>
    <t>VS (AC)</t>
  </si>
  <si>
    <t>MARSMAP</t>
  </si>
  <si>
    <t>HOEGH MAPUTO</t>
  </si>
  <si>
    <t>SX220740</t>
  </si>
  <si>
    <t>CLE DEP DOC GAFI GEWI HAR LAUI LAUO PILI PILO</t>
  </si>
  <si>
    <t>V131</t>
  </si>
  <si>
    <t>LAJS7</t>
  </si>
  <si>
    <t>CASTRIES (ST. LUCIA)</t>
  </si>
  <si>
    <t>SAN JUAN PUERTO RICO</t>
  </si>
  <si>
    <t>434641(*)</t>
  </si>
  <si>
    <t>01.20.2022</t>
  </si>
  <si>
    <t>SX221002</t>
  </si>
  <si>
    <t>ACF ANN CCL CLE CPF DEP DOC GARB HAR HSF LAUI LAUO MIS PILI PILO SHI SHO</t>
  </si>
  <si>
    <t>SX221010</t>
  </si>
  <si>
    <t>CLE DEP DOC HAR PILI PILO SHI</t>
  </si>
  <si>
    <t>SX221012</t>
  </si>
  <si>
    <t>BUN CLE DEP DOC HAR PILI PILO</t>
  </si>
  <si>
    <t>ASCLVER</t>
  </si>
  <si>
    <t>VERONICA PG</t>
  </si>
  <si>
    <t>SX220841</t>
  </si>
  <si>
    <t>ANC CLE DEP HAR PILI PILO</t>
  </si>
  <si>
    <t>MEPV6</t>
  </si>
  <si>
    <t>SURINAME</t>
  </si>
  <si>
    <t>SX220702</t>
  </si>
  <si>
    <t>CLE CTFI CTFO DEP DOC HAR LIG MOO PILI PILO</t>
  </si>
  <si>
    <t>CMACNAD</t>
  </si>
  <si>
    <t>NADJA</t>
  </si>
  <si>
    <t>SX220714</t>
  </si>
  <si>
    <t>CLE CRN01 CRN02 CTFI CTFO CTW CTX DEP DOC GAFI GAFO HAR LAUI LAUO LIG OVT PILI PILO PLU SEFI SEFO</t>
  </si>
  <si>
    <t>0CA7CN1MA</t>
  </si>
  <si>
    <t>V2CO3</t>
  </si>
  <si>
    <t>KINGSTON, JAMAICA</t>
  </si>
  <si>
    <t>JAMAICA</t>
  </si>
  <si>
    <t>SX220108</t>
  </si>
  <si>
    <t>SF200</t>
  </si>
  <si>
    <t>SX220602</t>
  </si>
  <si>
    <t>RVA220104</t>
  </si>
  <si>
    <t>SX220916</t>
  </si>
  <si>
    <t>ANN CLE CPF DEP DOC HAR HSF LAUI LAUO PILI PILO SHO</t>
  </si>
  <si>
    <t>C6RW4</t>
  </si>
  <si>
    <t>VIRGIN GORDA</t>
  </si>
  <si>
    <t>SEGISEA</t>
  </si>
  <si>
    <t>7 SEAS</t>
  </si>
  <si>
    <t>ANSEGI</t>
  </si>
  <si>
    <t>HP9264</t>
  </si>
  <si>
    <t>SMPA/VIS</t>
  </si>
  <si>
    <t>SX220853</t>
  </si>
  <si>
    <t>CLE CTFI DEP DOC HAR LIG PILI PILO</t>
  </si>
  <si>
    <t>NORSKY</t>
  </si>
  <si>
    <t>NORWEGIAN SKY</t>
  </si>
  <si>
    <t>C6PZ8</t>
  </si>
  <si>
    <t>St.Thomas</t>
  </si>
  <si>
    <t>SX220956</t>
  </si>
  <si>
    <t>434727(*)</t>
  </si>
  <si>
    <t>SX221030</t>
  </si>
  <si>
    <t>ACF ANN CLE CPF DEP DOC HAR HSF LAUI LAUO PILI PILO</t>
  </si>
  <si>
    <t>FLORIDA</t>
  </si>
  <si>
    <t>CAREXP</t>
  </si>
  <si>
    <t>CARIBBEAN EXPLORER II</t>
  </si>
  <si>
    <t>SX221494</t>
  </si>
  <si>
    <t>VS20315</t>
  </si>
  <si>
    <t>SX220998</t>
  </si>
  <si>
    <t>CLE CTFI CTFO DEP DOC HAR PILI PILO</t>
  </si>
  <si>
    <t>TROPISL</t>
  </si>
  <si>
    <t>TROPIC ISLAND</t>
  </si>
  <si>
    <t>SX220855</t>
  </si>
  <si>
    <t>CLE CRN01 CRN02 CTFI CTFO CTX DEP DOC GAFI HAR LIG PILI PILO PLU SEFI SEFO</t>
  </si>
  <si>
    <t>J8QX8</t>
  </si>
  <si>
    <t>SX221053</t>
  </si>
  <si>
    <t>SX221054</t>
  </si>
  <si>
    <t>425380(*)</t>
  </si>
  <si>
    <t>SX220567</t>
  </si>
  <si>
    <t>SV06</t>
  </si>
  <si>
    <t>ROAD TOWN</t>
  </si>
  <si>
    <t>CELREF</t>
  </si>
  <si>
    <t>CELEBRITY REFLECTION</t>
  </si>
  <si>
    <t>SX220838</t>
  </si>
  <si>
    <t>9HA3047</t>
  </si>
  <si>
    <t>CMACLAUR</t>
  </si>
  <si>
    <t>CMA CGM SAINT LAURENT</t>
  </si>
  <si>
    <t>CMA/MRF</t>
  </si>
  <si>
    <t>SX220724</t>
  </si>
  <si>
    <t>CLE CRN01 CRN02 CTFI CTX DEP DOC GAFI HAR LAUI LAUO LIG PILI PILO PLU SEFI SEFO</t>
  </si>
  <si>
    <t>0RTAXS1MA</t>
  </si>
  <si>
    <t>2IOA3</t>
  </si>
  <si>
    <t>LE HAVRE, FRANCE</t>
  </si>
  <si>
    <t>VAVAII</t>
  </si>
  <si>
    <t>VAVA II</t>
  </si>
  <si>
    <t>743498/1010387</t>
  </si>
  <si>
    <t>ZGBG9</t>
  </si>
  <si>
    <t>TROPCAR</t>
  </si>
  <si>
    <t>TROPIC CARIB</t>
  </si>
  <si>
    <t>SX220856</t>
  </si>
  <si>
    <t>ANN CLE CRN01 CRN02 CTFI CTFO CTW CTX DEP DOC GAFI GAFO HAR LIG PILI PILO PLU SEFI SEFO SHI</t>
  </si>
  <si>
    <t>J8PE3</t>
  </si>
  <si>
    <t>CRYSYM</t>
  </si>
  <si>
    <t>CRYSTAL SYMPHONY</t>
  </si>
  <si>
    <t>CRY</t>
  </si>
  <si>
    <t>CRYSTAL CR</t>
  </si>
  <si>
    <t>C6MY5</t>
  </si>
  <si>
    <t>SX220957</t>
  </si>
  <si>
    <t>CHAKRA</t>
  </si>
  <si>
    <t>SX221003</t>
  </si>
  <si>
    <t>AYF CLE DEP DOC GARB HAR LIG PILI PILO</t>
  </si>
  <si>
    <t>J8Y4579</t>
  </si>
  <si>
    <t>SX220963</t>
  </si>
  <si>
    <t>090122S</t>
  </si>
  <si>
    <t>SX221000</t>
  </si>
  <si>
    <t>CLE CTFO DEP DOC HAR LIG PILI PILO</t>
  </si>
  <si>
    <t>BERNAIR</t>
  </si>
  <si>
    <t>CONTSHIP AIR</t>
  </si>
  <si>
    <t>SX220962</t>
  </si>
  <si>
    <t>ANN CLE CRN01 CRN02 CRN03 CTFI CTFO CTX DEP DOC GAFI GEWI HAR LAUI LAUO LIG PILI PILO PLU SEFI SEFO SHI SHO</t>
  </si>
  <si>
    <t>218-SB</t>
  </si>
  <si>
    <t>A8JG7</t>
  </si>
  <si>
    <t>SX220961</t>
  </si>
  <si>
    <t>ANN CLE CRN01 CRN02 CTFI CTFO CTW CTX DEP DOC GAFI GAFO HAR LAUI LAUO LIG PILI PILO SEFI SEFO SHI SHO</t>
  </si>
  <si>
    <t>134-NB</t>
  </si>
  <si>
    <t>PORT OF SPAIN</t>
  </si>
  <si>
    <t>RIO HAINA</t>
  </si>
  <si>
    <t>SX221055</t>
  </si>
  <si>
    <t>SX221057</t>
  </si>
  <si>
    <t>SX220592</t>
  </si>
  <si>
    <t>VOC</t>
  </si>
  <si>
    <t>SX220299</t>
  </si>
  <si>
    <t>OSE220102</t>
  </si>
  <si>
    <t>LAWP7</t>
  </si>
  <si>
    <t>SX220958</t>
  </si>
  <si>
    <t>7h:00m</t>
  </si>
  <si>
    <t>SX221078</t>
  </si>
  <si>
    <t>SX221079</t>
  </si>
  <si>
    <t>SX220995</t>
  </si>
  <si>
    <t>CLE CRN02 CTFO DEP DOC HAR LIG PILI PILO</t>
  </si>
  <si>
    <t>SX221015</t>
  </si>
  <si>
    <t>CLE CTFI CTFO DEP DOC GAFO HAR LIG MOO PILI PILO</t>
  </si>
  <si>
    <t>SX221111</t>
  </si>
  <si>
    <t>SX221112</t>
  </si>
  <si>
    <t>SX221113</t>
  </si>
  <si>
    <t>SX220071</t>
  </si>
  <si>
    <t>ZWO2201</t>
  </si>
  <si>
    <t>9HA4883</t>
  </si>
  <si>
    <t>SX220607</t>
  </si>
  <si>
    <t>SX220809</t>
  </si>
  <si>
    <t>CLE CTFI CTFO DEP DOC GAFO GEVO GEWO HAR PILI PILO</t>
  </si>
  <si>
    <t>SX221066</t>
  </si>
  <si>
    <t>CLE CRN02 CTFI CTFO DEP DOC HAR LAUI PILI PILO</t>
  </si>
  <si>
    <t>0LW4ZR1MA</t>
  </si>
  <si>
    <t>VELA</t>
  </si>
  <si>
    <t>16d:0h:40m</t>
  </si>
  <si>
    <t>Y</t>
  </si>
  <si>
    <t>SX221259</t>
  </si>
  <si>
    <t>V4EK3</t>
  </si>
  <si>
    <t>ST.  KITTS</t>
  </si>
  <si>
    <t>SX221016</t>
  </si>
  <si>
    <t>ANN CLE CTFI CTFO DEP DOC GEWO HAR LIG MOO PILI PILO SHI</t>
  </si>
  <si>
    <t>SX221077</t>
  </si>
  <si>
    <t>ST. BARTH</t>
  </si>
  <si>
    <t>SX221116</t>
  </si>
  <si>
    <t>GALIS BAY</t>
  </si>
  <si>
    <t>SX221154</t>
  </si>
  <si>
    <t>SX221153</t>
  </si>
  <si>
    <t>POCR</t>
  </si>
  <si>
    <t>SX220451</t>
  </si>
  <si>
    <t>A201</t>
  </si>
  <si>
    <t>2CUB5</t>
  </si>
  <si>
    <t>GRAND TURK</t>
  </si>
  <si>
    <t>SX221031</t>
  </si>
  <si>
    <t>ST.VINCENT</t>
  </si>
  <si>
    <t>PNOBRI</t>
  </si>
  <si>
    <t>BRITANNIA</t>
  </si>
  <si>
    <t>SX220452</t>
  </si>
  <si>
    <t>B201</t>
  </si>
  <si>
    <t>2HHGS</t>
  </si>
  <si>
    <t>ALFANERO</t>
  </si>
  <si>
    <t>ALFA NERO</t>
  </si>
  <si>
    <t>KYALML</t>
  </si>
  <si>
    <t>ZCTL4</t>
  </si>
  <si>
    <t>SX221098</t>
  </si>
  <si>
    <t>ANN CLE CPF DEP DOC HAR HSF LAUI LAUO PILI PILO SHI SHO</t>
  </si>
  <si>
    <t>COLMDI</t>
  </si>
  <si>
    <t>MARELLA DISCOVERY</t>
  </si>
  <si>
    <t>9HA4324</t>
  </si>
  <si>
    <t>SX221152</t>
  </si>
  <si>
    <t>CLE DEP DOC FUEL GARB HAR LIG PILI PILO SHI</t>
  </si>
  <si>
    <t>AEGIS1</t>
  </si>
  <si>
    <t>AEGIS</t>
  </si>
  <si>
    <t>SX221164</t>
  </si>
  <si>
    <t>CHARLOTTE</t>
  </si>
  <si>
    <t>CELEQU</t>
  </si>
  <si>
    <t>CELEBRITY EQUINOX</t>
  </si>
  <si>
    <t>SX221159</t>
  </si>
  <si>
    <t>9HXD9</t>
  </si>
  <si>
    <t>FORT LAUDERDALE</t>
  </si>
  <si>
    <t>ST. KITTS &amp; NEVIS</t>
  </si>
  <si>
    <t>AXIOMA</t>
  </si>
  <si>
    <t>745143 / 9571143</t>
  </si>
  <si>
    <t>PHA3697</t>
  </si>
  <si>
    <t>NWFKINN</t>
  </si>
  <si>
    <t>KINNICK 3200</t>
  </si>
  <si>
    <t>NWF</t>
  </si>
  <si>
    <t>SX221149</t>
  </si>
  <si>
    <t>CLE DEP DOC HAR LIG PILI PILO</t>
  </si>
  <si>
    <t>NWFGRN</t>
  </si>
  <si>
    <t>GREEN NICOYA</t>
  </si>
  <si>
    <t>SX221148</t>
  </si>
  <si>
    <t>5VIH6</t>
  </si>
  <si>
    <t>SX221102</t>
  </si>
  <si>
    <t>CHA CLE CTFO CTW DEP DOC GAFO HAR LIG MOO PILI PILO</t>
  </si>
  <si>
    <t>TROPLIS</t>
  </si>
  <si>
    <t>TROPIC LISSETTE</t>
  </si>
  <si>
    <t>SX220996</t>
  </si>
  <si>
    <t>CLE CRN01 CRN02 CRN03 CTFI CTFO CTX DEP DOC GAFI GEWI HAR LIG PILI PILO PLU SEFI SEFO</t>
  </si>
  <si>
    <t>J8QY1</t>
  </si>
  <si>
    <t>ST.THOMAS</t>
  </si>
  <si>
    <t>SX221207</t>
  </si>
  <si>
    <t>SX221208</t>
  </si>
  <si>
    <t>NORGEM</t>
  </si>
  <si>
    <t>NORWEGIAN GEM</t>
  </si>
  <si>
    <t>8001151/9355733</t>
  </si>
  <si>
    <t>SX220146</t>
  </si>
  <si>
    <t>CLE CPF DEP DOC HAR HSF LAUI LAUO PILI PILO WAT</t>
  </si>
  <si>
    <t>NORWEIANCL</t>
  </si>
  <si>
    <t>C6VG8</t>
  </si>
  <si>
    <t>NEW YORK</t>
  </si>
  <si>
    <t>SX220086</t>
  </si>
  <si>
    <t>C6FZ7</t>
  </si>
  <si>
    <t>VS (FI)</t>
  </si>
  <si>
    <t>NS033</t>
  </si>
  <si>
    <t>NAVIGATOR</t>
  </si>
  <si>
    <t>SX221170</t>
  </si>
  <si>
    <t>VS21483</t>
  </si>
  <si>
    <t>SX220608</t>
  </si>
  <si>
    <t>NASSAU, BAHAMAS</t>
  </si>
  <si>
    <t>SX221073</t>
  </si>
  <si>
    <t>CLE CTFO DEP DOC GAFO HAR LIG PILI PILO</t>
  </si>
  <si>
    <t>PRINCES</t>
  </si>
  <si>
    <t>C6SE3</t>
  </si>
  <si>
    <t>SX220217</t>
  </si>
  <si>
    <t>OCY220102-12</t>
  </si>
  <si>
    <t>C6SY3</t>
  </si>
  <si>
    <t>ST. JOHNS, USVI</t>
  </si>
  <si>
    <t>SX220308</t>
  </si>
  <si>
    <t>SX221200</t>
  </si>
  <si>
    <t>ASCLGEO</t>
  </si>
  <si>
    <t>GEORGINA PG</t>
  </si>
  <si>
    <t>SX221142</t>
  </si>
  <si>
    <t>2APT9</t>
  </si>
  <si>
    <t>RCLJEW</t>
  </si>
  <si>
    <t>JEWEL OF THE SEAS</t>
  </si>
  <si>
    <t>SX221139</t>
  </si>
  <si>
    <t>ANN CLE CPF DEP DOC HAR HSF LAUI LAUO PILI PILO SHI</t>
  </si>
  <si>
    <t>C6FW9</t>
  </si>
  <si>
    <t>SX221198</t>
  </si>
  <si>
    <t>SX221197</t>
  </si>
  <si>
    <t>BRIDGETTE</t>
  </si>
  <si>
    <t>NS 021</t>
  </si>
  <si>
    <t>SX221234</t>
  </si>
  <si>
    <t>VS26722</t>
  </si>
  <si>
    <t>SX221214</t>
  </si>
  <si>
    <t>ANN CHA CLE CTFI CTFO DEP DOC HAR LIG MOO PILI PILO SHI SHO</t>
  </si>
  <si>
    <t>SX221218</t>
  </si>
  <si>
    <t>CLE CRN01 CRN02 CTFI CTFO CTX DEP DOC GAFI HAR LAUI PILI PILO SEFI SEFO</t>
  </si>
  <si>
    <t>0LW50R1MA</t>
  </si>
  <si>
    <t>MARTINIQUE</t>
  </si>
  <si>
    <t>SX220443</t>
  </si>
  <si>
    <t>OCS220108</t>
  </si>
  <si>
    <t>REGNAV</t>
  </si>
  <si>
    <t>SEVEN SEAS NAVIGATOR</t>
  </si>
  <si>
    <t>RADISSON S</t>
  </si>
  <si>
    <t>VS11316</t>
  </si>
  <si>
    <t>SX221084</t>
  </si>
  <si>
    <t>LE20220109010</t>
  </si>
  <si>
    <t>9HA3667</t>
  </si>
  <si>
    <t>BALTIMORE. MD</t>
  </si>
  <si>
    <t>SX221247</t>
  </si>
  <si>
    <t>SX221248</t>
  </si>
  <si>
    <t>SX221201</t>
  </si>
  <si>
    <t>NWFMAX</t>
  </si>
  <si>
    <t>MAX BARGE 3000</t>
  </si>
  <si>
    <t>SX221230</t>
  </si>
  <si>
    <t>NWFGRE</t>
  </si>
  <si>
    <t>GREEN CHIEF</t>
  </si>
  <si>
    <t>SX221229</t>
  </si>
  <si>
    <t>5VHS2</t>
  </si>
  <si>
    <t>SX220107</t>
  </si>
  <si>
    <t>SF201</t>
  </si>
  <si>
    <t>SX220453</t>
  </si>
  <si>
    <t>ODY220115</t>
  </si>
  <si>
    <t>SOPER'S HOLE, BVI</t>
  </si>
  <si>
    <t>SX221160</t>
  </si>
  <si>
    <t>CHARLESTOWN, NEVIS</t>
  </si>
  <si>
    <t>SX221223</t>
  </si>
  <si>
    <t>CHA CLE CTFO DEP DOC HAR LIG MOO PILI PILO</t>
  </si>
  <si>
    <t>0LW54R1MA</t>
  </si>
  <si>
    <t>0AH54R1MA</t>
  </si>
  <si>
    <t>HALSTAT</t>
  </si>
  <si>
    <t>NIEUW STATENDAM</t>
  </si>
  <si>
    <t>HAL</t>
  </si>
  <si>
    <t>SX220454</t>
  </si>
  <si>
    <t>PBCO</t>
  </si>
  <si>
    <t>FORT LAUDERDAEL, FL</t>
  </si>
  <si>
    <t>408777(*)</t>
  </si>
  <si>
    <t>SX220394</t>
  </si>
  <si>
    <t>ANN CCL CLE CPF DEP DOC GARB HAR HSF LAUI LAUO PILI PILO SHI</t>
  </si>
  <si>
    <t>PHILIPSBURG</t>
  </si>
  <si>
    <t>GRENADA</t>
  </si>
  <si>
    <t>SX221202</t>
  </si>
  <si>
    <t>SX220349</t>
  </si>
  <si>
    <t>BARBDOS</t>
  </si>
  <si>
    <t>SX221224</t>
  </si>
  <si>
    <t>CLE CTFI DEP DOC HAR LIG MOO PILI PILO</t>
  </si>
  <si>
    <t>SX220997</t>
  </si>
  <si>
    <t>ANN CLE CRN01 CRN02 CTFI CTFO CTX DEP DOC GAFI HAR LIG PILI PILO PLU SEFI SEFO SHO</t>
  </si>
  <si>
    <t>SX220568</t>
  </si>
  <si>
    <t>SV07</t>
  </si>
  <si>
    <t>ST. JOHN'S</t>
  </si>
  <si>
    <t>SX220999</t>
  </si>
  <si>
    <t>CLE CRN01 CRN02 CTFI CTFO CTW CTX DEP DOC GAFI GAFO HAR LIG PILI PILO SEFI SEFO</t>
  </si>
  <si>
    <t>SX221203</t>
  </si>
  <si>
    <t>SX221194</t>
  </si>
  <si>
    <t>CLE CRN01 CRN02 CTFI CTFO CTW CTX DEP DOC GAFI GAFO HAR LAUI LAUO LIG PILI PILO SEFI SEFO</t>
  </si>
  <si>
    <t>218-NB</t>
  </si>
  <si>
    <t>SX221215</t>
  </si>
  <si>
    <t>BERNLAE</t>
  </si>
  <si>
    <t>AS LAETITIA</t>
  </si>
  <si>
    <t>SX221195</t>
  </si>
  <si>
    <t>190-SB</t>
  </si>
  <si>
    <t>CQIT4</t>
  </si>
  <si>
    <t>SX221319</t>
  </si>
  <si>
    <t>SX221320</t>
  </si>
  <si>
    <t>ANN BUN CLE DEP DOC HAR LIG PILI PILO SHO</t>
  </si>
  <si>
    <t>SX220378</t>
  </si>
  <si>
    <t>CMACDFR</t>
  </si>
  <si>
    <t>DOUCE FRANCE</t>
  </si>
  <si>
    <t>SX221169</t>
  </si>
  <si>
    <t>CLE CRN01 CRN02 CTFI CTFO CTW CTX DEP DOC GAFI GAFO HAR LAUI LAUO LIG PILI PILO PLU SEFI SEFO</t>
  </si>
  <si>
    <t>0RTAZS1MA</t>
  </si>
  <si>
    <t>FMMZ</t>
  </si>
  <si>
    <t>ROUEN, FRANCE</t>
  </si>
  <si>
    <t>PORT OF SPAIN, TT</t>
  </si>
  <si>
    <t>MRF</t>
  </si>
  <si>
    <t>PORT OF SPAIN. TT</t>
  </si>
  <si>
    <t>SX221305</t>
  </si>
  <si>
    <t>SPL220113</t>
  </si>
  <si>
    <t>PERTO PLATA</t>
  </si>
  <si>
    <t>SAGACHR</t>
  </si>
  <si>
    <t>CAPT. CHRISSY</t>
  </si>
  <si>
    <t>SK075086</t>
  </si>
  <si>
    <t>V4DW</t>
  </si>
  <si>
    <t>SX221204</t>
  </si>
  <si>
    <t>VS (CC)</t>
  </si>
  <si>
    <t>INTECYM</t>
  </si>
  <si>
    <t>CYMBIDIUM</t>
  </si>
  <si>
    <t>SXINTE</t>
  </si>
  <si>
    <t>SX221095</t>
  </si>
  <si>
    <t>ANN CLE DEP DOC HAR LAUI LAUO LIG PILI PILO SHI</t>
  </si>
  <si>
    <t>C6DM7</t>
  </si>
  <si>
    <t>SX221317</t>
  </si>
  <si>
    <t>SX221350</t>
  </si>
  <si>
    <t>DOMINICAN REPUBLIC</t>
  </si>
  <si>
    <t>REVELRY</t>
  </si>
  <si>
    <t>01.18.2022</t>
  </si>
  <si>
    <t>21h:25m</t>
  </si>
  <si>
    <t>SX221216</t>
  </si>
  <si>
    <t>AYF CLE DEP DOC FUEL HAR LIG PILI PILO</t>
  </si>
  <si>
    <t>ZGBD</t>
  </si>
  <si>
    <t>SX221196</t>
  </si>
  <si>
    <t>160122N</t>
  </si>
  <si>
    <t>160122S</t>
  </si>
  <si>
    <t>SX220564</t>
  </si>
  <si>
    <t>PE1422016</t>
  </si>
  <si>
    <t>SX220350</t>
  </si>
  <si>
    <t>ST. JOHN'S, ANTIGUA</t>
  </si>
  <si>
    <t>SX221258</t>
  </si>
  <si>
    <t>SXONWOO</t>
  </si>
  <si>
    <t>WOOREE</t>
  </si>
  <si>
    <t>01.21.2022</t>
  </si>
  <si>
    <t>SKN1003440</t>
  </si>
  <si>
    <t>V4XE3</t>
  </si>
  <si>
    <t>SX220603</t>
  </si>
  <si>
    <t>SX221005</t>
  </si>
  <si>
    <t>SXLOT56</t>
  </si>
  <si>
    <t>T-56</t>
  </si>
  <si>
    <t>SKN1003810</t>
  </si>
  <si>
    <t>PLYMOUTH</t>
  </si>
  <si>
    <t>SXLOWOO</t>
  </si>
  <si>
    <t>CARMAG</t>
  </si>
  <si>
    <t>CARNIVAL MAGIC</t>
  </si>
  <si>
    <t>SX220455</t>
  </si>
  <si>
    <t>MC2022015008</t>
  </si>
  <si>
    <t>3ETA8</t>
  </si>
  <si>
    <t>PORT CANAVERAL, FL</t>
  </si>
  <si>
    <t>C6SE8</t>
  </si>
  <si>
    <t>DISFAN</t>
  </si>
  <si>
    <t>DISNEY FANTASY</t>
  </si>
  <si>
    <t>DIS</t>
  </si>
  <si>
    <t>C6ZL6</t>
  </si>
  <si>
    <t>SX220679</t>
  </si>
  <si>
    <t>DE07220114</t>
  </si>
  <si>
    <t>GRENEDA</t>
  </si>
  <si>
    <t>01.25.2022</t>
  </si>
  <si>
    <t>SX221326</t>
  </si>
  <si>
    <t>ACF ANN CLE CPF DEP DOC HAR HSF LAUI LAUO PILI PILO SHI</t>
  </si>
  <si>
    <t>VS (CA)</t>
  </si>
  <si>
    <t>SXONINO</t>
  </si>
  <si>
    <t>INOI</t>
  </si>
  <si>
    <t>SX221132</t>
  </si>
  <si>
    <t>3FEA5</t>
  </si>
  <si>
    <t>3d:11h:45m</t>
  </si>
  <si>
    <t>SX221385</t>
  </si>
  <si>
    <t>SXONT56</t>
  </si>
  <si>
    <t>SX221390</t>
  </si>
  <si>
    <t>AIR</t>
  </si>
  <si>
    <t>22h:57m</t>
  </si>
  <si>
    <t>743538/ 1011472</t>
  </si>
  <si>
    <t>SX221231</t>
  </si>
  <si>
    <t>AYF CLE DEP DOC FUEL HAR LAUI LIG PILI PILO</t>
  </si>
  <si>
    <t>VESSEL REQUIRES FUEL AND BILGE DISCHARGE</t>
  </si>
  <si>
    <t>ZGBM3</t>
  </si>
  <si>
    <t>SIMPSON BAY</t>
  </si>
  <si>
    <t>*NONE</t>
  </si>
  <si>
    <t>SX221402</t>
  </si>
  <si>
    <t>SX221318</t>
  </si>
  <si>
    <t>SX221371</t>
  </si>
  <si>
    <t>SX221278</t>
  </si>
  <si>
    <t>SX221279</t>
  </si>
  <si>
    <t>TROPHOP</t>
  </si>
  <si>
    <t>TROPIC HOPE</t>
  </si>
  <si>
    <t>SX221188</t>
  </si>
  <si>
    <t>J8QX7</t>
  </si>
  <si>
    <t>Port of Palm Beach</t>
  </si>
  <si>
    <t>CMACJANI</t>
  </si>
  <si>
    <t>JANINA</t>
  </si>
  <si>
    <t>SX221329</t>
  </si>
  <si>
    <t>CLE CRN01 CRN02 CTFI CTFO CTX DEP DOC GAFI GAFO HAR LAUI LAUO LIG PILI PILO PLU SEFI SEFO</t>
  </si>
  <si>
    <t>0CA7GN1MA</t>
  </si>
  <si>
    <t>V2BV4</t>
  </si>
  <si>
    <t>KINGSTON. JM</t>
  </si>
  <si>
    <t>FORT DE FRANCE. MQ</t>
  </si>
  <si>
    <t>CELCON</t>
  </si>
  <si>
    <t>CELEBRITY CONSTELLATION</t>
  </si>
  <si>
    <t>SX220155</t>
  </si>
  <si>
    <t>9HJB9</t>
  </si>
  <si>
    <t>SX220457</t>
  </si>
  <si>
    <t>DI14210108</t>
  </si>
  <si>
    <t>SX221161</t>
  </si>
  <si>
    <t>SX221386</t>
  </si>
  <si>
    <t>SX221327</t>
  </si>
  <si>
    <t>CLE CTFI CTFO CTX DEP DOC GAFI HAR MOO PILI PILO SEFI SEFO</t>
  </si>
  <si>
    <t>0AH55R1MA</t>
  </si>
  <si>
    <t>POINTE A PITRE. GP</t>
  </si>
  <si>
    <t>GUSTAVIA. GP</t>
  </si>
  <si>
    <t>SX221328</t>
  </si>
  <si>
    <t>CLE CTFI CTFO CTX DEP DOC GAFI GAFO HAR LIG MOO PILI PILO SEFI SEFO</t>
  </si>
  <si>
    <t>SX221410</t>
  </si>
  <si>
    <t>SX221323</t>
  </si>
  <si>
    <t>ASCLTAS</t>
  </si>
  <si>
    <t>TASING SWAN</t>
  </si>
  <si>
    <t>SX221307</t>
  </si>
  <si>
    <t>OUYQ2</t>
  </si>
  <si>
    <t>FREEPORT</t>
  </si>
  <si>
    <t>SX221422</t>
  </si>
  <si>
    <t>SX221381</t>
  </si>
  <si>
    <t>ANN CLE DEP DOC HAR LIG PILI PILO SHI</t>
  </si>
  <si>
    <t>SX221380</t>
  </si>
  <si>
    <t>SX221416</t>
  </si>
  <si>
    <t>SX221462</t>
  </si>
  <si>
    <t>SX220609</t>
  </si>
  <si>
    <t>OSE220112</t>
  </si>
  <si>
    <t>SX221166</t>
  </si>
  <si>
    <t>ANN CLE CPF DEP DOC HAR HSF LAUI LAUO PILI PILO</t>
  </si>
  <si>
    <t>*SMPA</t>
  </si>
  <si>
    <t>C6PW8</t>
  </si>
  <si>
    <t>TITANIA03</t>
  </si>
  <si>
    <t>TITANIA</t>
  </si>
  <si>
    <t>739102/ 1008695</t>
  </si>
  <si>
    <t>SX221408</t>
  </si>
  <si>
    <t>2DPT8</t>
  </si>
  <si>
    <t>CARSUN</t>
  </si>
  <si>
    <t>CARNIVAL SUNSHINE</t>
  </si>
  <si>
    <t>SX220458</t>
  </si>
  <si>
    <t>SH20220117010</t>
  </si>
  <si>
    <t>C6FN4</t>
  </si>
  <si>
    <t>FLAGSHIPII</t>
  </si>
  <si>
    <t>FLAGSHIP II</t>
  </si>
  <si>
    <t>2679SX2017</t>
  </si>
  <si>
    <t>SX221463</t>
  </si>
  <si>
    <t>VS31718</t>
  </si>
  <si>
    <t>SX221423</t>
  </si>
  <si>
    <t>CYSLMID</t>
  </si>
  <si>
    <t>MIDGARD MAX</t>
  </si>
  <si>
    <t>02.15.2022</t>
  </si>
  <si>
    <t>SXCATO</t>
  </si>
  <si>
    <t>50687/8222915</t>
  </si>
  <si>
    <t>SX221464</t>
  </si>
  <si>
    <t>ANN CLE DEP DOC HAR PILI PILO SHI WAT</t>
  </si>
  <si>
    <t>J7CV2</t>
  </si>
  <si>
    <t>SX221442</t>
  </si>
  <si>
    <t>ANN CLE CTFI CTFO DEP DOC HAR LIG MOO PILI PILO SHI</t>
  </si>
  <si>
    <t>SX221395</t>
  </si>
  <si>
    <t>CLE CTFI CTFO CTX DEP DOC GAFI GEWI HAR LIG MOO PILI PILO SEFI SEFO</t>
  </si>
  <si>
    <t>0AH56R1MA</t>
  </si>
  <si>
    <t>SX221483</t>
  </si>
  <si>
    <t>SX221484</t>
  </si>
  <si>
    <t>SX220106</t>
  </si>
  <si>
    <t>SF202</t>
  </si>
  <si>
    <t>SX221324</t>
  </si>
  <si>
    <t>SX221424</t>
  </si>
  <si>
    <t>CMACCAY</t>
  </si>
  <si>
    <t>CMA CGM CAYENNE</t>
  </si>
  <si>
    <t>SX221359</t>
  </si>
  <si>
    <t>CLE CRN01 CRN02 CTFI CTFO CTX DEP DOC GAFI HAR LAUI LAUO LIG PILI PILO PLU SEFI SEFO</t>
  </si>
  <si>
    <t>0RTB1S1MA</t>
  </si>
  <si>
    <t>9HA5585</t>
  </si>
  <si>
    <t>LE HAVRE. FR</t>
  </si>
  <si>
    <t>SX221400</t>
  </si>
  <si>
    <t>ROAD TOWN. VG</t>
  </si>
  <si>
    <t>SX221187</t>
  </si>
  <si>
    <t>CLE CRN01 CRN02 CTFI CTFO CTW CTX DEP DOC GAFI GAFO HAR PILI PILO PLU SEFI SEFO</t>
  </si>
  <si>
    <t>St.Eustatius</t>
  </si>
  <si>
    <t>SX220569</t>
  </si>
  <si>
    <t>SV08</t>
  </si>
  <si>
    <t>SX221478</t>
  </si>
  <si>
    <t>RVA220114</t>
  </si>
  <si>
    <t>SX221189</t>
  </si>
  <si>
    <t>SX221434</t>
  </si>
  <si>
    <t>DOCK MAARTEN</t>
  </si>
  <si>
    <t>SX221425</t>
  </si>
  <si>
    <t>SX221376</t>
  </si>
  <si>
    <t>190-NB</t>
  </si>
  <si>
    <t>SX221378</t>
  </si>
  <si>
    <t>ANN CLE CTFI CTFO DEP DOC HAR LIG PILI PILO SHI</t>
  </si>
  <si>
    <t>230122N</t>
  </si>
  <si>
    <t>230122S</t>
  </si>
  <si>
    <t>SX221441</t>
  </si>
  <si>
    <t>SX221377</t>
  </si>
  <si>
    <t>CHA CLE CRN01 CRN02 CRN05 CRN07 CTFI CTFO CTW CTX DEP DOC GAFI GAFO GEWI HAR LAUI LAUO LIG PILI PILO PLU SEFI SEFO</t>
  </si>
  <si>
    <t>219-SB</t>
  </si>
  <si>
    <t>SX221536</t>
  </si>
  <si>
    <t>SX221537</t>
  </si>
  <si>
    <t>ANN BUN CLE DEP DOC HAR LIG PILI PILO SHI</t>
  </si>
  <si>
    <t>SX220351</t>
  </si>
  <si>
    <t>SX221476</t>
  </si>
  <si>
    <t>FALMOUTH BAY</t>
  </si>
  <si>
    <t>SX221533</t>
  </si>
  <si>
    <t>MARIGOT</t>
  </si>
  <si>
    <t>TRANQUILITY01</t>
  </si>
  <si>
    <t>TRANQUILITY</t>
  </si>
  <si>
    <t>5d:23h:38m</t>
  </si>
  <si>
    <t>SX221176</t>
  </si>
  <si>
    <t>PHOENIXI</t>
  </si>
  <si>
    <t>PHOENIX I</t>
  </si>
  <si>
    <t>CT-P35-587BCH</t>
  </si>
  <si>
    <t>SX221602</t>
  </si>
  <si>
    <t>SX220306</t>
  </si>
  <si>
    <t>SX221426</t>
  </si>
  <si>
    <t>SX220145</t>
  </si>
  <si>
    <t>SX221555</t>
  </si>
  <si>
    <t>SX221566</t>
  </si>
  <si>
    <t>VS (II)</t>
  </si>
  <si>
    <t>NWFCEL</t>
  </si>
  <si>
    <t>C. ELIZABETH II</t>
  </si>
  <si>
    <t>SX221453</t>
  </si>
  <si>
    <t>J8PZ8</t>
  </si>
  <si>
    <t>KINGSTOWN</t>
  </si>
  <si>
    <t>SX220586</t>
  </si>
  <si>
    <t>ODY220122</t>
  </si>
  <si>
    <t>SX221249</t>
  </si>
  <si>
    <t>SXONCIC</t>
  </si>
  <si>
    <t>CIC III</t>
  </si>
  <si>
    <t>4d:11h:30m</t>
  </si>
  <si>
    <t>SX221539</t>
  </si>
  <si>
    <t>J7IK1</t>
  </si>
  <si>
    <t>PUERTO RICO</t>
  </si>
  <si>
    <t>SX220703</t>
  </si>
  <si>
    <t>ST. VINCENT</t>
  </si>
  <si>
    <t>SX221535</t>
  </si>
  <si>
    <t>CLE CTFI CTFO CTW DEP DOC GAFI GAFO GEWI HAR LIG MOO PILI PILO</t>
  </si>
  <si>
    <t>CHRISTIANSTED. VI</t>
  </si>
  <si>
    <t>SX221485</t>
  </si>
  <si>
    <t>CLE CTFI CTFO DEP DOC GEWO HAR LIG MOO PILI PILO</t>
  </si>
  <si>
    <t>SX221508</t>
  </si>
  <si>
    <t>ANC ANN CLE DEP DOC HAR LIG PILI PILO SHI</t>
  </si>
  <si>
    <t>SX221509</t>
  </si>
  <si>
    <t>SX220459</t>
  </si>
  <si>
    <t>A202</t>
  </si>
  <si>
    <t>SX221363</t>
  </si>
  <si>
    <t>0CA7IN1MA</t>
  </si>
  <si>
    <t>PRISKY</t>
  </si>
  <si>
    <t>SKY PRINCESS</t>
  </si>
  <si>
    <t>SX220461</t>
  </si>
  <si>
    <t>Y204</t>
  </si>
  <si>
    <t>9H0C8</t>
  </si>
  <si>
    <t>PORT EVERGLADES, USA</t>
  </si>
  <si>
    <t>SX220460</t>
  </si>
  <si>
    <t>B202</t>
  </si>
  <si>
    <t>SX221473</t>
  </si>
  <si>
    <t>ANN CLE CRN01 CRN02 CTFI CTFO CTX DEP DOC GAFI HAR PILI PILO PLU SEFI SEFO SHO</t>
  </si>
  <si>
    <t>1d:13h:40m</t>
  </si>
  <si>
    <t>SX221585</t>
  </si>
  <si>
    <t>ANC ANN CLE DEP DOC HAR LIG PILI PILO SHI SHO</t>
  </si>
  <si>
    <t>SX221586</t>
  </si>
  <si>
    <t>ANC ANN BUN CLE DEP DOC HAR LIG PILI PILO SHI SHO</t>
  </si>
  <si>
    <t>SX221574</t>
  </si>
  <si>
    <t>SX221575</t>
  </si>
  <si>
    <t>SXONMAK</t>
  </si>
  <si>
    <t>MAKANA</t>
  </si>
  <si>
    <t>SX221638</t>
  </si>
  <si>
    <t>MARSWIN</t>
  </si>
  <si>
    <t>CFS WIND</t>
  </si>
  <si>
    <t>SX221399</t>
  </si>
  <si>
    <t>CLE CRN01 CRN02 CTFO DEP DOC HAR LAUI LAUO LIG PILI PILO</t>
  </si>
  <si>
    <t>5BTP5</t>
  </si>
  <si>
    <t>SX221622</t>
  </si>
  <si>
    <t>SX221623</t>
  </si>
  <si>
    <t>SX221594</t>
  </si>
  <si>
    <t>SX220379</t>
  </si>
  <si>
    <t>SX220593</t>
  </si>
  <si>
    <t>JOST VAN DYKE, BVI</t>
  </si>
  <si>
    <t>SX221349</t>
  </si>
  <si>
    <t>SX221601</t>
  </si>
  <si>
    <t>ANN CHA CLE CTFI CTFO DEP DOC GAFO HAR LIG MOO PILI PILO SHI SHO</t>
  </si>
  <si>
    <t>FLYINGFOX</t>
  </si>
  <si>
    <t>FLYING FOX</t>
  </si>
  <si>
    <t>2d:0h:44m</t>
  </si>
  <si>
    <t>SX221417</t>
  </si>
  <si>
    <t>SX221457</t>
  </si>
  <si>
    <t>CLE CRN01 CRN02 CTFI CTFO CTX DEP DOC GAFI HAR LAUI LIG PILI PILO SEFI SEFO</t>
  </si>
  <si>
    <t>0LW52R1MA</t>
  </si>
  <si>
    <t>SAN JUAN. PR</t>
  </si>
  <si>
    <t>436959(*)</t>
  </si>
  <si>
    <t>SX221635</t>
  </si>
  <si>
    <t>CLE DEP DOC GEWO HAR LIG PILI PILO</t>
  </si>
  <si>
    <t>SX221615</t>
  </si>
  <si>
    <t>SX221643</t>
  </si>
  <si>
    <t>SX220462</t>
  </si>
  <si>
    <t>N201</t>
  </si>
  <si>
    <t>ZCDT2</t>
  </si>
  <si>
    <t>PRAIA DA VITORIA</t>
  </si>
  <si>
    <t>ACCQUE</t>
  </si>
  <si>
    <t>AZAMARA QUEST</t>
  </si>
  <si>
    <t>MTAZCLCR</t>
  </si>
  <si>
    <t>SX221490</t>
  </si>
  <si>
    <t>9HOM8</t>
  </si>
  <si>
    <t>ST. THOMS</t>
  </si>
  <si>
    <t>359444(*)</t>
  </si>
  <si>
    <t>SX220079</t>
  </si>
  <si>
    <t>ASCLSEL</t>
  </si>
  <si>
    <t>SELASSE</t>
  </si>
  <si>
    <t>SX221498</t>
  </si>
  <si>
    <t>ZDQJ2</t>
  </si>
  <si>
    <t>SX221608</t>
  </si>
  <si>
    <t>SX221658</t>
  </si>
  <si>
    <t>ANC ANN CLE DEP DOC HAR PILI PILO SHI SHO</t>
  </si>
  <si>
    <t>SX221659</t>
  </si>
  <si>
    <t>SX221675</t>
  </si>
  <si>
    <t>SX220105</t>
  </si>
  <si>
    <t>SF203</t>
  </si>
  <si>
    <t>SX221540</t>
  </si>
  <si>
    <t>CMACKOU</t>
  </si>
  <si>
    <t>CMA CGM KOUROU</t>
  </si>
  <si>
    <t>SX221458</t>
  </si>
  <si>
    <t>0RTB3S1MA</t>
  </si>
  <si>
    <t>5BJV5</t>
  </si>
  <si>
    <t>ROUEN. FRANCE</t>
  </si>
  <si>
    <t>SX221609</t>
  </si>
  <si>
    <t>SX221600</t>
  </si>
  <si>
    <t>CLE CTFI CTFO CTX DEP DOC GAFI HAR LIG MOO PILI PILO SEFI SEFO</t>
  </si>
  <si>
    <t>0AH57R1MA</t>
  </si>
  <si>
    <t>PIROPO</t>
  </si>
  <si>
    <t>02.04.2022</t>
  </si>
  <si>
    <t>IN4699</t>
  </si>
  <si>
    <t>SX221640</t>
  </si>
  <si>
    <t>VELA04</t>
  </si>
  <si>
    <t>15d:0h:59m</t>
  </si>
  <si>
    <t>SKN1002831</t>
  </si>
  <si>
    <t>SX221666</t>
  </si>
  <si>
    <t>ANN CLE DEP DOC FUEL HAR PILI PILO SHI SHO</t>
  </si>
  <si>
    <t>CUNQM2</t>
  </si>
  <si>
    <t>QUEEN MARY 2</t>
  </si>
  <si>
    <t>CUN</t>
  </si>
  <si>
    <t>SX220463</t>
  </si>
  <si>
    <t>CUNARD LIN</t>
  </si>
  <si>
    <t>M204P</t>
  </si>
  <si>
    <t>VS11423</t>
  </si>
  <si>
    <t>SX221474</t>
  </si>
  <si>
    <t>CLE CRN01 CRN02 CTFI CTFO CTW CTX DEP DOC GAFI GAFO HAR LIG PILI PILO PLU SEFI SEFO</t>
  </si>
  <si>
    <t>01.31.2022</t>
  </si>
  <si>
    <t>SX221709</t>
  </si>
  <si>
    <t>SX221710</t>
  </si>
  <si>
    <t>SX220570</t>
  </si>
  <si>
    <t>SV09</t>
  </si>
  <si>
    <t>SX221475</t>
  </si>
  <si>
    <t>SX221610</t>
  </si>
  <si>
    <t>OASIS06</t>
  </si>
  <si>
    <t>OASIS</t>
  </si>
  <si>
    <t>SX222053</t>
  </si>
  <si>
    <t>SX221567</t>
  </si>
  <si>
    <t>219-NB</t>
  </si>
  <si>
    <t>ARTEFACT</t>
  </si>
  <si>
    <t>5d:2h:04m</t>
  </si>
  <si>
    <t>SX221075</t>
  </si>
  <si>
    <t>V7SA5</t>
  </si>
  <si>
    <t>TORTOLA BVI</t>
  </si>
  <si>
    <t>GALAPAGOS</t>
  </si>
  <si>
    <t>SX221719</t>
  </si>
  <si>
    <t>SX221720</t>
  </si>
  <si>
    <t>3h:28m</t>
  </si>
  <si>
    <t>SX221698</t>
  </si>
  <si>
    <t>SX220557</t>
  </si>
  <si>
    <t>POINTROYALE</t>
  </si>
  <si>
    <t>POINT ROYALE</t>
  </si>
  <si>
    <t>SX221727</t>
  </si>
  <si>
    <t>V2ZE9</t>
  </si>
  <si>
    <t>437210(*)</t>
  </si>
  <si>
    <t>SX221712</t>
  </si>
  <si>
    <t>SX221611</t>
  </si>
  <si>
    <t>SX221617</t>
  </si>
  <si>
    <t>CLE CTFI CTFO DEP DOC GAFO HAR MOO PILI PILO</t>
  </si>
  <si>
    <t>SX221606</t>
  </si>
  <si>
    <t>300122S</t>
  </si>
  <si>
    <t>SX221618</t>
  </si>
  <si>
    <t>CLE CRN01 CRN02 CTFO CTW DEP DOC GAFO HAR LIG PILI PILO</t>
  </si>
  <si>
    <t>SX221769</t>
  </si>
  <si>
    <t>SX221775</t>
  </si>
  <si>
    <t>SX221776</t>
  </si>
  <si>
    <t>SX221568</t>
  </si>
  <si>
    <t>CLE CRN01 CRN02 CRN03 CRN07 CTFI CTFO CTW CTX DEP DOC GAFI GAFO GEWI HAR LAUI LAUO LIG PILI PILO PLU SEFI SEFO</t>
  </si>
  <si>
    <t>136-SB</t>
  </si>
  <si>
    <t>SX221757</t>
  </si>
  <si>
    <t>MYS</t>
  </si>
  <si>
    <t>SX221100</t>
  </si>
  <si>
    <t>CQAE4</t>
  </si>
  <si>
    <t>SANTO DOMINGO, D.R.</t>
  </si>
  <si>
    <t>SX220118</t>
  </si>
  <si>
    <t>SX221466</t>
  </si>
  <si>
    <t>ANN CLE CTFI CTFO DEP DOC GAFO GEVO GEWO HAR PILI PILO SHI</t>
  </si>
  <si>
    <t>AIDSOL</t>
  </si>
  <si>
    <t>AIDASOL</t>
  </si>
  <si>
    <t>SX220545</t>
  </si>
  <si>
    <t>SO43220107</t>
  </si>
  <si>
    <t>ICPE</t>
  </si>
  <si>
    <t>SBS</t>
  </si>
  <si>
    <t>SX221593</t>
  </si>
  <si>
    <t>ANN CLE DEP DOC GEWI HAR PILI PILO SHI</t>
  </si>
  <si>
    <t>SX221592</t>
  </si>
  <si>
    <t>DONNAMAE01</t>
  </si>
  <si>
    <t>DONNA MAE</t>
  </si>
  <si>
    <t>NS019</t>
  </si>
  <si>
    <t>SX221786</t>
  </si>
  <si>
    <t>SX220464</t>
  </si>
  <si>
    <t>FD20220129008</t>
  </si>
  <si>
    <t>03.01.2022</t>
  </si>
  <si>
    <t>SX221767</t>
  </si>
  <si>
    <t>SX221708</t>
  </si>
  <si>
    <t>CLE CRN01 CRN02 CTFI CTFO CTX DEP DOC GAFI HAR LAUI PILI PILO PLU SEFI SEFO</t>
  </si>
  <si>
    <t>0LW53R1MA</t>
  </si>
  <si>
    <t>ST. MAARTEN</t>
  </si>
  <si>
    <t>KEWPIE</t>
  </si>
  <si>
    <t>4h:00m</t>
  </si>
  <si>
    <t>SX221778</t>
  </si>
  <si>
    <t>FUEL BOBBY'S MARINA</t>
  </si>
  <si>
    <t>ZCEJ2</t>
  </si>
  <si>
    <t>SX221707</t>
  </si>
  <si>
    <t>CLE CTFI CTFO DEP DOC GAFI GEWI HAR LIG MOO PILI PILO</t>
  </si>
  <si>
    <t>CHARLOTTE AMALIE. VI</t>
  </si>
  <si>
    <t>SX220610</t>
  </si>
  <si>
    <t>OSE220124</t>
  </si>
  <si>
    <t>CMACLET</t>
  </si>
  <si>
    <t>BF LETICIA</t>
  </si>
  <si>
    <t>SX221726</t>
  </si>
  <si>
    <t>0CA7KN1MA</t>
  </si>
  <si>
    <t>V2BQ9</t>
  </si>
  <si>
    <t>SX220466</t>
  </si>
  <si>
    <t>DI14220122</t>
  </si>
  <si>
    <t>SX221619</t>
  </si>
  <si>
    <t>ST.THAMOS</t>
  </si>
  <si>
    <t>HALIFAX</t>
  </si>
  <si>
    <t>SX220352</t>
  </si>
  <si>
    <t>SX221455</t>
  </si>
  <si>
    <t>SX220465</t>
  </si>
  <si>
    <t>LU14220129</t>
  </si>
  <si>
    <t>LA ROMANA, D.R.</t>
  </si>
  <si>
    <t>SX220302</t>
  </si>
  <si>
    <t>SX221762</t>
  </si>
  <si>
    <t>CLE CTFI CTFO CTW DEP DOC GAFO HAR LIG MOO PILI PILO</t>
  </si>
  <si>
    <t>SX221810</t>
  </si>
  <si>
    <t>SX221811</t>
  </si>
  <si>
    <t>SX221748</t>
  </si>
  <si>
    <t>ROUNDABOUT</t>
  </si>
  <si>
    <t>ROUND ABOUT</t>
  </si>
  <si>
    <t>SX221897</t>
  </si>
  <si>
    <t>SX221798</t>
  </si>
  <si>
    <t>SX221626</t>
  </si>
  <si>
    <t>CHA CLE CTFI CTFO DEP DOC GAFO HAR LIG MOO PILI PILO</t>
  </si>
  <si>
    <t>SEGIMAX</t>
  </si>
  <si>
    <t>SXSMCO</t>
  </si>
  <si>
    <t>TG-01424L/ 9833307</t>
  </si>
  <si>
    <t>SX221797</t>
  </si>
  <si>
    <t>SEGIGRE</t>
  </si>
  <si>
    <t>TG-01419L/ 8008163</t>
  </si>
  <si>
    <t>SX221794</t>
  </si>
  <si>
    <t>SX220694</t>
  </si>
  <si>
    <t>SX221823</t>
  </si>
  <si>
    <t>SX221770</t>
  </si>
  <si>
    <t>CLE CTFI CTX DEP DOC GAFI HAR LIG PILI PILO SEFI SEFO</t>
  </si>
  <si>
    <t>SX221773</t>
  </si>
  <si>
    <t>CR239</t>
  </si>
  <si>
    <t>SX220130</t>
  </si>
  <si>
    <t>SX221849</t>
  </si>
  <si>
    <t>AT. EUSTATIUS</t>
  </si>
  <si>
    <t>SX221850</t>
  </si>
  <si>
    <t>BUN CLE DEP DOC HAR LIG PILI PILO</t>
  </si>
  <si>
    <t>BRAVOEUGENIA</t>
  </si>
  <si>
    <t>BRAVO EUGENIA</t>
  </si>
  <si>
    <t>SX221605</t>
  </si>
  <si>
    <t>ZGIL4</t>
  </si>
  <si>
    <t>437822(*)</t>
  </si>
  <si>
    <t>SX221868</t>
  </si>
  <si>
    <t>SX221843</t>
  </si>
  <si>
    <t>MAGGIEMAY</t>
  </si>
  <si>
    <t>MAGGIE MAY</t>
  </si>
  <si>
    <t>02.14.2022</t>
  </si>
  <si>
    <t>SX222178</t>
  </si>
  <si>
    <t>SX220144</t>
  </si>
  <si>
    <t>SX221884</t>
  </si>
  <si>
    <t>SX221722</t>
  </si>
  <si>
    <t>BAYESIAN</t>
  </si>
  <si>
    <t>11h:05m</t>
  </si>
  <si>
    <t>SX221888</t>
  </si>
  <si>
    <t>DEP DOC HAR LIG PILI PILO</t>
  </si>
  <si>
    <t>VS27040</t>
  </si>
  <si>
    <t>St. Martin</t>
  </si>
  <si>
    <t>VS (CG)</t>
  </si>
  <si>
    <t>SMPSGER</t>
  </si>
  <si>
    <t>GERMINAL</t>
  </si>
  <si>
    <t>ANSTPS</t>
  </si>
  <si>
    <t>SX221676</t>
  </si>
  <si>
    <t>FUEL GARB</t>
  </si>
  <si>
    <t>VS31626</t>
  </si>
  <si>
    <t>SX221583</t>
  </si>
  <si>
    <t>SX220312</t>
  </si>
  <si>
    <t>BAYONNE. NJ</t>
  </si>
  <si>
    <t>SX221844</t>
  </si>
  <si>
    <t>SXMNM688</t>
  </si>
  <si>
    <t>BEACHCOMBER VII</t>
  </si>
  <si>
    <t>0688SX1968</t>
  </si>
  <si>
    <t>SX221893</t>
  </si>
  <si>
    <t>VS21093</t>
  </si>
  <si>
    <t>SX220553</t>
  </si>
  <si>
    <t>ANN CLE CPF DEP DOC GARB HAR PILI PILO SHI SHO</t>
  </si>
  <si>
    <t>TINTAMARRE</t>
  </si>
  <si>
    <t>SX221909</t>
  </si>
  <si>
    <t>SX221861</t>
  </si>
  <si>
    <t>ANN CLE CTFI CTFO DEP DOC GAFO HAR LIG MOO PILI PILO SHI</t>
  </si>
  <si>
    <t>SX221898</t>
  </si>
  <si>
    <t>SX221745</t>
  </si>
  <si>
    <t>SX221744</t>
  </si>
  <si>
    <t>SX220104</t>
  </si>
  <si>
    <t>SF204</t>
  </si>
  <si>
    <t>SX220468</t>
  </si>
  <si>
    <t>SOPER'S HOLE , BVI</t>
  </si>
  <si>
    <t>SX220397</t>
  </si>
  <si>
    <t>SX221771</t>
  </si>
  <si>
    <t>CLE CTFO DEP DOC HAR PILI PILO</t>
  </si>
  <si>
    <t>SX220469</t>
  </si>
  <si>
    <t>1d:1h:33m</t>
  </si>
  <si>
    <t>SX221564</t>
  </si>
  <si>
    <t>NASSAU BAHAMAS</t>
  </si>
  <si>
    <t>SX221899</t>
  </si>
  <si>
    <t>CLE CTFO DEP DOC HAR PILI PILO SHI</t>
  </si>
  <si>
    <t>SX221846</t>
  </si>
  <si>
    <t>SX221827</t>
  </si>
  <si>
    <t>0AH58R1MAA</t>
  </si>
  <si>
    <t>CMACMARS</t>
  </si>
  <si>
    <t>CMA CGM MARSEILLE</t>
  </si>
  <si>
    <t>SX221749</t>
  </si>
  <si>
    <t>0RTB5S1MA</t>
  </si>
  <si>
    <t>2IJJ2</t>
  </si>
  <si>
    <t>SX221620</t>
  </si>
  <si>
    <t>SX221949</t>
  </si>
  <si>
    <t>SX221950</t>
  </si>
  <si>
    <t>SX220571</t>
  </si>
  <si>
    <t>SV10</t>
  </si>
  <si>
    <t>436305(*)</t>
  </si>
  <si>
    <t>SX221477</t>
  </si>
  <si>
    <t>ACF CLE CPF DEP DOC HAR HSF LAUI LAUO PILI PILO</t>
  </si>
  <si>
    <t>SX221624</t>
  </si>
  <si>
    <t>QUEENBEATRIXII</t>
  </si>
  <si>
    <t>QUEEN BEATRIX II</t>
  </si>
  <si>
    <t>NS003</t>
  </si>
  <si>
    <t>SX222064</t>
  </si>
  <si>
    <t>VS31402</t>
  </si>
  <si>
    <t>9d:11h:45m</t>
  </si>
  <si>
    <t>SX221955</t>
  </si>
  <si>
    <t>ANN AYF CLE DEP DOC GARB HAR LIG PILI PILO SHI SHO</t>
  </si>
  <si>
    <t>SX221914</t>
  </si>
  <si>
    <t>SX222004</t>
  </si>
  <si>
    <t>CLE CTFI CTFO DEP DOC GAFO HAR LIG MOO PILI PILO PLU</t>
  </si>
  <si>
    <t>SX221974</t>
  </si>
  <si>
    <t>SX221975</t>
  </si>
  <si>
    <t>SX220380</t>
  </si>
  <si>
    <t>SX220069</t>
  </si>
  <si>
    <t>ZWO2205</t>
  </si>
  <si>
    <t>CUTCPRI</t>
  </si>
  <si>
    <t>TORTOLA PRIDE</t>
  </si>
  <si>
    <t>SX221830</t>
  </si>
  <si>
    <t>060222N</t>
  </si>
  <si>
    <t>060222S</t>
  </si>
  <si>
    <t>5VFE4</t>
  </si>
  <si>
    <t>SX221976</t>
  </si>
  <si>
    <t>SX221774</t>
  </si>
  <si>
    <t>SX221816</t>
  </si>
  <si>
    <t>CLE CRN01 CRN02 CRN03 CRN05 CRN07 CTFI CTFO CTW CTX DEP DOC GAFI GAFO GEWI HAR LAUI LAUO LIG PILI PILO PLU SEFI SEFO</t>
  </si>
  <si>
    <t>220-SB</t>
  </si>
  <si>
    <t>REGEXP</t>
  </si>
  <si>
    <t>SEVEN SEAS EXPLORER</t>
  </si>
  <si>
    <t>SX220414</t>
  </si>
  <si>
    <t>EXP220204</t>
  </si>
  <si>
    <t>V7QK9</t>
  </si>
  <si>
    <t>MIAMI</t>
  </si>
  <si>
    <t>ROSEAU</t>
  </si>
  <si>
    <t>SX221847</t>
  </si>
  <si>
    <t>SX221862</t>
  </si>
  <si>
    <t>SX221848</t>
  </si>
  <si>
    <t>SX221379</t>
  </si>
  <si>
    <t>MSE2248</t>
  </si>
  <si>
    <t>CURACAO</t>
  </si>
  <si>
    <t>SX222006</t>
  </si>
  <si>
    <t>SX221993</t>
  </si>
  <si>
    <t>SXLOBOR</t>
  </si>
  <si>
    <t>STATIABORG</t>
  </si>
  <si>
    <t>SX221951</t>
  </si>
  <si>
    <t>PBPB</t>
  </si>
  <si>
    <t>SX221734</t>
  </si>
  <si>
    <t>CLE CTFI CTFO CTX DEP DOC GAFI GAFO GEVO GEWO HAR PILI PILO SEFI SEFO</t>
  </si>
  <si>
    <t>SX222007</t>
  </si>
  <si>
    <t>TOBAGO2</t>
  </si>
  <si>
    <t>TOBAGO</t>
  </si>
  <si>
    <t>06.10.2022</t>
  </si>
  <si>
    <t>SX225302</t>
  </si>
  <si>
    <t>SXM</t>
  </si>
  <si>
    <t>SX222003</t>
  </si>
  <si>
    <t>CLE CTFO DEP DOC GAFI GAFO GEWI HAR LIG MOO PILI PILO</t>
  </si>
  <si>
    <t>0AH58R1MA</t>
  </si>
  <si>
    <t>SX222015</t>
  </si>
  <si>
    <t>CHA CLE CTFI DEP DOC HAR LIG PILI PILO</t>
  </si>
  <si>
    <t>SX222005</t>
  </si>
  <si>
    <t>ANN CHA CLE CTFI CTFO DEP DOC GAFO HAR MOO PILI PILO SHI</t>
  </si>
  <si>
    <t>SX222041</t>
  </si>
  <si>
    <t>ANC CLE DEP DOC HAR LIG PILI PILO SHI</t>
  </si>
  <si>
    <t>SXINPAN</t>
  </si>
  <si>
    <t>NACC PANAREA</t>
  </si>
  <si>
    <t>SX221869</t>
  </si>
  <si>
    <t>CLE DEP DOC HAR LAUI LAUO LIG PILI PILO</t>
  </si>
  <si>
    <t>9HBJ9</t>
  </si>
  <si>
    <t>SX222042</t>
  </si>
  <si>
    <t>ANC BUN CLE DEP DOC HAR LIG PILI PILO SHI</t>
  </si>
  <si>
    <t>SX220673</t>
  </si>
  <si>
    <t>CR240</t>
  </si>
  <si>
    <t>SX220153</t>
  </si>
  <si>
    <t>CMACCZA</t>
  </si>
  <si>
    <t>MIDNIGHT CZAR</t>
  </si>
  <si>
    <t>SX221953</t>
  </si>
  <si>
    <t>CLE CRN01 CRN02 CTFO DEP DOC HAR LAUI LIG PILI PILO</t>
  </si>
  <si>
    <t>YJWJ9</t>
  </si>
  <si>
    <t>ST JOHN. AG</t>
  </si>
  <si>
    <t>SX220470</t>
  </si>
  <si>
    <t>A203</t>
  </si>
  <si>
    <t>SX220471</t>
  </si>
  <si>
    <t>B203</t>
  </si>
  <si>
    <t>SX220619</t>
  </si>
  <si>
    <t>SX220320</t>
  </si>
  <si>
    <t>PORT CANAVERAL</t>
  </si>
  <si>
    <t>SX221104</t>
  </si>
  <si>
    <t>AYF CLE DEP DOC HAR LIG PILI PILO SHI</t>
  </si>
  <si>
    <t>02.11.2022</t>
  </si>
  <si>
    <t>SX221855</t>
  </si>
  <si>
    <t>CANADAII</t>
  </si>
  <si>
    <t>CANADA II</t>
  </si>
  <si>
    <t>0435SX1982</t>
  </si>
  <si>
    <t>REGMAR</t>
  </si>
  <si>
    <t>SEVEN SEAS MARINER</t>
  </si>
  <si>
    <t>SX220896</t>
  </si>
  <si>
    <t>SX221977</t>
  </si>
  <si>
    <t>HALIFAX, CANADA</t>
  </si>
  <si>
    <t>SX222058</t>
  </si>
  <si>
    <t>SX220381</t>
  </si>
  <si>
    <t>TORTOLA, BVI</t>
  </si>
  <si>
    <t>SX220084</t>
  </si>
  <si>
    <t>AZORES</t>
  </si>
  <si>
    <t>SX222076</t>
  </si>
  <si>
    <t>SX222071</t>
  </si>
  <si>
    <t>WAYFINDER01</t>
  </si>
  <si>
    <t>WAYFINDER</t>
  </si>
  <si>
    <t>3d:16h:56m</t>
  </si>
  <si>
    <t>750170/ 9882669</t>
  </si>
  <si>
    <t>SX221382</t>
  </si>
  <si>
    <t>ZGKU5</t>
  </si>
  <si>
    <t>SX222086</t>
  </si>
  <si>
    <t>SX222102</t>
  </si>
  <si>
    <t>VS (BC)</t>
  </si>
  <si>
    <t>NWFSYD</t>
  </si>
  <si>
    <t>SYDNEY MARIE</t>
  </si>
  <si>
    <t>SX222056</t>
  </si>
  <si>
    <t>CLE DEP DOC GEWI HAR LIG PILI PILO</t>
  </si>
  <si>
    <t>J8QE2</t>
  </si>
  <si>
    <t>MARSGRA</t>
  </si>
  <si>
    <t>NAVIG8 GRATITUDE</t>
  </si>
  <si>
    <t>SX222033</t>
  </si>
  <si>
    <t>ANN CLE DEP PILI PILO</t>
  </si>
  <si>
    <t>D5QN8</t>
  </si>
  <si>
    <t>ANTWERP</t>
  </si>
  <si>
    <t>SX222077</t>
  </si>
  <si>
    <t>SX222111</t>
  </si>
  <si>
    <t>VIVA01</t>
  </si>
  <si>
    <t>VIVA</t>
  </si>
  <si>
    <t>SX220730</t>
  </si>
  <si>
    <t>AYF CLE DEP DOC FUEL FUELSUR GARB HAR LIG PILI PILO SHI</t>
  </si>
  <si>
    <t>SX222120</t>
  </si>
  <si>
    <t>SX220103</t>
  </si>
  <si>
    <t>SF205</t>
  </si>
  <si>
    <t>SX220398</t>
  </si>
  <si>
    <t>BEQUIA</t>
  </si>
  <si>
    <t>SX222119</t>
  </si>
  <si>
    <t>SX220117</t>
  </si>
  <si>
    <t>SX221994</t>
  </si>
  <si>
    <t>ODESSA</t>
  </si>
  <si>
    <t>VS21929</t>
  </si>
  <si>
    <t>SX222078</t>
  </si>
  <si>
    <t>SX220143</t>
  </si>
  <si>
    <t>SX220354</t>
  </si>
  <si>
    <t>438462(*)</t>
  </si>
  <si>
    <t>SX222048</t>
  </si>
  <si>
    <t>SX222055</t>
  </si>
  <si>
    <t>CHA CLE CTFI CTFO CTX DEP DOC GAFI HAR LIG MOO PILI PILO SEFI SEFO</t>
  </si>
  <si>
    <t>0AH59R1MA</t>
  </si>
  <si>
    <t>CMACSIN</t>
  </si>
  <si>
    <t>CMA CGM SINNAMARY</t>
  </si>
  <si>
    <t>SX215174</t>
  </si>
  <si>
    <t>0RTB7S1MA</t>
  </si>
  <si>
    <t>5BLJ5</t>
  </si>
  <si>
    <t>SX222153</t>
  </si>
  <si>
    <t>SX222154</t>
  </si>
  <si>
    <t>SX220572</t>
  </si>
  <si>
    <t>.</t>
  </si>
  <si>
    <t>SV11</t>
  </si>
  <si>
    <t>SX220298</t>
  </si>
  <si>
    <t>OSE220205</t>
  </si>
  <si>
    <t>SX221978</t>
  </si>
  <si>
    <t>SX221979</t>
  </si>
  <si>
    <t>ANN CLE CRN01 CRN02 CTFI CTFO CTW CTX DEP DOC GAFI GAFO GEWI HAR PILI PILO PLU SEFI SEFO</t>
  </si>
  <si>
    <t>ECLIPSE</t>
  </si>
  <si>
    <t>8d:12h:10m</t>
  </si>
  <si>
    <t>SX221655</t>
  </si>
  <si>
    <t>AYF CLE DEP DOC FUEL GARB HAR PILI PILO WAT</t>
  </si>
  <si>
    <t>BUNKERS AND STORES</t>
  </si>
  <si>
    <t>ZCDX4</t>
  </si>
  <si>
    <t>SXDEGRA</t>
  </si>
  <si>
    <t>EL ZORRO GRANDE II</t>
  </si>
  <si>
    <t>401014/ 9205744</t>
  </si>
  <si>
    <t>SX222157</t>
  </si>
  <si>
    <t>ANN CLE DEP DOC GEWO HAR PILI PILO SHI</t>
  </si>
  <si>
    <t>J8QP9</t>
  </si>
  <si>
    <t>SX222079</t>
  </si>
  <si>
    <t>SX222087</t>
  </si>
  <si>
    <t>SX222173</t>
  </si>
  <si>
    <t>ANN DEP HAR PILI PILO</t>
  </si>
  <si>
    <t>SX222026</t>
  </si>
  <si>
    <t>ANN CLE CRN01 CRN02 CRN03 CTFI CTFO CTW CTX DEP DOC GAFI GAFO GEWI HAR LAUI LAUO LIG PILI PILO PLU SEFI SEFO SHI SHO</t>
  </si>
  <si>
    <t>192-SB</t>
  </si>
  <si>
    <t>SX222171</t>
  </si>
  <si>
    <t>SX222172</t>
  </si>
  <si>
    <t>SX222175</t>
  </si>
  <si>
    <t>SX222027</t>
  </si>
  <si>
    <t>220-NB</t>
  </si>
  <si>
    <t>SX222169</t>
  </si>
  <si>
    <t>SX222170</t>
  </si>
  <si>
    <t>SX220283</t>
  </si>
  <si>
    <t>SPL220203</t>
  </si>
  <si>
    <t>SXLOWIN</t>
  </si>
  <si>
    <t>SYROS WIND</t>
  </si>
  <si>
    <t>SX222128</t>
  </si>
  <si>
    <t>J8RB4</t>
  </si>
  <si>
    <t>GEORGETOWN</t>
  </si>
  <si>
    <t>SX220032</t>
  </si>
  <si>
    <t>1d:14h:05m</t>
  </si>
  <si>
    <t>SX221157</t>
  </si>
  <si>
    <t>RECEIVING SLUDGE FROM TRUCK</t>
  </si>
  <si>
    <t>SX220558</t>
  </si>
  <si>
    <t>ANTIGUA AND BARBUDA</t>
  </si>
  <si>
    <t>SX222080</t>
  </si>
  <si>
    <t>SX222028</t>
  </si>
  <si>
    <t>CLE CTFI CTFO CTW DEP DOC GAFO HAR LIG PILI PILO</t>
  </si>
  <si>
    <t>130222N</t>
  </si>
  <si>
    <t>130222S</t>
  </si>
  <si>
    <t>SX222113</t>
  </si>
  <si>
    <t>SX222112</t>
  </si>
  <si>
    <t>SX222081</t>
  </si>
  <si>
    <t>SX222193</t>
  </si>
  <si>
    <t>11h:06m</t>
  </si>
  <si>
    <t>SX220587</t>
  </si>
  <si>
    <t>CLE CPF DEP DOC GARB HAR HSF LAUI LAUO MIS PILI PILO</t>
  </si>
  <si>
    <t>ODY220212</t>
  </si>
  <si>
    <t>SX221890</t>
  </si>
  <si>
    <t>SEGISYD</t>
  </si>
  <si>
    <t>SX222100</t>
  </si>
  <si>
    <t>J8 QE2</t>
  </si>
  <si>
    <t>SX222165</t>
  </si>
  <si>
    <t>MC20220212008</t>
  </si>
  <si>
    <t>SX222197</t>
  </si>
  <si>
    <t>CHA CLE CTFI CTFO DEP DOC GAFI GAFO GEWI HAR LIG MOO PILI PILO</t>
  </si>
  <si>
    <t>SX222206</t>
  </si>
  <si>
    <t>SX222245</t>
  </si>
  <si>
    <t>SX222246</t>
  </si>
  <si>
    <t>SX222194</t>
  </si>
  <si>
    <t>ANN CLE CTFI CTFO DEP DOC HAR MOO PILI PILO SHI</t>
  </si>
  <si>
    <t>SXINDYN</t>
  </si>
  <si>
    <t>DYNA BULK</t>
  </si>
  <si>
    <t>SX222043</t>
  </si>
  <si>
    <t>CLE DEP DOC HAR LAUI LAUO LIG PILI PILO SHI</t>
  </si>
  <si>
    <t>J8QN4</t>
  </si>
  <si>
    <t>JORF LASFAR</t>
  </si>
  <si>
    <t>SX222240</t>
  </si>
  <si>
    <t>RVA220207</t>
  </si>
  <si>
    <t>SX220474</t>
  </si>
  <si>
    <t>DI14220205</t>
  </si>
  <si>
    <t>SX220355</t>
  </si>
  <si>
    <t>SX221182</t>
  </si>
  <si>
    <t>439206(*)</t>
  </si>
  <si>
    <t>SX222235</t>
  </si>
  <si>
    <t>SX220311</t>
  </si>
  <si>
    <t>439265(*)</t>
  </si>
  <si>
    <t>SX222247</t>
  </si>
  <si>
    <t>3d:5h:05m</t>
  </si>
  <si>
    <t>SX222176</t>
  </si>
  <si>
    <t>HORTA, AZORES</t>
  </si>
  <si>
    <t>SX222198</t>
  </si>
  <si>
    <t>CLE CRN01 CRN02 CTFI CTFO DEP DOC HAR LAUI LIG PILI PILO</t>
  </si>
  <si>
    <t>ST JOHNS. AG</t>
  </si>
  <si>
    <t>TRIXI01</t>
  </si>
  <si>
    <t>TRIXI</t>
  </si>
  <si>
    <t>02.17.2022</t>
  </si>
  <si>
    <t>PPF65978R</t>
  </si>
  <si>
    <t>SX222343</t>
  </si>
  <si>
    <t>VS31162</t>
  </si>
  <si>
    <t>RUBY</t>
  </si>
  <si>
    <t>PPE97874K</t>
  </si>
  <si>
    <t>SX222342</t>
  </si>
  <si>
    <t>SX222180</t>
  </si>
  <si>
    <t>SX222179</t>
  </si>
  <si>
    <t>SX222242</t>
  </si>
  <si>
    <t>1d:22h:16m</t>
  </si>
  <si>
    <t>SX222106</t>
  </si>
  <si>
    <t>3d:2h:04m</t>
  </si>
  <si>
    <t>SX221915</t>
  </si>
  <si>
    <t>DEP DOC FUEL GARB HAR LIG PILI PILO WAT</t>
  </si>
  <si>
    <t>FUEL BUNKERS - BERTH BEHIND ECLIPSE</t>
  </si>
  <si>
    <t>SX222270</t>
  </si>
  <si>
    <t>SX222222</t>
  </si>
  <si>
    <t>0CA7PN1MA</t>
  </si>
  <si>
    <t>SECOND WIND</t>
  </si>
  <si>
    <t>NS 044</t>
  </si>
  <si>
    <t>SX222345</t>
  </si>
  <si>
    <t>VS24283</t>
  </si>
  <si>
    <t>SX222249</t>
  </si>
  <si>
    <t>SX222359</t>
  </si>
  <si>
    <t>4d:21h:24m</t>
  </si>
  <si>
    <t>SX222248</t>
  </si>
  <si>
    <t>SX222257</t>
  </si>
  <si>
    <t>SX222271</t>
  </si>
  <si>
    <t>SX220399</t>
  </si>
  <si>
    <t>SX222379</t>
  </si>
  <si>
    <t>LASTMINUTE</t>
  </si>
  <si>
    <t>LAST MINUTE</t>
  </si>
  <si>
    <t>2h:00m</t>
  </si>
  <si>
    <t>PPF80602</t>
  </si>
  <si>
    <t>SX222358</t>
  </si>
  <si>
    <t>SX222223</t>
  </si>
  <si>
    <t>0RTB9S1MA</t>
  </si>
  <si>
    <t>MARSJUB</t>
  </si>
  <si>
    <t>JUMBO JUBILEE</t>
  </si>
  <si>
    <t>SX222352</t>
  </si>
  <si>
    <t>ANN CCL CLE DEP DOC HAR PILI PILO</t>
  </si>
  <si>
    <t>CREW CHANGE</t>
  </si>
  <si>
    <t>PBSA</t>
  </si>
  <si>
    <t>Algeciras, Spain</t>
  </si>
  <si>
    <t>Dos Bocas, Mexico</t>
  </si>
  <si>
    <t>SX222278</t>
  </si>
  <si>
    <t>0AH5AR1MA</t>
  </si>
  <si>
    <t>SX220102</t>
  </si>
  <si>
    <t>SF206</t>
  </si>
  <si>
    <t>SX222401</t>
  </si>
  <si>
    <t>SX222398</t>
  </si>
  <si>
    <t>SX222399</t>
  </si>
  <si>
    <t>SX222400</t>
  </si>
  <si>
    <t>ANAAT56</t>
  </si>
  <si>
    <t>PAYN</t>
  </si>
  <si>
    <t>SX222360</t>
  </si>
  <si>
    <t>1500 TONS BLACK SAND</t>
  </si>
  <si>
    <t>MONSERRAT</t>
  </si>
  <si>
    <t>ANAAWOO</t>
  </si>
  <si>
    <t>SX222363</t>
  </si>
  <si>
    <t>1500 TONS OF BLACK SAND</t>
  </si>
  <si>
    <t>SX222243</t>
  </si>
  <si>
    <t>SX222272</t>
  </si>
  <si>
    <t>SX222279</t>
  </si>
  <si>
    <t>SXSCGRA</t>
  </si>
  <si>
    <t>SXSCCEN</t>
  </si>
  <si>
    <t>NAVIOS CENTAURUS</t>
  </si>
  <si>
    <t>1d:23h:00m</t>
  </si>
  <si>
    <t>9590072 / 44066-12</t>
  </si>
  <si>
    <t>SX222101</t>
  </si>
  <si>
    <t>ANN CLE DEP DOC HAR PILI PILO</t>
  </si>
  <si>
    <t>3EWJ2</t>
  </si>
  <si>
    <t>AMSTERDAM</t>
  </si>
  <si>
    <t>COLOMBIA</t>
  </si>
  <si>
    <t>SX222457</t>
  </si>
  <si>
    <t>ST.MAARTEN</t>
  </si>
  <si>
    <t>SEA FOR ORDERS</t>
  </si>
  <si>
    <t>SX222207</t>
  </si>
  <si>
    <t>SX220573</t>
  </si>
  <si>
    <t>SV12</t>
  </si>
  <si>
    <t>REGMARI</t>
  </si>
  <si>
    <t>MARINA</t>
  </si>
  <si>
    <t>SX220948</t>
  </si>
  <si>
    <t>MNA220211</t>
  </si>
  <si>
    <t>SX220120</t>
  </si>
  <si>
    <t>STMK9127</t>
  </si>
  <si>
    <t>K9127</t>
  </si>
  <si>
    <t>SXSTM</t>
  </si>
  <si>
    <t>SX222362</t>
  </si>
  <si>
    <t>SPAIN</t>
  </si>
  <si>
    <t>PAPEETE,FR POLYNESIA</t>
  </si>
  <si>
    <t>STMKO35</t>
  </si>
  <si>
    <t>KOOLE 35</t>
  </si>
  <si>
    <t>SX222361</t>
  </si>
  <si>
    <t>02.25.2022</t>
  </si>
  <si>
    <t>SX222430</t>
  </si>
  <si>
    <t>SX222273</t>
  </si>
  <si>
    <t>SX222391</t>
  </si>
  <si>
    <t>ANC CLE DEP HAR LAUI LAUO PILI PILO</t>
  </si>
  <si>
    <t>ST.EUSTATIUS</t>
  </si>
  <si>
    <t>SX222266</t>
  </si>
  <si>
    <t>CLE CRN01 CRN02 CTFI CTFO CTX DEP DOC GAFI GAFO HAR LAUI LAUO LIG PILI PILO SEFI SEFO</t>
  </si>
  <si>
    <t>192-NB</t>
  </si>
  <si>
    <t>SX222209</t>
  </si>
  <si>
    <t>CLE CTFI CTFO CTW CTX DEP DOC GAFI GAFO GEWI HAR PILI PILO PLU SEFI SEFO</t>
  </si>
  <si>
    <t>SX222349</t>
  </si>
  <si>
    <t>SX220356</t>
  </si>
  <si>
    <t>439585(*)</t>
  </si>
  <si>
    <t>SX222376</t>
  </si>
  <si>
    <t>SX222336</t>
  </si>
  <si>
    <t>200222N</t>
  </si>
  <si>
    <t>200222S</t>
  </si>
  <si>
    <t>SX222275</t>
  </si>
  <si>
    <t>SX222393</t>
  </si>
  <si>
    <t>CLE CRN01 CRN02 CTFO CTW DEP DOC GAFO HAR LAUI LIG PILI PILO</t>
  </si>
  <si>
    <t>0LW55R1MA</t>
  </si>
  <si>
    <t>PUREBLISS01</t>
  </si>
  <si>
    <t>PURE BLISS</t>
  </si>
  <si>
    <t>JMP15013</t>
  </si>
  <si>
    <t>SX222456</t>
  </si>
  <si>
    <t>CATTITUDE02</t>
  </si>
  <si>
    <t>RENEGADE MERMAID (EX: CATTITUDE)</t>
  </si>
  <si>
    <t>SX222513</t>
  </si>
  <si>
    <t>VS27182</t>
  </si>
  <si>
    <t>SX222551</t>
  </si>
  <si>
    <t>SX222436</t>
  </si>
  <si>
    <t>ANN CLE CTFI CTFO DEP DOC HAR PILI PILO SHI</t>
  </si>
  <si>
    <t>TROPOPA</t>
  </si>
  <si>
    <t>TROPIC OPAL</t>
  </si>
  <si>
    <t>SX222353</t>
  </si>
  <si>
    <t>CLE CRN10 CTFO DEP DOC GAFO HAR LIG PILI PILO</t>
  </si>
  <si>
    <t>J 8 N W</t>
  </si>
  <si>
    <t>SX222267</t>
  </si>
  <si>
    <t>CHA CLE CRN01 CRN02 CRN07 CTFI CTFO CTX DEP DOC GAFI GEWI HAR LAUI LAUO LIG PILI PILO PLU SEFI SEFO</t>
  </si>
  <si>
    <t>221-SB</t>
  </si>
  <si>
    <t>SX222781</t>
  </si>
  <si>
    <t>SX222483</t>
  </si>
  <si>
    <t>SX222484</t>
  </si>
  <si>
    <t>SX222491</t>
  </si>
  <si>
    <t>SX222492</t>
  </si>
  <si>
    <t>SX220068</t>
  </si>
  <si>
    <t>ZWO2207</t>
  </si>
  <si>
    <t>ROAD TOWN, TORTOLA</t>
  </si>
  <si>
    <t>SX222446</t>
  </si>
  <si>
    <t>SX222105</t>
  </si>
  <si>
    <t>CLE CTFI CTFO DEP DOC GAFI GAFO GEVO GEWI HAR PILI PILO</t>
  </si>
  <si>
    <t>SX222281</t>
  </si>
  <si>
    <t>SX220382</t>
  </si>
  <si>
    <t>SX220142</t>
  </si>
  <si>
    <t>SAN JUAN</t>
  </si>
  <si>
    <t>NASSAU</t>
  </si>
  <si>
    <t>SX222461</t>
  </si>
  <si>
    <t>CLE CTFO CTW DEP DOC GAFI GAFO GEWI HAR LIG MOO PILI PILO</t>
  </si>
  <si>
    <t>SX222490</t>
  </si>
  <si>
    <t>SX222515</t>
  </si>
  <si>
    <t>GALIS BAY, MARIGOT</t>
  </si>
  <si>
    <t>SX220297</t>
  </si>
  <si>
    <t>OSE220215</t>
  </si>
  <si>
    <t>SX220672</t>
  </si>
  <si>
    <t>CR242</t>
  </si>
  <si>
    <t>SX222452</t>
  </si>
  <si>
    <t>CLE CRN01 CRN02 CTFI CTFO CTW CTX DEP DOC GAFI GAFO HAR LAUI LIG PILI PILO PLU SEFI SEFO</t>
  </si>
  <si>
    <t>0CA7RN1MA</t>
  </si>
  <si>
    <t>SX220477</t>
  </si>
  <si>
    <t>B204</t>
  </si>
  <si>
    <t>BARBADS</t>
  </si>
  <si>
    <t>SX222516</t>
  </si>
  <si>
    <t>CHA CLE CTFI CTFO DEP DOC GAFO HAR MOO PILI PILO</t>
  </si>
  <si>
    <t>SX220475</t>
  </si>
  <si>
    <t>Y208</t>
  </si>
  <si>
    <t>PORT EVERGLADES</t>
  </si>
  <si>
    <t>SX222217</t>
  </si>
  <si>
    <t>SX220547</t>
  </si>
  <si>
    <t>A204</t>
  </si>
  <si>
    <t>SX220618</t>
  </si>
  <si>
    <t>HAITI</t>
  </si>
  <si>
    <t>SX222500</t>
  </si>
  <si>
    <t>CLE DEP DOC FUEL HAR PILI PILO</t>
  </si>
  <si>
    <t>ST. BARTJS</t>
  </si>
  <si>
    <t>SX222567</t>
  </si>
  <si>
    <t>ANSE MARCEL</t>
  </si>
  <si>
    <t>SX222562</t>
  </si>
  <si>
    <t>20h:18m</t>
  </si>
  <si>
    <t>SX222472</t>
  </si>
  <si>
    <t>SX222354</t>
  </si>
  <si>
    <t>SXLODEF</t>
  </si>
  <si>
    <t>DEFIANCE</t>
  </si>
  <si>
    <t>11h:40m</t>
  </si>
  <si>
    <t>SX222543</t>
  </si>
  <si>
    <t>VS30902</t>
  </si>
  <si>
    <t>SX222510</t>
  </si>
  <si>
    <t>SX222511</t>
  </si>
  <si>
    <t>SX222530</t>
  </si>
  <si>
    <t>SX220383</t>
  </si>
  <si>
    <t>SX222552</t>
  </si>
  <si>
    <t>AMEVI</t>
  </si>
  <si>
    <t>SX222508</t>
  </si>
  <si>
    <t>SX222595</t>
  </si>
  <si>
    <t>SX222553</t>
  </si>
  <si>
    <t>ANN CLE CTFO DEP DOC HAR MOO PILI PILO SHI</t>
  </si>
  <si>
    <t>SX222594</t>
  </si>
  <si>
    <t>440497(*)</t>
  </si>
  <si>
    <t>SX222589</t>
  </si>
  <si>
    <t>2d:4h:12m</t>
  </si>
  <si>
    <t>SX222566</t>
  </si>
  <si>
    <t>ANN HAR PILI SHI</t>
  </si>
  <si>
    <t>TOUCAN</t>
  </si>
  <si>
    <t>SX222786</t>
  </si>
  <si>
    <t>SEADRAGON01</t>
  </si>
  <si>
    <t>SEA DRAGON</t>
  </si>
  <si>
    <t>NS 010</t>
  </si>
  <si>
    <t>SX222609</t>
  </si>
  <si>
    <t>VS29276</t>
  </si>
  <si>
    <t>SX222610</t>
  </si>
  <si>
    <t>SX222618</t>
  </si>
  <si>
    <t>ANN CLE CTFI CTFO DEP DOC GEWO HAR LIG MOO PILI PILO SHI SHO</t>
  </si>
  <si>
    <t>04.30.2022</t>
  </si>
  <si>
    <t>63d:9h:39m</t>
  </si>
  <si>
    <t>SX222632</t>
  </si>
  <si>
    <t>SX222630</t>
  </si>
  <si>
    <t>SX222631</t>
  </si>
  <si>
    <t>SX220101</t>
  </si>
  <si>
    <t>CLE CPF DEP DOC FUEL GARB HAR HSF LAUI LAUO PILI PILO</t>
  </si>
  <si>
    <t>SF207</t>
  </si>
  <si>
    <t>SX220478</t>
  </si>
  <si>
    <t>ODY220226</t>
  </si>
  <si>
    <t>ODU220226</t>
  </si>
  <si>
    <t>KITTS &amp; NEVIS</t>
  </si>
  <si>
    <t>SOPER'S HOLE BVI</t>
  </si>
  <si>
    <t>SX220400</t>
  </si>
  <si>
    <t>SX222447</t>
  </si>
  <si>
    <t>SX220479</t>
  </si>
  <si>
    <t>SX222538</t>
  </si>
  <si>
    <t>SX222625</t>
  </si>
  <si>
    <t>SX220949</t>
  </si>
  <si>
    <t>MNA220223</t>
  </si>
  <si>
    <t>SX222557</t>
  </si>
  <si>
    <t>CHA CLE CTFI CTFO CTX DEP DOC GAFI GAFO GEWI HAR LIG MOO PILI PILO PLU SEFI SEFO</t>
  </si>
  <si>
    <t>0AH5BR1MA</t>
  </si>
  <si>
    <t>SX220548</t>
  </si>
  <si>
    <t>M206P</t>
  </si>
  <si>
    <t>SX222665</t>
  </si>
  <si>
    <t>SX222355</t>
  </si>
  <si>
    <t>CLE CRN01 CRN02 CTFI CTFO CTX DEP DOC GAFI GAFO HAR PILI PILO PLU SEFI SEFO</t>
  </si>
  <si>
    <t>SX220574</t>
  </si>
  <si>
    <t>SV13</t>
  </si>
  <si>
    <t>SX222666</t>
  </si>
  <si>
    <t>ASCLROS</t>
  </si>
  <si>
    <t>ROSE PG</t>
  </si>
  <si>
    <t>SX222603</t>
  </si>
  <si>
    <t>MBOK9</t>
  </si>
  <si>
    <t>SX222626</t>
  </si>
  <si>
    <t>SX222356</t>
  </si>
  <si>
    <t>SX222554</t>
  </si>
  <si>
    <t>WESTWIND03</t>
  </si>
  <si>
    <t>WESTWIND</t>
  </si>
  <si>
    <t>25626Z2021</t>
  </si>
  <si>
    <t>SX222700</t>
  </si>
  <si>
    <t>PG2085</t>
  </si>
  <si>
    <t>SX222619</t>
  </si>
  <si>
    <t>SX222489</t>
  </si>
  <si>
    <t>CLE CRN01 CRN02 CRN05 CRN07 CTFI CTFO CTX DEP DOC GAFI GEWI HAR LAUI LAUO LIG PILI PILO PLU SEFI SEFO</t>
  </si>
  <si>
    <t>138-SB</t>
  </si>
  <si>
    <t>SX222689</t>
  </si>
  <si>
    <t>ANN BUN CLE DEP HAR PILI PILO SHI</t>
  </si>
  <si>
    <t>SX222688</t>
  </si>
  <si>
    <t>SX222460</t>
  </si>
  <si>
    <t>0RTBBS1MA</t>
  </si>
  <si>
    <t>MARSYOK</t>
  </si>
  <si>
    <t>HOEGH YOKOHAMA</t>
  </si>
  <si>
    <t>SX222459</t>
  </si>
  <si>
    <t>CLE DEP DOC GAFI GEWI HAR LAUI LAUO LIG PILI PILO</t>
  </si>
  <si>
    <t>V99</t>
  </si>
  <si>
    <t>S6TV</t>
  </si>
  <si>
    <t>BRIDGETOWN,BARBADOS</t>
  </si>
  <si>
    <t>SAN JUAN,PUERTO RICO</t>
  </si>
  <si>
    <t>SX220384</t>
  </si>
  <si>
    <t>FOR LAUDERDALE, FL</t>
  </si>
  <si>
    <t>SX222512</t>
  </si>
  <si>
    <t>SX220031</t>
  </si>
  <si>
    <t>SX220415</t>
  </si>
  <si>
    <t>EXP220221</t>
  </si>
  <si>
    <t>SX220559</t>
  </si>
  <si>
    <t>SX222627</t>
  </si>
  <si>
    <t>23h:33m</t>
  </si>
  <si>
    <t>SX221739</t>
  </si>
  <si>
    <t>FUEL &amp; SOTRES - END OF SEASON</t>
  </si>
  <si>
    <t>SX222588</t>
  </si>
  <si>
    <t>0LW56R1MA</t>
  </si>
  <si>
    <t>ULMO</t>
  </si>
  <si>
    <t>G15337</t>
  </si>
  <si>
    <t>SX222780</t>
  </si>
  <si>
    <t>SX222268</t>
  </si>
  <si>
    <t>270222N</t>
  </si>
  <si>
    <t>270222S</t>
  </si>
  <si>
    <t>SX222739</t>
  </si>
  <si>
    <t>SXONCHR</t>
  </si>
  <si>
    <t>SX222727</t>
  </si>
  <si>
    <t>SX222740</t>
  </si>
  <si>
    <t>440874(*)</t>
  </si>
  <si>
    <t>SMPA/SAG</t>
  </si>
  <si>
    <t>SX222719</t>
  </si>
  <si>
    <t>CLE CTFI DEP DOC GEWO HAR LIG PILI PILO</t>
  </si>
  <si>
    <t>SXSCNEU</t>
  </si>
  <si>
    <t>RHL NEURNBERG</t>
  </si>
  <si>
    <t>SX222487</t>
  </si>
  <si>
    <t>ANN CCL CLE DEP HCC PILI PILO</t>
  </si>
  <si>
    <t>D5DZ6</t>
  </si>
  <si>
    <t>SX222475</t>
  </si>
  <si>
    <t>SXSCAUG</t>
  </si>
  <si>
    <t>SCOT AUGSBURG</t>
  </si>
  <si>
    <t>SX222486</t>
  </si>
  <si>
    <t>D5LC7</t>
  </si>
  <si>
    <t>SINT EUSTATIUS</t>
  </si>
  <si>
    <t>SX222374</t>
  </si>
  <si>
    <t>SKY</t>
  </si>
  <si>
    <t>SX222685</t>
  </si>
  <si>
    <t>POINTSETTER</t>
  </si>
  <si>
    <t>POINT SETTER</t>
  </si>
  <si>
    <t>SX222754</t>
  </si>
  <si>
    <t>VS31088</t>
  </si>
  <si>
    <t>SX220480</t>
  </si>
  <si>
    <t>FD20220226008</t>
  </si>
  <si>
    <t>SX220431</t>
  </si>
  <si>
    <t>PORT CANAVERAL, USA</t>
  </si>
  <si>
    <t>ST. THOMAS, USVI</t>
  </si>
  <si>
    <t>03.11.2022</t>
  </si>
  <si>
    <t>SX220680</t>
  </si>
  <si>
    <t>DE07220301</t>
  </si>
  <si>
    <t>SX222765</t>
  </si>
  <si>
    <t>7d:23h:37m</t>
  </si>
  <si>
    <t>SX222233</t>
  </si>
  <si>
    <t>SX222735</t>
  </si>
  <si>
    <t>CLE CTFO CTW DEP DOC GAFO HAR LIG MOO PILI PILO</t>
  </si>
  <si>
    <t>SX222620</t>
  </si>
  <si>
    <t>ANN CLE CTFI CTFO DEP DOC GAFO GEWO HAR MOO PILI PILO SHI</t>
  </si>
  <si>
    <t>SX220481</t>
  </si>
  <si>
    <t>LU14220226</t>
  </si>
  <si>
    <t>SX220482</t>
  </si>
  <si>
    <t>DI14220219</t>
  </si>
  <si>
    <t>03.03.2022</t>
  </si>
  <si>
    <t>SX222778</t>
  </si>
  <si>
    <t>SX222779</t>
  </si>
  <si>
    <t>SX220157</t>
  </si>
  <si>
    <t>SX222722</t>
  </si>
  <si>
    <t>CLE CRN01 CRN02 CTFI CTFO CTX DEP DOC GAFI HAR PILI PILO PLU SEFI SEFO</t>
  </si>
  <si>
    <t>SX220357</t>
  </si>
  <si>
    <t>RCLMAR</t>
  </si>
  <si>
    <t>MARINER OF THE SEAS</t>
  </si>
  <si>
    <t>SX220678</t>
  </si>
  <si>
    <t>C6FV9</t>
  </si>
  <si>
    <t>SX220305</t>
  </si>
  <si>
    <t>SX222777</t>
  </si>
  <si>
    <t>ST SKITT</t>
  </si>
  <si>
    <t>SX222605</t>
  </si>
  <si>
    <t>CLE CTFI CTFO DEP DOC GAFO HAR PILI PILO</t>
  </si>
  <si>
    <t>SX222709</t>
  </si>
  <si>
    <t>30/2022</t>
  </si>
  <si>
    <t>PRIEME</t>
  </si>
  <si>
    <t>EMERALD PRINCESS</t>
  </si>
  <si>
    <t>9333151 / 733784</t>
  </si>
  <si>
    <t>SX222526</t>
  </si>
  <si>
    <t>E206P</t>
  </si>
  <si>
    <t>ZCDP8</t>
  </si>
  <si>
    <t>SX222807</t>
  </si>
  <si>
    <t>SX222798</t>
  </si>
  <si>
    <t>REBEL04</t>
  </si>
  <si>
    <t>REBEL</t>
  </si>
  <si>
    <t>SX222989</t>
  </si>
  <si>
    <t>V2ZP2</t>
  </si>
  <si>
    <t>SX220133</t>
  </si>
  <si>
    <t>HAPPYHOUR</t>
  </si>
  <si>
    <t>HAPPY HOUR</t>
  </si>
  <si>
    <t>NS 086</t>
  </si>
  <si>
    <t>SX222857</t>
  </si>
  <si>
    <t>VS27088</t>
  </si>
  <si>
    <t>TASIAII</t>
  </si>
  <si>
    <t>TASIA II</t>
  </si>
  <si>
    <t>6h:00m</t>
  </si>
  <si>
    <t>SX222759</t>
  </si>
  <si>
    <t>USA</t>
  </si>
  <si>
    <t>SX222835</t>
  </si>
  <si>
    <t>HIDDENSECRET</t>
  </si>
  <si>
    <t>HIDDEN SECRET</t>
  </si>
  <si>
    <t>NE 54</t>
  </si>
  <si>
    <t>SX223120</t>
  </si>
  <si>
    <t>VS28345</t>
  </si>
  <si>
    <t>SX222803</t>
  </si>
  <si>
    <t>SX220595</t>
  </si>
  <si>
    <t>SX222862</t>
  </si>
  <si>
    <t>SILMOO</t>
  </si>
  <si>
    <t>SILVER MOON</t>
  </si>
  <si>
    <t>SILVER</t>
  </si>
  <si>
    <t>7001087/ 9838618</t>
  </si>
  <si>
    <t>SX220717</t>
  </si>
  <si>
    <t>MO220222017</t>
  </si>
  <si>
    <t>C6DM6</t>
  </si>
  <si>
    <t>ST.JOHNS</t>
  </si>
  <si>
    <t>2d:4h:40m</t>
  </si>
  <si>
    <t>SX222758</t>
  </si>
  <si>
    <t>SIMSPON BAY</t>
  </si>
  <si>
    <t>SX222836</t>
  </si>
  <si>
    <t>SX220152</t>
  </si>
  <si>
    <t>SX222895</t>
  </si>
  <si>
    <t>SX222611</t>
  </si>
  <si>
    <t>0CA7TN1MA</t>
  </si>
  <si>
    <t>VICTORIASLV</t>
  </si>
  <si>
    <t>VICTORIA SLV</t>
  </si>
  <si>
    <t>SX223063</t>
  </si>
  <si>
    <t>SX222911</t>
  </si>
  <si>
    <t>SX222912</t>
  </si>
  <si>
    <t>SX220100</t>
  </si>
  <si>
    <t>SF208</t>
  </si>
  <si>
    <t>12h:39m</t>
  </si>
  <si>
    <t>SX220018</t>
  </si>
  <si>
    <t>13h:35m</t>
  </si>
  <si>
    <t>SX220401</t>
  </si>
  <si>
    <t>SX222799</t>
  </si>
  <si>
    <t>SX222837</t>
  </si>
  <si>
    <t>SX222816</t>
  </si>
  <si>
    <t>0AH5CR1MA</t>
  </si>
  <si>
    <t>SX222723</t>
  </si>
  <si>
    <t>SX220575</t>
  </si>
  <si>
    <t>SV14</t>
  </si>
  <si>
    <t>SX222907</t>
  </si>
  <si>
    <t>SX220611</t>
  </si>
  <si>
    <t>OSE220225</t>
  </si>
  <si>
    <t>SX222877</t>
  </si>
  <si>
    <t>SX222846</t>
  </si>
  <si>
    <t>SX222838</t>
  </si>
  <si>
    <t>SX222724</t>
  </si>
  <si>
    <t>SX222925</t>
  </si>
  <si>
    <t>SX222749</t>
  </si>
  <si>
    <t>060322N</t>
  </si>
  <si>
    <t>441524(*)</t>
  </si>
  <si>
    <t>SX222962</t>
  </si>
  <si>
    <t>ANC ANN CLE DEP HAR LAUI LAUO PILI PILO SHI</t>
  </si>
  <si>
    <t>SX220707</t>
  </si>
  <si>
    <t>SX222750</t>
  </si>
  <si>
    <t>138-NB</t>
  </si>
  <si>
    <t>SX222839</t>
  </si>
  <si>
    <t>SX222748</t>
  </si>
  <si>
    <t>222-SB</t>
  </si>
  <si>
    <t>SX222859</t>
  </si>
  <si>
    <t>SX223006</t>
  </si>
  <si>
    <t>SX223004</t>
  </si>
  <si>
    <t>SX223005</t>
  </si>
  <si>
    <t>SX220074</t>
  </si>
  <si>
    <t>ZWO2209</t>
  </si>
  <si>
    <t>SX222987</t>
  </si>
  <si>
    <t>SX220588</t>
  </si>
  <si>
    <t>ODY220305</t>
  </si>
  <si>
    <t>SX222711</t>
  </si>
  <si>
    <t>ANN CLE CTFI CTFO DEP DOC GAFO GEVO HAR PILI PILO SHI</t>
  </si>
  <si>
    <t>DELFINA</t>
  </si>
  <si>
    <t>SX223067</t>
  </si>
  <si>
    <t>05.13.2022</t>
  </si>
  <si>
    <t>SX223028</t>
  </si>
  <si>
    <t>INBOUND</t>
  </si>
  <si>
    <t>SBH</t>
  </si>
  <si>
    <t>SX220486</t>
  </si>
  <si>
    <t>Y210</t>
  </si>
  <si>
    <t>PRINCESS CAYS</t>
  </si>
  <si>
    <t>SX222984</t>
  </si>
  <si>
    <t>SX223030</t>
  </si>
  <si>
    <t>FOR BUNKERS ONLY BY SOL TRUCK</t>
  </si>
  <si>
    <t>ROCINANTE01</t>
  </si>
  <si>
    <t>ROCINANTE</t>
  </si>
  <si>
    <t>03.10.2022</t>
  </si>
  <si>
    <t>SXAXSE</t>
  </si>
  <si>
    <t>SX223045</t>
  </si>
  <si>
    <t>SX222981</t>
  </si>
  <si>
    <t>CHA CLE CTFI CTFO CTW DEP DOC GAFO GEWI HAR LIG MOO PILI PILO</t>
  </si>
  <si>
    <t>SX222899</t>
  </si>
  <si>
    <t>CLE CRN01 CRN02 CTFO DEP DOC HAR LIG PILI PILO</t>
  </si>
  <si>
    <t>SX223038</t>
  </si>
  <si>
    <t>SX223037</t>
  </si>
  <si>
    <t>SX220484</t>
  </si>
  <si>
    <t>A205</t>
  </si>
  <si>
    <t>SX220485</t>
  </si>
  <si>
    <t>B205</t>
  </si>
  <si>
    <t>V6</t>
  </si>
  <si>
    <t>4h:13m</t>
  </si>
  <si>
    <t>SX222908</t>
  </si>
  <si>
    <t>SX222900</t>
  </si>
  <si>
    <t>CLE CRN01 CRN02 CTFI CTFO CTW CTX DEP DOC GAFI GAFO GEWI HAR PILI PILO PLU SEFI SEFO</t>
  </si>
  <si>
    <t>SX220671</t>
  </si>
  <si>
    <t>CR244</t>
  </si>
  <si>
    <t>SX222847</t>
  </si>
  <si>
    <t>SX220677</t>
  </si>
  <si>
    <t>CLE CPF DEP DOC HAR HSF LAUI LAUO PILI PILO SHI</t>
  </si>
  <si>
    <t>SX223002</t>
  </si>
  <si>
    <t>CHA CLE CTFI CTFO DEP DOC GAFO GEWO HAR LIG MOO PILI PILO</t>
  </si>
  <si>
    <t>SX223043</t>
  </si>
  <si>
    <t>SX222997</t>
  </si>
  <si>
    <t>ANC CLE DEP DOC HAR LAUI LAUO PILI PILO SHI</t>
  </si>
  <si>
    <t>SX222886</t>
  </si>
  <si>
    <t>0LW57R1MA</t>
  </si>
  <si>
    <t>SX222849</t>
  </si>
  <si>
    <t>MARSSTA</t>
  </si>
  <si>
    <t>GREEN STAR</t>
  </si>
  <si>
    <t>SX222991</t>
  </si>
  <si>
    <t>9V6353</t>
  </si>
  <si>
    <t>KINGSTON</t>
  </si>
  <si>
    <t>SX222848</t>
  </si>
  <si>
    <t>PORT EVERGLADES. FL</t>
  </si>
  <si>
    <t>SX223085</t>
  </si>
  <si>
    <t>SX223110</t>
  </si>
  <si>
    <t>PLEASE NOTE THIS IS TO BE BOOKED FOR MARCH 9TH, 20</t>
  </si>
  <si>
    <t>SX223140</t>
  </si>
  <si>
    <t>SX223141</t>
  </si>
  <si>
    <t>SX223134</t>
  </si>
  <si>
    <t>SX222894</t>
  </si>
  <si>
    <t>SX222539</t>
  </si>
  <si>
    <t>SX223108</t>
  </si>
  <si>
    <t>ANN CLE DEP DOC HAR LIG MOO PILI PILO SHI SHO</t>
  </si>
  <si>
    <t>SX220898</t>
  </si>
  <si>
    <t>PUERTO PLATA, D.R.</t>
  </si>
  <si>
    <t>2d:5h:35m</t>
  </si>
  <si>
    <t>SX222976</t>
  </si>
  <si>
    <t>SX223084</t>
  </si>
  <si>
    <t>SX223151</t>
  </si>
  <si>
    <t>RVA220308</t>
  </si>
  <si>
    <t>SX223159</t>
  </si>
  <si>
    <t>SX223082</t>
  </si>
  <si>
    <t>SX223081</t>
  </si>
  <si>
    <t>MOONRISE01</t>
  </si>
  <si>
    <t>MOONRISE</t>
  </si>
  <si>
    <t>03.31.2022</t>
  </si>
  <si>
    <t>9816232/ 749495</t>
  </si>
  <si>
    <t>ZGKF2</t>
  </si>
  <si>
    <t>SX220111</t>
  </si>
  <si>
    <t>CLE CPF DEP DOC GARB HAR HSF LAUI LAUO PILI PILO WAT</t>
  </si>
  <si>
    <t>SF209</t>
  </si>
  <si>
    <t>SX220017</t>
  </si>
  <si>
    <t>SX223128</t>
  </si>
  <si>
    <t>SX220402</t>
  </si>
  <si>
    <t>SX223007</t>
  </si>
  <si>
    <t>SX223168</t>
  </si>
  <si>
    <t>SX223088</t>
  </si>
  <si>
    <t>SX223089</t>
  </si>
  <si>
    <t>SX223019</t>
  </si>
  <si>
    <t>CLE CTFI CTFO CTX DEP DOC GAFI HAR LIG MOO PILI PILO PLU SEFI SEFO</t>
  </si>
  <si>
    <t>0AH5DR1MA</t>
  </si>
  <si>
    <t>ASCLAUG</t>
  </si>
  <si>
    <t>SX223143</t>
  </si>
  <si>
    <t>V7A5303</t>
  </si>
  <si>
    <t>SX223193</t>
  </si>
  <si>
    <t>SX223194</t>
  </si>
  <si>
    <t>SX222901</t>
  </si>
  <si>
    <t>SX220576</t>
  </si>
  <si>
    <t>SV15</t>
  </si>
  <si>
    <t>439615(*)</t>
  </si>
  <si>
    <t>SX222384</t>
  </si>
  <si>
    <t>SX222902</t>
  </si>
  <si>
    <t>SX223087</t>
  </si>
  <si>
    <t>MANOFSTEEL</t>
  </si>
  <si>
    <t>MAN OF STEEL</t>
  </si>
  <si>
    <t>4d:23h:09m</t>
  </si>
  <si>
    <t>SX222701</t>
  </si>
  <si>
    <t>SX223034</t>
  </si>
  <si>
    <t>CARTAGENA</t>
  </si>
  <si>
    <t>SX223109</t>
  </si>
  <si>
    <t>SX223041</t>
  </si>
  <si>
    <t>CLE CRN01 CRN02 CRN05 CRN07 CTFI CTFO CTW CTX DEP DOC GAFI GAFO GEWI HAR LAUI LAUO LIG PILI PILO PLU SEFI SEFO</t>
  </si>
  <si>
    <t>194-SB</t>
  </si>
  <si>
    <t>SX223195</t>
  </si>
  <si>
    <t>SX223196</t>
  </si>
  <si>
    <t>SX223090</t>
  </si>
  <si>
    <t>SX220950</t>
  </si>
  <si>
    <t>MNA220305</t>
  </si>
  <si>
    <t>SX220489</t>
  </si>
  <si>
    <t>LU14220312</t>
  </si>
  <si>
    <t>LAS PALMAS, G. C.</t>
  </si>
  <si>
    <t>9d:8h:51m</t>
  </si>
  <si>
    <t>SX222988</t>
  </si>
  <si>
    <t>SX220561</t>
  </si>
  <si>
    <t>PE14220303</t>
  </si>
  <si>
    <t>6SXONMAK</t>
  </si>
  <si>
    <t>SX223086</t>
  </si>
  <si>
    <t>SX220151</t>
  </si>
  <si>
    <t>SX223172</t>
  </si>
  <si>
    <t>CLE CTFO DEP DOC GAFO HAR MOO PILI PILO</t>
  </si>
  <si>
    <t>SX223071</t>
  </si>
  <si>
    <t>0LW58R1MA</t>
  </si>
  <si>
    <t>SX223042</t>
  </si>
  <si>
    <t>130322N</t>
  </si>
  <si>
    <t>130322S</t>
  </si>
  <si>
    <t>SX223244</t>
  </si>
  <si>
    <t>CLE CTFI DEP DOC HAR PILI PILO</t>
  </si>
  <si>
    <t>SX222883</t>
  </si>
  <si>
    <t>CLE CTFI CTFO DEP DOC GAFO GEVO GEWO HAR LIG PILI PILO SLU</t>
  </si>
  <si>
    <t>443564(*)</t>
  </si>
  <si>
    <t>ANCHORN</t>
  </si>
  <si>
    <t>SX223564</t>
  </si>
  <si>
    <t>SX220488</t>
  </si>
  <si>
    <t>MC20220312008</t>
  </si>
  <si>
    <t>PORTFINE</t>
  </si>
  <si>
    <t>PORT FINE</t>
  </si>
  <si>
    <t>SX223826</t>
  </si>
  <si>
    <t>SX223016</t>
  </si>
  <si>
    <t>0CA7VN1MA</t>
  </si>
  <si>
    <t>BRIDGTOWN. BB</t>
  </si>
  <si>
    <t>SX223072</t>
  </si>
  <si>
    <t>CHA CLE CTFI CTFO DEP DOC GAFI GEWI GEWO HAR LIG MOO PILI PILO</t>
  </si>
  <si>
    <t>SX223309</t>
  </si>
  <si>
    <t>SX223171</t>
  </si>
  <si>
    <t>SX223238</t>
  </si>
  <si>
    <t>SX222983</t>
  </si>
  <si>
    <t>0RTBFS1MA</t>
  </si>
  <si>
    <t>SX223263</t>
  </si>
  <si>
    <t>SX223264</t>
  </si>
  <si>
    <t>SX223298</t>
  </si>
  <si>
    <t>SX223299</t>
  </si>
  <si>
    <t>SX220681</t>
  </si>
  <si>
    <t>DE072203016</t>
  </si>
  <si>
    <t>LADYCAROLINA</t>
  </si>
  <si>
    <t>LADY CAROLINA</t>
  </si>
  <si>
    <t>NS011</t>
  </si>
  <si>
    <t>SX223271</t>
  </si>
  <si>
    <t>VS20954</t>
  </si>
  <si>
    <t>SX220490</t>
  </si>
  <si>
    <t>DI14220305</t>
  </si>
  <si>
    <t>SX223091</t>
  </si>
  <si>
    <t>SX223092</t>
  </si>
  <si>
    <t>SX223197</t>
  </si>
  <si>
    <t>SX223093</t>
  </si>
  <si>
    <t>SKYLER01</t>
  </si>
  <si>
    <t>SKYLER</t>
  </si>
  <si>
    <t>JMP19073</t>
  </si>
  <si>
    <t>SX223206</t>
  </si>
  <si>
    <t>VS31901</t>
  </si>
  <si>
    <t>03.17.2022</t>
  </si>
  <si>
    <t>SX223281</t>
  </si>
  <si>
    <t>CHA CLE CTFI CTFO CTW DEP DOC GAFO HAR LIG MOO PILI PILO</t>
  </si>
  <si>
    <t>SX223306</t>
  </si>
  <si>
    <t>SX223311</t>
  </si>
  <si>
    <t>SX223259</t>
  </si>
  <si>
    <t>SX223340</t>
  </si>
  <si>
    <t>SX223310</t>
  </si>
  <si>
    <t>SX223274</t>
  </si>
  <si>
    <t>SX223331</t>
  </si>
  <si>
    <t>SX223307</t>
  </si>
  <si>
    <t>ANC CLE DEP HAR LAUI LAUO PILI PILO SHI</t>
  </si>
  <si>
    <t>4d:14h:09m</t>
  </si>
  <si>
    <t>SX223327</t>
  </si>
  <si>
    <t>SX220712</t>
  </si>
  <si>
    <t>NAV220309</t>
  </si>
  <si>
    <t>SX220612</t>
  </si>
  <si>
    <t>OSE220309</t>
  </si>
  <si>
    <t>GIANTSTRIDE</t>
  </si>
  <si>
    <t>GIANT STRIDE</t>
  </si>
  <si>
    <t>NS009</t>
  </si>
  <si>
    <t>SX223373</t>
  </si>
  <si>
    <t>VS29469</t>
  </si>
  <si>
    <t>2d:5h:40m</t>
  </si>
  <si>
    <t>SX223315</t>
  </si>
  <si>
    <t>SX223332</t>
  </si>
  <si>
    <t>SX223261</t>
  </si>
  <si>
    <t>SX223392</t>
  </si>
  <si>
    <t>SX223386</t>
  </si>
  <si>
    <t>SX223387</t>
  </si>
  <si>
    <t>CPN-SE</t>
  </si>
  <si>
    <t>SX223403</t>
  </si>
  <si>
    <t>SX223404</t>
  </si>
  <si>
    <t>BUN CLE DEP DOC HAR PILI PILO SHI</t>
  </si>
  <si>
    <t>SX220491</t>
  </si>
  <si>
    <t>CLE CPF DEP DOC FKL GARB HAR HSF LAUI LAUO PILI PILO</t>
  </si>
  <si>
    <t>ODY220319</t>
  </si>
  <si>
    <t>12h:41m</t>
  </si>
  <si>
    <t>SX220016</t>
  </si>
  <si>
    <t>SX220110</t>
  </si>
  <si>
    <t>SF210</t>
  </si>
  <si>
    <t>SX220403</t>
  </si>
  <si>
    <t>SX223142</t>
  </si>
  <si>
    <t>P &amp; O CRUI</t>
  </si>
  <si>
    <t>R201N</t>
  </si>
  <si>
    <t>ZCDW9</t>
  </si>
  <si>
    <t>SKYFALL01</t>
  </si>
  <si>
    <t>SKYFALL</t>
  </si>
  <si>
    <t>SX220492</t>
  </si>
  <si>
    <t>V113</t>
  </si>
  <si>
    <t>SX223260</t>
  </si>
  <si>
    <t>SX222986</t>
  </si>
  <si>
    <t>0CA7XN1MA</t>
  </si>
  <si>
    <t>BRIDGETOWN, BARBADOS</t>
  </si>
  <si>
    <t>SX223333</t>
  </si>
  <si>
    <t>ALKEMIA01</t>
  </si>
  <si>
    <t>ALKEMIA</t>
  </si>
  <si>
    <t>SX223549</t>
  </si>
  <si>
    <t>SX223399</t>
  </si>
  <si>
    <t>SX223372</t>
  </si>
  <si>
    <t>SX223409</t>
  </si>
  <si>
    <t>SX223239</t>
  </si>
  <si>
    <t>SX220577</t>
  </si>
  <si>
    <t>SV16</t>
  </si>
  <si>
    <t>SX223441</t>
  </si>
  <si>
    <t>SX223440</t>
  </si>
  <si>
    <t>SX223240</t>
  </si>
  <si>
    <t>SX223070</t>
  </si>
  <si>
    <t>CLE CRN01 CRN02 CTFI CTFO CTX DEP DOC GAFI HAR LAUI LIG PILI PILO PLU SEFI SEFO</t>
  </si>
  <si>
    <t>0RTBHS1MA</t>
  </si>
  <si>
    <t>SX223334</t>
  </si>
  <si>
    <t>SX223073</t>
  </si>
  <si>
    <t>CHA CLE CTFI CTFO CTX DEP DOC GAFI GEWI HAR MOO PILI PILO SEFI SEFO</t>
  </si>
  <si>
    <t>0AH5ER1MA</t>
  </si>
  <si>
    <t>ST BARTH</t>
  </si>
  <si>
    <t>SX223270</t>
  </si>
  <si>
    <t>CHA CLE CTFI CTFO DEP DOC HAR LIG PILI PILO</t>
  </si>
  <si>
    <t>200322N</t>
  </si>
  <si>
    <t>200322S</t>
  </si>
  <si>
    <t>SX223269</t>
  </si>
  <si>
    <t>194-NB</t>
  </si>
  <si>
    <t>SX223358</t>
  </si>
  <si>
    <t>ANN CLE CRN02 CTFO DEP DOC HAR LAUI LIG PILI PILO SHI</t>
  </si>
  <si>
    <t>0LW5AR1MA</t>
  </si>
  <si>
    <t>SX223094</t>
  </si>
  <si>
    <t>RCLWOND</t>
  </si>
  <si>
    <t>WONDER OF THE SEAS</t>
  </si>
  <si>
    <t>SX223096</t>
  </si>
  <si>
    <t>C6EY2</t>
  </si>
  <si>
    <t>SX223377</t>
  </si>
  <si>
    <t>ANC ANN CLE DEP HAR PILI PILO SHI</t>
  </si>
  <si>
    <t>SX223095</t>
  </si>
  <si>
    <t>SX223335</t>
  </si>
  <si>
    <t>SX223250</t>
  </si>
  <si>
    <t>SX223268</t>
  </si>
  <si>
    <t>CLE CRN01 CRN02 CRN03 CRN05 CTFI CTFO CTX DEP DOC GAFI GEWI HAR LAUI LAUO LIG PILI PILO PLU SEFI SEFO</t>
  </si>
  <si>
    <t>223-SB</t>
  </si>
  <si>
    <t>SX223346</t>
  </si>
  <si>
    <t>SX223531</t>
  </si>
  <si>
    <t>SX223533</t>
  </si>
  <si>
    <t>SX223534</t>
  </si>
  <si>
    <t>SX220413</t>
  </si>
  <si>
    <t>EXP220313</t>
  </si>
  <si>
    <t>SX220073</t>
  </si>
  <si>
    <t>ZWO2211</t>
  </si>
  <si>
    <t>SX223499</t>
  </si>
  <si>
    <t>SX222868</t>
  </si>
  <si>
    <t>MIAMI, USA</t>
  </si>
  <si>
    <t>SX223147</t>
  </si>
  <si>
    <t>SX220296</t>
  </si>
  <si>
    <t>OSE220321</t>
  </si>
  <si>
    <t>PORTUGAL</t>
  </si>
  <si>
    <t>SX220027</t>
  </si>
  <si>
    <t>SX222564</t>
  </si>
  <si>
    <t>SX223472</t>
  </si>
  <si>
    <t>CLE CTFO DEP DOC GAFO HAR PILI PILO PLU</t>
  </si>
  <si>
    <t>RISINGSUN</t>
  </si>
  <si>
    <t>RISING SUN</t>
  </si>
  <si>
    <t>7h:23m</t>
  </si>
  <si>
    <t>735610 / 8982307</t>
  </si>
  <si>
    <t>SX223528</t>
  </si>
  <si>
    <t>ZCII7</t>
  </si>
  <si>
    <t>SX223251</t>
  </si>
  <si>
    <t>SX223355</t>
  </si>
  <si>
    <t>03.25.2022</t>
  </si>
  <si>
    <t>SX220493</t>
  </si>
  <si>
    <t>B206</t>
  </si>
  <si>
    <t>SX223569</t>
  </si>
  <si>
    <t>SX223097</t>
  </si>
  <si>
    <t>SX220670</t>
  </si>
  <si>
    <t>CR246</t>
  </si>
  <si>
    <t>SX223585</t>
  </si>
  <si>
    <t>SUNKISS</t>
  </si>
  <si>
    <t>2716SX2017</t>
  </si>
  <si>
    <t>SX223588</t>
  </si>
  <si>
    <t>VS31737</t>
  </si>
  <si>
    <t>SX223584</t>
  </si>
  <si>
    <t>443567(*)</t>
  </si>
  <si>
    <t>SX223566</t>
  </si>
  <si>
    <t>CHA CLE CTFI CTFO DEP DOC GAFO GEWO HAR MOO PILI PILO</t>
  </si>
  <si>
    <t>SX222385</t>
  </si>
  <si>
    <t>SXSCGOT</t>
  </si>
  <si>
    <t>NAVION GOTHENBURG</t>
  </si>
  <si>
    <t>SX223391</t>
  </si>
  <si>
    <t>ANN CLE DEP HCC PILI PILO</t>
  </si>
  <si>
    <t>C6VR2</t>
  </si>
  <si>
    <t>SX223486</t>
  </si>
  <si>
    <t>04.04.2022</t>
  </si>
  <si>
    <t>SX223583</t>
  </si>
  <si>
    <t>SX223473</t>
  </si>
  <si>
    <t>SX223356</t>
  </si>
  <si>
    <t>St.Thamos</t>
  </si>
  <si>
    <t>St.Croix</t>
  </si>
  <si>
    <t>SX223098</t>
  </si>
  <si>
    <t>SX223602</t>
  </si>
  <si>
    <t>SX223618</t>
  </si>
  <si>
    <t>SX223619</t>
  </si>
  <si>
    <t>LADYMARIA</t>
  </si>
  <si>
    <t>LADY MARIA</t>
  </si>
  <si>
    <t>SX223637</t>
  </si>
  <si>
    <t>VS27055</t>
  </si>
  <si>
    <t>SX223594</t>
  </si>
  <si>
    <t>SX220150</t>
  </si>
  <si>
    <t>SX223595</t>
  </si>
  <si>
    <t>2d:5h:58m</t>
  </si>
  <si>
    <t>SX223492</t>
  </si>
  <si>
    <t>SX223596</t>
  </si>
  <si>
    <t>HAVANNA02</t>
  </si>
  <si>
    <t>HAVANNA</t>
  </si>
  <si>
    <t>04.25.2022</t>
  </si>
  <si>
    <t>OSK370</t>
  </si>
  <si>
    <t>SX224488</t>
  </si>
  <si>
    <t>7SY5246</t>
  </si>
  <si>
    <t>SX223662</t>
  </si>
  <si>
    <t>LAPERLERARE</t>
  </si>
  <si>
    <t>LA PERLE RARE</t>
  </si>
  <si>
    <t>04.24.2022</t>
  </si>
  <si>
    <t>LRF73279</t>
  </si>
  <si>
    <t>SX224464</t>
  </si>
  <si>
    <t>VS31583</t>
  </si>
  <si>
    <t>SX223624</t>
  </si>
  <si>
    <t>13h:57m</t>
  </si>
  <si>
    <t>SX220015</t>
  </si>
  <si>
    <t>SX220099</t>
  </si>
  <si>
    <t>SF211</t>
  </si>
  <si>
    <t>13h:12m</t>
  </si>
  <si>
    <t>SX220119</t>
  </si>
  <si>
    <t>LISBON</t>
  </si>
  <si>
    <t>SX223681</t>
  </si>
  <si>
    <t>SX223680</t>
  </si>
  <si>
    <t>SX223540</t>
  </si>
  <si>
    <t>0RTBJS1MA</t>
  </si>
  <si>
    <t>SX223532</t>
  </si>
  <si>
    <t>SX223690</t>
  </si>
  <si>
    <t>MOJITO02</t>
  </si>
  <si>
    <t>MOJITO</t>
  </si>
  <si>
    <t>2963SX2017</t>
  </si>
  <si>
    <t>SX223683</t>
  </si>
  <si>
    <t>SX223597</t>
  </si>
  <si>
    <t>SX222967</t>
  </si>
  <si>
    <t>SX223604</t>
  </si>
  <si>
    <t>CHA CLE CTFI CTX DEP DOC GAFI HAR LIG MOO PILI PILO PLU SEFI SEFO</t>
  </si>
  <si>
    <t>0AH5FR1MA</t>
  </si>
  <si>
    <t>6d:2h:12m</t>
  </si>
  <si>
    <t>SX223170</t>
  </si>
  <si>
    <t>ACF CLE CPF DEP DOC FUEL GARB HAR HSF LAUI LAUO PILI PILO</t>
  </si>
  <si>
    <t>SX223598</t>
  </si>
  <si>
    <t>SX223359</t>
  </si>
  <si>
    <t>SX223725</t>
  </si>
  <si>
    <t>SX223726</t>
  </si>
  <si>
    <t>SX220578</t>
  </si>
  <si>
    <t>SV18</t>
  </si>
  <si>
    <t>CASTRIES</t>
  </si>
  <si>
    <t>SX223360</t>
  </si>
  <si>
    <t>CLE CRN01 CRN02 CTFI CTFO CTW CTX DEP DOC GAFI GAFO GEWI HAR LIG PILI PILO PLU SEFI SEFO</t>
  </si>
  <si>
    <t>1d:6h:07m</t>
  </si>
  <si>
    <t>SX222712</t>
  </si>
  <si>
    <t>ECUADOR</t>
  </si>
  <si>
    <t>SX223599</t>
  </si>
  <si>
    <t>LADYG1</t>
  </si>
  <si>
    <t>LADY G</t>
  </si>
  <si>
    <t>SX4231-PC</t>
  </si>
  <si>
    <t>SX223737</t>
  </si>
  <si>
    <t>VS31465</t>
  </si>
  <si>
    <t>SEGEL.BAR</t>
  </si>
  <si>
    <t>03.29.2022</t>
  </si>
  <si>
    <t>SX223780</t>
  </si>
  <si>
    <t>SX223484</t>
  </si>
  <si>
    <t>SX223915</t>
  </si>
  <si>
    <t>TOURACO</t>
  </si>
  <si>
    <t>FQ064063201(FQ064)</t>
  </si>
  <si>
    <t>SX223765</t>
  </si>
  <si>
    <t>VS32433</t>
  </si>
  <si>
    <t>SX223612</t>
  </si>
  <si>
    <t>223-NB</t>
  </si>
  <si>
    <t>RIO HAINA, DOM. REP.</t>
  </si>
  <si>
    <t>443167(*)</t>
  </si>
  <si>
    <t>SX223448</t>
  </si>
  <si>
    <t>ACF ANN CLE CPF DEP DOC FKL GARB HAR HSF LAUI LAUO PILI PILO SHI SHO</t>
  </si>
  <si>
    <t>BREST, FRANCE</t>
  </si>
  <si>
    <t>SX223099</t>
  </si>
  <si>
    <t>SX220115</t>
  </si>
  <si>
    <t>SX223076</t>
  </si>
  <si>
    <t>SXSCLAG</t>
  </si>
  <si>
    <t>LNG LAGOS II</t>
  </si>
  <si>
    <t>SX223623</t>
  </si>
  <si>
    <t>CREW CHANGE ONLY</t>
  </si>
  <si>
    <t>ZCEQ7</t>
  </si>
  <si>
    <t>TENERIFE, SPAIN</t>
  </si>
  <si>
    <t>SABINE PASS, USA</t>
  </si>
  <si>
    <t>SX220562</t>
  </si>
  <si>
    <t>PE14220317</t>
  </si>
  <si>
    <t>SX223600</t>
  </si>
  <si>
    <t>04.12.2022</t>
  </si>
  <si>
    <t>SX224185</t>
  </si>
  <si>
    <t>SX223722</t>
  </si>
  <si>
    <t>0LW5BR1MA</t>
  </si>
  <si>
    <t>SX223703</t>
  </si>
  <si>
    <t>CLE DEP DOC HAR LAUI LIG PILI PILO</t>
  </si>
  <si>
    <t>BUNKERS BY SOL FUEL TRUCKS</t>
  </si>
  <si>
    <t>SX223779</t>
  </si>
  <si>
    <t>SX223375</t>
  </si>
  <si>
    <t>SX223740</t>
  </si>
  <si>
    <t>SX220497</t>
  </si>
  <si>
    <t>FD20220326008</t>
  </si>
  <si>
    <t>SX223783</t>
  </si>
  <si>
    <t>SX223748</t>
  </si>
  <si>
    <t>DISCHARGE &amp; LOAD</t>
  </si>
  <si>
    <t>CMACMID</t>
  </si>
  <si>
    <t>MIDAS</t>
  </si>
  <si>
    <t>SX223605</t>
  </si>
  <si>
    <t>CLE CTFO DEP DOC HAR LIG MOO PILI PILO SHI</t>
  </si>
  <si>
    <t>0AHS0R1MA</t>
  </si>
  <si>
    <t>OIZZ</t>
  </si>
  <si>
    <t>SX223757</t>
  </si>
  <si>
    <t>ST.LUCIA</t>
  </si>
  <si>
    <t>SX223664</t>
  </si>
  <si>
    <t>SX223663</t>
  </si>
  <si>
    <t>MARSMAN</t>
  </si>
  <si>
    <t>HOEGH MANILA</t>
  </si>
  <si>
    <t>SX223278</t>
  </si>
  <si>
    <t>V134</t>
  </si>
  <si>
    <t>LAEC7</t>
  </si>
  <si>
    <t>444383(*)</t>
  </si>
  <si>
    <t>SX223815</t>
  </si>
  <si>
    <t>SX223794</t>
  </si>
  <si>
    <t>SX223795</t>
  </si>
  <si>
    <t>SX223101</t>
  </si>
  <si>
    <t>SX223102</t>
  </si>
  <si>
    <t>SX223100</t>
  </si>
  <si>
    <t>MARI-CHAIII</t>
  </si>
  <si>
    <t>MARI-CHA III</t>
  </si>
  <si>
    <t>SX223821</t>
  </si>
  <si>
    <t>444466(*)</t>
  </si>
  <si>
    <t>SX223829</t>
  </si>
  <si>
    <t>SX223671</t>
  </si>
  <si>
    <t>ROADTOWN, TORTOLA</t>
  </si>
  <si>
    <t>SX223827</t>
  </si>
  <si>
    <t>SX223103</t>
  </si>
  <si>
    <t>SX223847</t>
  </si>
  <si>
    <t>SX223241</t>
  </si>
  <si>
    <t>SX223813</t>
  </si>
  <si>
    <t>SX223834</t>
  </si>
  <si>
    <t>444513(*)</t>
  </si>
  <si>
    <t>SX223846</t>
  </si>
  <si>
    <t>RELENTLESS04</t>
  </si>
  <si>
    <t>RELENTLESS</t>
  </si>
  <si>
    <t>NS040</t>
  </si>
  <si>
    <t>SX223874</t>
  </si>
  <si>
    <t>SX223616</t>
  </si>
  <si>
    <t>CHA CLE CRN01 CRN02 CRN07 CTFI CTFO CTW CTX DEP DOC GAFI GAFO GEWI HAR LAUI LAUO LIG PILI PILO SEFI SEFO</t>
  </si>
  <si>
    <t>140-SB</t>
  </si>
  <si>
    <t>SX223761</t>
  </si>
  <si>
    <t>SX223835</t>
  </si>
  <si>
    <t>SX223657</t>
  </si>
  <si>
    <t>MARFNIO</t>
  </si>
  <si>
    <t>MARFRET NIOLON</t>
  </si>
  <si>
    <t>LXNR</t>
  </si>
  <si>
    <t>SX221840</t>
  </si>
  <si>
    <t>04.05.2022</t>
  </si>
  <si>
    <t>4d:10h:05m</t>
  </si>
  <si>
    <t>SX226370</t>
  </si>
  <si>
    <t>SX223836</t>
  </si>
  <si>
    <t>2d:5h:00m</t>
  </si>
  <si>
    <t>SX223033</t>
  </si>
  <si>
    <t>4d:0h:18m</t>
  </si>
  <si>
    <t>SX222916</t>
  </si>
  <si>
    <t>ANN AYF CLE DEP DOC FUEL GARB HAR LIG PILI PILO SHI WAT</t>
  </si>
  <si>
    <t>SX223550</t>
  </si>
  <si>
    <t>0CA7ZN1MA</t>
  </si>
  <si>
    <t>SX223871</t>
  </si>
  <si>
    <t>0AH5GR1MA</t>
  </si>
  <si>
    <t>SX223888</t>
  </si>
  <si>
    <t>SX223807</t>
  </si>
  <si>
    <t>ST THOMAS</t>
  </si>
  <si>
    <t>14h:12m</t>
  </si>
  <si>
    <t>SX220014</t>
  </si>
  <si>
    <t>SX223900</t>
  </si>
  <si>
    <t>SX223899</t>
  </si>
  <si>
    <t>SX223865</t>
  </si>
  <si>
    <t>SX223792</t>
  </si>
  <si>
    <t>SX223814</t>
  </si>
  <si>
    <t>SX223837</t>
  </si>
  <si>
    <t>SX223872</t>
  </si>
  <si>
    <t>SX223788</t>
  </si>
  <si>
    <t>CLE CRN01 CRN02 CTFI CTFO CTX DEP DOC GAFI HAR LAUI LAUO LIG OVT PILI PILO PLU SEFI SEFO</t>
  </si>
  <si>
    <t>0RTBLS1MA</t>
  </si>
  <si>
    <t>SX223838</t>
  </si>
  <si>
    <t>SX223665</t>
  </si>
  <si>
    <t>CLE CTFI CTFO CTX DEP DOC GAFI HAR LIG PILI PILO PLU SEFI SEFO</t>
  </si>
  <si>
    <t>SX222968</t>
  </si>
  <si>
    <t>SX223666</t>
  </si>
  <si>
    <t>ANN CLE CTFI CTFO CTW CTX DEP DOC GAFI GAFO HAR LIG PILI PILO SEFI SEFO SHI</t>
  </si>
  <si>
    <t>SX223751</t>
  </si>
  <si>
    <t>270322N</t>
  </si>
  <si>
    <t>270322S</t>
  </si>
  <si>
    <t>SX223839</t>
  </si>
  <si>
    <t>SX221538</t>
  </si>
  <si>
    <t>FREEDOM3</t>
  </si>
  <si>
    <t>FREEDOM 3</t>
  </si>
  <si>
    <t>04.14.2022</t>
  </si>
  <si>
    <t>CR-F123-5419SDG</t>
  </si>
  <si>
    <t>SX224257</t>
  </si>
  <si>
    <t>DAISYTEMPLE</t>
  </si>
  <si>
    <t>DAISY TEMPLE</t>
  </si>
  <si>
    <t>F37395</t>
  </si>
  <si>
    <t>SX223939</t>
  </si>
  <si>
    <t>BOLD</t>
  </si>
  <si>
    <t>04.09.2022</t>
  </si>
  <si>
    <t>SX223923</t>
  </si>
  <si>
    <t>SX223840</t>
  </si>
  <si>
    <t>INTEOS7</t>
  </si>
  <si>
    <t>OSLO BULK 7</t>
  </si>
  <si>
    <t>SX223777</t>
  </si>
  <si>
    <t>CLE DEP DOC HAR LAUI PILI PILO</t>
  </si>
  <si>
    <t>PV8771</t>
  </si>
  <si>
    <t>SXSCSVA</t>
  </si>
  <si>
    <t>SVANOY</t>
  </si>
  <si>
    <t>SX223824</t>
  </si>
  <si>
    <t>LEVE</t>
  </si>
  <si>
    <t>QUEBEC, CANADA</t>
  </si>
  <si>
    <t>SX223955</t>
  </si>
  <si>
    <t>05.06.2022</t>
  </si>
  <si>
    <t>SX224095</t>
  </si>
  <si>
    <t>CLE DEP DOC HAR PILI PILO SHI WAT</t>
  </si>
  <si>
    <t>SX223936</t>
  </si>
  <si>
    <t>ANN CHA CLE CTFI CTFO DEP DOC GAFO GEWO HAR LIG MOO PILI PILO SHI</t>
  </si>
  <si>
    <t>VESSEL WILL GO TO ANCHORAGE ON ARRIVAL, AWAITING A</t>
  </si>
  <si>
    <t>SX223977</t>
  </si>
  <si>
    <t>SX223974</t>
  </si>
  <si>
    <t>SX223975</t>
  </si>
  <si>
    <t>SX220072</t>
  </si>
  <si>
    <t>ZWO2213</t>
  </si>
  <si>
    <t>SX223658</t>
  </si>
  <si>
    <t>KAMURO</t>
  </si>
  <si>
    <t>SX2314-PC</t>
  </si>
  <si>
    <t>SX223962</t>
  </si>
  <si>
    <t>VS30577</t>
  </si>
  <si>
    <t>ELLAOFSTOCKHOLM</t>
  </si>
  <si>
    <t>ELLA OF STOCKHOLM</t>
  </si>
  <si>
    <t>OSK277</t>
  </si>
  <si>
    <t>SX224070</t>
  </si>
  <si>
    <t>SFE-3048</t>
  </si>
  <si>
    <t>SX223979</t>
  </si>
  <si>
    <t>SX224002</t>
  </si>
  <si>
    <t>SX224003</t>
  </si>
  <si>
    <t>SX223799</t>
  </si>
  <si>
    <t>0CA81N1MA</t>
  </si>
  <si>
    <t>KINGSTON, JM</t>
  </si>
  <si>
    <t>SX223957</t>
  </si>
  <si>
    <t>SX220621</t>
  </si>
  <si>
    <t>SX223917</t>
  </si>
  <si>
    <t>ANN CLE CRN01 CRN02 CTFI CTFO CTX DEP DOC GAFI HAR LAUI LAUO LIG PILI PILO SEFI SEFO SHI</t>
  </si>
  <si>
    <t>0LW5CR1MA</t>
  </si>
  <si>
    <t>SX220669</t>
  </si>
  <si>
    <t>CR248</t>
  </si>
  <si>
    <t>SX223077</t>
  </si>
  <si>
    <t>SX223958</t>
  </si>
  <si>
    <t>CLE CRN01 CRN02 CTFI CTFO CTX DEP DOC GAFI HAR LAUI LAUO LIG PILI PILO SEFI SEFO</t>
  </si>
  <si>
    <t>140-NB</t>
  </si>
  <si>
    <t>SX223860</t>
  </si>
  <si>
    <t>SX223760</t>
  </si>
  <si>
    <t>SX223851</t>
  </si>
  <si>
    <t>224-SB</t>
  </si>
  <si>
    <t>SX223930</t>
  </si>
  <si>
    <t>SX220083</t>
  </si>
  <si>
    <t>SX224022</t>
  </si>
  <si>
    <t>SX223972</t>
  </si>
  <si>
    <t>SX223861</t>
  </si>
  <si>
    <t>CLE CRN01 CTFI CTFO CTX DEP DOC GAFI HAR PILI PILO SEFI SEFO</t>
  </si>
  <si>
    <t>SEGIWOO</t>
  </si>
  <si>
    <t>SX223995</t>
  </si>
  <si>
    <t>ANSET56</t>
  </si>
  <si>
    <t>SX223997</t>
  </si>
  <si>
    <t>SX224033</t>
  </si>
  <si>
    <t>SX224037</t>
  </si>
  <si>
    <t>CLE CTFO DEP DOC HAR MOO PILI PILO</t>
  </si>
  <si>
    <t>SX224043</t>
  </si>
  <si>
    <t>SX223909</t>
  </si>
  <si>
    <t>ANN CLE DEP DOC HAR LIG PILI PILO SHO</t>
  </si>
  <si>
    <t>SX223908</t>
  </si>
  <si>
    <t>SX224018</t>
  </si>
  <si>
    <t>ANN CLE CTFI DEP DOC HAR PILI PILO SHI</t>
  </si>
  <si>
    <t>SX223973</t>
  </si>
  <si>
    <t>SX224069</t>
  </si>
  <si>
    <t>SX223941</t>
  </si>
  <si>
    <t>SX223988</t>
  </si>
  <si>
    <t>0RTBNS1MA</t>
  </si>
  <si>
    <t>WHISPER03</t>
  </si>
  <si>
    <t>WHISPER</t>
  </si>
  <si>
    <t>LRF66103</t>
  </si>
  <si>
    <t>SX224097</t>
  </si>
  <si>
    <t>VS31057</t>
  </si>
  <si>
    <t>SX224067</t>
  </si>
  <si>
    <t>1h:07m</t>
  </si>
  <si>
    <t>SX224049</t>
  </si>
  <si>
    <t>SX224044</t>
  </si>
  <si>
    <t>SX224026</t>
  </si>
  <si>
    <t>ANN CLE CTFI CTFO CTX DEP DOC GAFI GEWO HAR LIG MOO PILI PILO SEFI SEFO SHO</t>
  </si>
  <si>
    <t>0AH5HR1MA</t>
  </si>
  <si>
    <t>1d:3h:00m</t>
  </si>
  <si>
    <t>SX224082</t>
  </si>
  <si>
    <t>SX224084</t>
  </si>
  <si>
    <t>SX224012</t>
  </si>
  <si>
    <t>MARFMAR</t>
  </si>
  <si>
    <t>LE MARIN</t>
  </si>
  <si>
    <t>SX223981</t>
  </si>
  <si>
    <t>ANN CLE CRN01 CRN02 CTFO DEP DOC GAFO HAR LAUI MOO PILI PILO SHI</t>
  </si>
  <si>
    <t>2202112M</t>
  </si>
  <si>
    <t>LXMV</t>
  </si>
  <si>
    <t>SX224004</t>
  </si>
  <si>
    <t>SX224005</t>
  </si>
  <si>
    <t>SX224042</t>
  </si>
  <si>
    <t>MPSILVIA</t>
  </si>
  <si>
    <t>MP SILVIA</t>
  </si>
  <si>
    <t>04.10.2022</t>
  </si>
  <si>
    <t>CW</t>
  </si>
  <si>
    <t>4246SX2014</t>
  </si>
  <si>
    <t>SX224101</t>
  </si>
  <si>
    <t>VS27605</t>
  </si>
  <si>
    <t>SX224072</t>
  </si>
  <si>
    <t>04.11.2022</t>
  </si>
  <si>
    <t>SX224045</t>
  </si>
  <si>
    <t>SX220633</t>
  </si>
  <si>
    <t>SX224027</t>
  </si>
  <si>
    <t>SX224119</t>
  </si>
  <si>
    <t>SX224120</t>
  </si>
  <si>
    <t>SX224046</t>
  </si>
  <si>
    <t>SX223631</t>
  </si>
  <si>
    <t>ANN CLE CTFI CTFO DEP DOC GEWO HAR PILI PILO SHI</t>
  </si>
  <si>
    <t>030422N</t>
  </si>
  <si>
    <t>030422S</t>
  </si>
  <si>
    <t>SX224006</t>
  </si>
  <si>
    <t>SX220499</t>
  </si>
  <si>
    <t>M209</t>
  </si>
  <si>
    <t>ST. GEORGES</t>
  </si>
  <si>
    <t>TORTOLA, VI</t>
  </si>
  <si>
    <t>SX223862</t>
  </si>
  <si>
    <t>SX223863</t>
  </si>
  <si>
    <t>9h:00m</t>
  </si>
  <si>
    <t>SX224110</t>
  </si>
  <si>
    <t>SX224047</t>
  </si>
  <si>
    <t>TRESBIEN</t>
  </si>
  <si>
    <t>TRES BIEN</t>
  </si>
  <si>
    <t>SX224169</t>
  </si>
  <si>
    <t>VS31183</t>
  </si>
  <si>
    <t>04.13.2022</t>
  </si>
  <si>
    <t>SX223879</t>
  </si>
  <si>
    <t>SX224123</t>
  </si>
  <si>
    <t>SX220029</t>
  </si>
  <si>
    <t>SX224048</t>
  </si>
  <si>
    <t>NEWRAMBLERLLC</t>
  </si>
  <si>
    <t>NEW RAMBLER LLC</t>
  </si>
  <si>
    <t>23h:30m</t>
  </si>
  <si>
    <t>DL2171AG</t>
  </si>
  <si>
    <t>SX224141</t>
  </si>
  <si>
    <t>TROPIC HOPE 0087</t>
  </si>
  <si>
    <t>BLACKSTINGRAY</t>
  </si>
  <si>
    <t>BLACK STINGRAY</t>
  </si>
  <si>
    <t>SX224142</t>
  </si>
  <si>
    <t>SX224060</t>
  </si>
  <si>
    <t>SX224059</t>
  </si>
  <si>
    <t>SX224193</t>
  </si>
  <si>
    <t>SX224152</t>
  </si>
  <si>
    <t>SX224154</t>
  </si>
  <si>
    <t>SX224156</t>
  </si>
  <si>
    <t>SX224153</t>
  </si>
  <si>
    <t>SX223875</t>
  </si>
  <si>
    <t>CLE CTFI CTFO DEP DOC GAFO GEVO GEWI HAR LIG PILI PILO</t>
  </si>
  <si>
    <t>SX220501</t>
  </si>
  <si>
    <t>MC20220409008</t>
  </si>
  <si>
    <t>SX220024</t>
  </si>
  <si>
    <t>SX220432</t>
  </si>
  <si>
    <t>SX220154</t>
  </si>
  <si>
    <t>SX224147</t>
  </si>
  <si>
    <t>SX224053</t>
  </si>
  <si>
    <t>CLE CRN01 CRN02 CTFI CTFO CTX DEP DOC GAFI GEWI HAR LIG PILI PILO SEFI SEFO</t>
  </si>
  <si>
    <t>Halifax</t>
  </si>
  <si>
    <t>SX224157</t>
  </si>
  <si>
    <t>SX224158</t>
  </si>
  <si>
    <t>SX224172</t>
  </si>
  <si>
    <t>SX223932</t>
  </si>
  <si>
    <t>SX223933</t>
  </si>
  <si>
    <t>SX220502</t>
  </si>
  <si>
    <t>FD20220409008</t>
  </si>
  <si>
    <t>SAN  JUAN, PR</t>
  </si>
  <si>
    <t>SX220082</t>
  </si>
  <si>
    <t>SX224190</t>
  </si>
  <si>
    <t>ANC ANN CLE DEP HAR PILI PILO SHO</t>
  </si>
  <si>
    <t>SX224068</t>
  </si>
  <si>
    <t>0CASMN1MA</t>
  </si>
  <si>
    <t>LADYANN02</t>
  </si>
  <si>
    <t>LADY ANN</t>
  </si>
  <si>
    <t>SX2918PC</t>
  </si>
  <si>
    <t>SX224217</t>
  </si>
  <si>
    <t>SX224162</t>
  </si>
  <si>
    <t>PONCE, PUERTO RICO</t>
  </si>
  <si>
    <t>SX224163</t>
  </si>
  <si>
    <t>SX224124</t>
  </si>
  <si>
    <t>SX224228</t>
  </si>
  <si>
    <t>VERTIGO01</t>
  </si>
  <si>
    <t>VERTIGO</t>
  </si>
  <si>
    <t>SX223993</t>
  </si>
  <si>
    <t>SX224191</t>
  </si>
  <si>
    <t>STMWOO</t>
  </si>
  <si>
    <t>SKN1003440/ 7606035</t>
  </si>
  <si>
    <t>SX224159</t>
  </si>
  <si>
    <t>STMT56</t>
  </si>
  <si>
    <t>SKN1003810/ 8639118</t>
  </si>
  <si>
    <t>SX224160</t>
  </si>
  <si>
    <t>SX224245</t>
  </si>
  <si>
    <t>SX224194</t>
  </si>
  <si>
    <t>SX224034</t>
  </si>
  <si>
    <t>0LW5DR1MA</t>
  </si>
  <si>
    <t>SX224259</t>
  </si>
  <si>
    <t>04.15.2022</t>
  </si>
  <si>
    <t>SX224171</t>
  </si>
  <si>
    <t>SX224195</t>
  </si>
  <si>
    <t>SX224196</t>
  </si>
  <si>
    <t>04.16.2022</t>
  </si>
  <si>
    <t>SX222969</t>
  </si>
  <si>
    <t>SX224180</t>
  </si>
  <si>
    <t>ODYSSEY07</t>
  </si>
  <si>
    <t>ODYSSEY</t>
  </si>
  <si>
    <t>04.18.2022</t>
  </si>
  <si>
    <t>2d:22h:57m</t>
  </si>
  <si>
    <t>SX224210</t>
  </si>
  <si>
    <t>CLE DEP DOC GARB HAR LIG PILI PILO WAT</t>
  </si>
  <si>
    <t>FT PIERCE FL</t>
  </si>
  <si>
    <t>SX224284</t>
  </si>
  <si>
    <t>SX224262</t>
  </si>
  <si>
    <t>SX224263</t>
  </si>
  <si>
    <t>GAMA2</t>
  </si>
  <si>
    <t>GAMA 2</t>
  </si>
  <si>
    <t>4068SX2002</t>
  </si>
  <si>
    <t>SX224280</t>
  </si>
  <si>
    <t>VS31602</t>
  </si>
  <si>
    <t>SX224197</t>
  </si>
  <si>
    <t>SX224211</t>
  </si>
  <si>
    <t>0AH5IR1MA</t>
  </si>
  <si>
    <t>SX224198</t>
  </si>
  <si>
    <t>SX224054</t>
  </si>
  <si>
    <t>SX224192</t>
  </si>
  <si>
    <t>SX224055</t>
  </si>
  <si>
    <t>ANN CLE CRN01 CRN02 CTFI CTFO CTW CTX DEP DOC GAFI GAFO GEWI HAR LIG PILI PILO SEFI SEFO SHI</t>
  </si>
  <si>
    <t>SX224301</t>
  </si>
  <si>
    <t>04.19.2022</t>
  </si>
  <si>
    <t>SX224199</t>
  </si>
  <si>
    <t>SX224125</t>
  </si>
  <si>
    <t>CHA CLE CTFI DEP DOC HAR LIG MOO PILI PILO</t>
  </si>
  <si>
    <t>SX220632</t>
  </si>
  <si>
    <t>04.27.2022</t>
  </si>
  <si>
    <t>9d:8h:00m</t>
  </si>
  <si>
    <t>SX224286</t>
  </si>
  <si>
    <t>SX224241</t>
  </si>
  <si>
    <t>ODESSAII</t>
  </si>
  <si>
    <t>ODESSA II</t>
  </si>
  <si>
    <t>SX224253</t>
  </si>
  <si>
    <t>VS25580</t>
  </si>
  <si>
    <t>SX224200</t>
  </si>
  <si>
    <t>SX224335</t>
  </si>
  <si>
    <t>SX224333</t>
  </si>
  <si>
    <t>SX224334</t>
  </si>
  <si>
    <t>SX224336</t>
  </si>
  <si>
    <t>SX220148</t>
  </si>
  <si>
    <t>04.20.2022</t>
  </si>
  <si>
    <t>8h:55m</t>
  </si>
  <si>
    <t>SX223964</t>
  </si>
  <si>
    <t>SX223931</t>
  </si>
  <si>
    <t>SX224331</t>
  </si>
  <si>
    <t>SX224212</t>
  </si>
  <si>
    <t>SX224298</t>
  </si>
  <si>
    <t>SX224316</t>
  </si>
  <si>
    <t>CLE CRN01 CRN02 CTFI CTFO CTX DEP DOC GAFI HAR LIG OVT PILI PILO SEFI SEFO SHI</t>
  </si>
  <si>
    <t>NWFICS</t>
  </si>
  <si>
    <t>ICS OCEANUS</t>
  </si>
  <si>
    <t>SXCEMC</t>
  </si>
  <si>
    <t>SX224346</t>
  </si>
  <si>
    <t>ANN CLE DEP DOC HAR LAUI LAUO LIG OVT PILI PILO SHI SHO</t>
  </si>
  <si>
    <t>C6DZ5</t>
  </si>
  <si>
    <t>SX224073</t>
  </si>
  <si>
    <t>SX220668</t>
  </si>
  <si>
    <t>CR250</t>
  </si>
  <si>
    <t>INTEBEAU</t>
  </si>
  <si>
    <t>BEAUTRANGA</t>
  </si>
  <si>
    <t>IFX</t>
  </si>
  <si>
    <t>SX224074</t>
  </si>
  <si>
    <t>CLE CRN01 CTFO CTW DEP DOC GAFO HAR LAUI LAUO LIG PILI PILO</t>
  </si>
  <si>
    <t>ECL1422</t>
  </si>
  <si>
    <t>PCKN</t>
  </si>
  <si>
    <t>STMKO74</t>
  </si>
  <si>
    <t>KOOLE 74</t>
  </si>
  <si>
    <t>SKN1003921</t>
  </si>
  <si>
    <t>SX224305</t>
  </si>
  <si>
    <t>V4MH4</t>
  </si>
  <si>
    <t>GEORGE TOWN, GUYANA</t>
  </si>
  <si>
    <t>SX224374</t>
  </si>
  <si>
    <t>ST. Eustatius</t>
  </si>
  <si>
    <t>SX224375</t>
  </si>
  <si>
    <t>SX224353</t>
  </si>
  <si>
    <t>ANC ANN CLE DEP DOC HAR LAUI LIG PILI PILO SHI SHO THR</t>
  </si>
  <si>
    <t>DOMINICAN REP.</t>
  </si>
  <si>
    <t>SX224215</t>
  </si>
  <si>
    <t>0CASLN1MA</t>
  </si>
  <si>
    <t>04.23.2022</t>
  </si>
  <si>
    <t>SX224332</t>
  </si>
  <si>
    <t>SX224360</t>
  </si>
  <si>
    <t>SX224214</t>
  </si>
  <si>
    <t>ANN CLE CRN01 CRN02 CTFI CTFO DEP DOC HAR LAUI LIG PILI PILO SHI</t>
  </si>
  <si>
    <t>0LW5ER1MA</t>
  </si>
  <si>
    <t>DREAMTIME</t>
  </si>
  <si>
    <t>SX224429</t>
  </si>
  <si>
    <t>SX224361</t>
  </si>
  <si>
    <t>NWFMODAL</t>
  </si>
  <si>
    <t>MODALWAN 20123</t>
  </si>
  <si>
    <t>04.22.2022</t>
  </si>
  <si>
    <t>53215PEST</t>
  </si>
  <si>
    <t>SX224381</t>
  </si>
  <si>
    <t>CLE DEP DOC HAR LIG OVT PILI PILO SHI</t>
  </si>
  <si>
    <t>HO3780</t>
  </si>
  <si>
    <t>NWFLM24</t>
  </si>
  <si>
    <t>LM 2411</t>
  </si>
  <si>
    <t>53260PEXT</t>
  </si>
  <si>
    <t>SX224380</t>
  </si>
  <si>
    <t>JOY04</t>
  </si>
  <si>
    <t>JOY</t>
  </si>
  <si>
    <t>SX224173</t>
  </si>
  <si>
    <t>ZGFV2</t>
  </si>
  <si>
    <t>SX224389</t>
  </si>
  <si>
    <t>RHIANNON</t>
  </si>
  <si>
    <t>NS41</t>
  </si>
  <si>
    <t>SX224504</t>
  </si>
  <si>
    <t>SX224362</t>
  </si>
  <si>
    <t>ZAZU01</t>
  </si>
  <si>
    <t>ZAZU</t>
  </si>
  <si>
    <t>LRG10127</t>
  </si>
  <si>
    <t>SX224425</t>
  </si>
  <si>
    <t>SX224417</t>
  </si>
  <si>
    <t>SX224629</t>
  </si>
  <si>
    <t>SX224339</t>
  </si>
  <si>
    <t>0RTBRS1MA</t>
  </si>
  <si>
    <t>SXONSPI</t>
  </si>
  <si>
    <t>INT'L SPIRIT</t>
  </si>
  <si>
    <t>SX224443</t>
  </si>
  <si>
    <t>KEY WEST, MIAMI</t>
  </si>
  <si>
    <t>PSALMS91</t>
  </si>
  <si>
    <t>PSALMS 91</t>
  </si>
  <si>
    <t>SX0110PC</t>
  </si>
  <si>
    <t>SX224349</t>
  </si>
  <si>
    <t>6h:38m</t>
  </si>
  <si>
    <t>SX224225</t>
  </si>
  <si>
    <t>AYF CLE DEP DOC HAR PILI PILO</t>
  </si>
  <si>
    <t>WEST PALM BEACH, FL</t>
  </si>
  <si>
    <t>SX224363</t>
  </si>
  <si>
    <t>C'EST LA VIE</t>
  </si>
  <si>
    <t>C'EST LA VIE I</t>
  </si>
  <si>
    <t>4080SX2012</t>
  </si>
  <si>
    <t>SX224435</t>
  </si>
  <si>
    <t>VS31584</t>
  </si>
  <si>
    <t>SX224418</t>
  </si>
  <si>
    <t>0AH5JR1MA</t>
  </si>
  <si>
    <t>CMACROY</t>
  </si>
  <si>
    <t>INDUSTRIAL ROYAL</t>
  </si>
  <si>
    <t>SX224355</t>
  </si>
  <si>
    <t>0GR5SR1MA</t>
  </si>
  <si>
    <t>D5AG9</t>
  </si>
  <si>
    <t>JENNIFER</t>
  </si>
  <si>
    <t>S9059</t>
  </si>
  <si>
    <t>SX224485</t>
  </si>
  <si>
    <t>SMQW</t>
  </si>
  <si>
    <t>SX224364</t>
  </si>
  <si>
    <t>BERNART</t>
  </si>
  <si>
    <t>ARTEMIS</t>
  </si>
  <si>
    <t>SX224183</t>
  </si>
  <si>
    <t>205-SB</t>
  </si>
  <si>
    <t>YLPT</t>
  </si>
  <si>
    <t>SX224423</t>
  </si>
  <si>
    <t>SX224317</t>
  </si>
  <si>
    <t>SX224318</t>
  </si>
  <si>
    <t>CLE CRN01 CRN02 CTFI CTFO CTW CTX DEP DOC GAFI GAFO GEWI HAR LIG PILI PILO SEFI SEFO</t>
  </si>
  <si>
    <t>SX224365</t>
  </si>
  <si>
    <t>04.26.2022</t>
  </si>
  <si>
    <t>SX223262</t>
  </si>
  <si>
    <t>AYF CLE DEP DOC FUEL HAR LAUI LIG PILI PILO SHI WAT</t>
  </si>
  <si>
    <t>SX224419</t>
  </si>
  <si>
    <t>SX224438</t>
  </si>
  <si>
    <t>ASCLCOS</t>
  </si>
  <si>
    <t>COSIMA PG</t>
  </si>
  <si>
    <t>747532/ 9857822</t>
  </si>
  <si>
    <t>SX224356</t>
  </si>
  <si>
    <t>ANC CLE DEP HAR PILI PILO THRJET</t>
  </si>
  <si>
    <t>SX224366</t>
  </si>
  <si>
    <t>SX224526</t>
  </si>
  <si>
    <t>SXDEGOL</t>
  </si>
  <si>
    <t>GOLAR SEAL</t>
  </si>
  <si>
    <t>SX224525</t>
  </si>
  <si>
    <t>V7AE9</t>
  </si>
  <si>
    <t>SINGAPORE</t>
  </si>
  <si>
    <t>SAVANNAH, USA</t>
  </si>
  <si>
    <t>SX224475</t>
  </si>
  <si>
    <t>LAS CALDERAS</t>
  </si>
  <si>
    <t>SX224512</t>
  </si>
  <si>
    <t>SX224514</t>
  </si>
  <si>
    <t>SX224528</t>
  </si>
  <si>
    <t>SX224515</t>
  </si>
  <si>
    <t>SX224513</t>
  </si>
  <si>
    <t>SX224252</t>
  </si>
  <si>
    <t>SX223934</t>
  </si>
  <si>
    <t>ROSLYN</t>
  </si>
  <si>
    <t>HIGHLINER (EX: ROSLYN)</t>
  </si>
  <si>
    <t>NS004</t>
  </si>
  <si>
    <t>SX224538</t>
  </si>
  <si>
    <t>VS21152</t>
  </si>
  <si>
    <t>05.07.2022</t>
  </si>
  <si>
    <t>SX224264</t>
  </si>
  <si>
    <t>240422S</t>
  </si>
  <si>
    <t>SX224420</t>
  </si>
  <si>
    <t>SX224401</t>
  </si>
  <si>
    <t>CLE CRN10 CTFO DEP DOC HAR LIG PILI PILO</t>
  </si>
  <si>
    <t>SX224468</t>
  </si>
  <si>
    <t>SX224535</t>
  </si>
  <si>
    <t>SX224368</t>
  </si>
  <si>
    <t>142-SB</t>
  </si>
  <si>
    <t>SX224403</t>
  </si>
  <si>
    <t>CLE CRN01 CRN02 CTFI CTFO CTX DEP DOC GAFI HAR PILI PILO SEFI SEFO</t>
  </si>
  <si>
    <t>SX224296</t>
  </si>
  <si>
    <t>SX220303</t>
  </si>
  <si>
    <t>04.28.2022</t>
  </si>
  <si>
    <t>SX224369</t>
  </si>
  <si>
    <t>V101</t>
  </si>
  <si>
    <t>SX224516</t>
  </si>
  <si>
    <t>0CA89N1MA</t>
  </si>
  <si>
    <t>SX224556</t>
  </si>
  <si>
    <t>SX224534</t>
  </si>
  <si>
    <t>CLE CTFI CTFO DEP DOC GAFO GEWO HAR LIG MOO PILI PILO</t>
  </si>
  <si>
    <t>SX224548</t>
  </si>
  <si>
    <t>SX224494</t>
  </si>
  <si>
    <t>ANAASYD</t>
  </si>
  <si>
    <t>ANAASU</t>
  </si>
  <si>
    <t>SX224517</t>
  </si>
  <si>
    <t>DISCHARGE 1500 WHITE SAND - A &amp; A SUPPLY</t>
  </si>
  <si>
    <t>GUYANA</t>
  </si>
  <si>
    <t>SX224564</t>
  </si>
  <si>
    <t>SX224566</t>
  </si>
  <si>
    <t>447601(*)</t>
  </si>
  <si>
    <t>SX224571</t>
  </si>
  <si>
    <t>CLE DEP DOC GAFO GEWO HAR LIG PILI PILO</t>
  </si>
  <si>
    <t>04.29.2022</t>
  </si>
  <si>
    <t>SX224565</t>
  </si>
  <si>
    <t>SX224541</t>
  </si>
  <si>
    <t>SX224422</t>
  </si>
  <si>
    <t>0RTBTS1MA</t>
  </si>
  <si>
    <t>SX224421</t>
  </si>
  <si>
    <t>0LW5FR1MA</t>
  </si>
  <si>
    <t>ENDEILIG</t>
  </si>
  <si>
    <t>EN-DEILIG</t>
  </si>
  <si>
    <t>KR0040</t>
  </si>
  <si>
    <t>SX224628</t>
  </si>
  <si>
    <t>LGAW</t>
  </si>
  <si>
    <t>447861(*)</t>
  </si>
  <si>
    <t>SX224617</t>
  </si>
  <si>
    <t>SX224495</t>
  </si>
  <si>
    <t>SX220227</t>
  </si>
  <si>
    <t>ANITGUA</t>
  </si>
  <si>
    <t>SX224527</t>
  </si>
  <si>
    <t>ANC ANN CLE DEP DOC HAR LAUI LIG PILI PILO SHI SHO</t>
  </si>
  <si>
    <t>05.01.2022</t>
  </si>
  <si>
    <t>SX224567</t>
  </si>
  <si>
    <t>SX224545</t>
  </si>
  <si>
    <t>CLE CTFI DEP DOC HAR LIG MOO PILI PILO PLU SHI</t>
  </si>
  <si>
    <t>AT SEA FOR ORDERS</t>
  </si>
  <si>
    <t>SX224547</t>
  </si>
  <si>
    <t>0AH5KR1MA</t>
  </si>
  <si>
    <t>SX224779</t>
  </si>
  <si>
    <t>SX224569</t>
  </si>
  <si>
    <t>SX224367</t>
  </si>
  <si>
    <t>205-NB</t>
  </si>
  <si>
    <t>SX224412</t>
  </si>
  <si>
    <t>SX224413</t>
  </si>
  <si>
    <t>ANN CLE CRN01 CRN02 CTFI CTFO CTW CTX DEP DOC GAFI GAFO GEWI HAR LIG PILI PILO PLU SEFI SEFO SHI</t>
  </si>
  <si>
    <t>SX224568</t>
  </si>
  <si>
    <t>SX224613</t>
  </si>
  <si>
    <t>CLE CTFI CTFO DEP DOC GAFO HAR LIG PILI PILO PLU</t>
  </si>
  <si>
    <t>05.05.2022</t>
  </si>
  <si>
    <t>SX224612</t>
  </si>
  <si>
    <t>ANN CLE CTFI DEP DOC HAR MOO PILI PILO SHI SHO</t>
  </si>
  <si>
    <t>VENEZUELA</t>
  </si>
  <si>
    <t>05.02.2022</t>
  </si>
  <si>
    <t>SX224601</t>
  </si>
  <si>
    <t>CLE CRN01 CRN02 CRN05 CTFI CTFO CTX DEP DOC GAFI GEWI HAR LAUI LAUO LIG PILI PILO PLU SEFI SEFO</t>
  </si>
  <si>
    <t>226-SB</t>
  </si>
  <si>
    <t>SAGADRE</t>
  </si>
  <si>
    <t>MIDNIGHT DREAM</t>
  </si>
  <si>
    <t>IMO7913206</t>
  </si>
  <si>
    <t>SX224673</t>
  </si>
  <si>
    <t>ANN CLE CTFO DEP DOC HAR LIG PILI PILO SHI SHO</t>
  </si>
  <si>
    <t>YJWE4</t>
  </si>
  <si>
    <t>SX224653</t>
  </si>
  <si>
    <t>ANC ANN CLE DEP HAR LAUI PILI PILO SHO</t>
  </si>
  <si>
    <t>08 2022</t>
  </si>
  <si>
    <t>AQUIJO</t>
  </si>
  <si>
    <t>05.03.2022</t>
  </si>
  <si>
    <t>746280 / 1012529</t>
  </si>
  <si>
    <t>ZGFC8</t>
  </si>
  <si>
    <t>SX224625</t>
  </si>
  <si>
    <t>AYF CLE DEP DOC FUEL FUELSUR HAR PILI PILO</t>
  </si>
  <si>
    <t>SX224632</t>
  </si>
  <si>
    <t>SX224570</t>
  </si>
  <si>
    <t>SX224614</t>
  </si>
  <si>
    <t>SX224484</t>
  </si>
  <si>
    <t>010522N</t>
  </si>
  <si>
    <t>010522S</t>
  </si>
  <si>
    <t>TORTOLLA</t>
  </si>
  <si>
    <t>05.04.2022</t>
  </si>
  <si>
    <t>SX224675</t>
  </si>
  <si>
    <t>SX224678</t>
  </si>
  <si>
    <t>SXLODIA</t>
  </si>
  <si>
    <t>DIADEM</t>
  </si>
  <si>
    <t>17h:35m</t>
  </si>
  <si>
    <t>SX224684</t>
  </si>
  <si>
    <t>VS31296</t>
  </si>
  <si>
    <t>SX224679</t>
  </si>
  <si>
    <t>SX220280</t>
  </si>
  <si>
    <t>SX224665</t>
  </si>
  <si>
    <t>NWFWOO</t>
  </si>
  <si>
    <t>SX224542</t>
  </si>
  <si>
    <t>SX224399</t>
  </si>
  <si>
    <t>ANN CLE CTFI CTFO DEP DOC GAFO GEVO HAR PILI PILO SHO</t>
  </si>
  <si>
    <t>NWFT56</t>
  </si>
  <si>
    <t>SX224543</t>
  </si>
  <si>
    <t>STMKOOL</t>
  </si>
  <si>
    <t>KOOLE 42</t>
  </si>
  <si>
    <t>ZDIW8</t>
  </si>
  <si>
    <t>INEVITABLE</t>
  </si>
  <si>
    <t>JMP21125</t>
  </si>
  <si>
    <t>SX224692</t>
  </si>
  <si>
    <t>SX224682</t>
  </si>
  <si>
    <t>CLE CTFI CTFO DEP DOC GAFO GEWO HAR LIG PILI PILO</t>
  </si>
  <si>
    <t>SX224674</t>
  </si>
  <si>
    <t>SX224670</t>
  </si>
  <si>
    <t>CLE CRN01 CRN02 CTFI CTFO CTX DEP DOC GAFI GEWI HAR PILI PILO SEFI SEFO</t>
  </si>
  <si>
    <t>ANAAEDI</t>
  </si>
  <si>
    <t>EDINA</t>
  </si>
  <si>
    <t>12h:54m</t>
  </si>
  <si>
    <t>SKN1002800/7422984</t>
  </si>
  <si>
    <t>SX224694</t>
  </si>
  <si>
    <t>2000 BLACK SAND ASSISGNED TO SXM CONCRETE</t>
  </si>
  <si>
    <t>V4DE3</t>
  </si>
  <si>
    <t>MONSERRATT</t>
  </si>
  <si>
    <t>ANAACTC</t>
  </si>
  <si>
    <t>CTCO2404</t>
  </si>
  <si>
    <t>SKN1002348</t>
  </si>
  <si>
    <t>SX224658</t>
  </si>
  <si>
    <t>2000 BLACK SAND</t>
  </si>
  <si>
    <t>VS27227</t>
  </si>
  <si>
    <t>SX224683</t>
  </si>
  <si>
    <t>SX224680</t>
  </si>
  <si>
    <t>SX224714</t>
  </si>
  <si>
    <t>SX224715</t>
  </si>
  <si>
    <t>SX224722</t>
  </si>
  <si>
    <t>SX224747</t>
  </si>
  <si>
    <t>SX224677</t>
  </si>
  <si>
    <t>0CA8BN1MA</t>
  </si>
  <si>
    <t>SX224723</t>
  </si>
  <si>
    <t>SX224702</t>
  </si>
  <si>
    <t>0RTBVS1MA</t>
  </si>
  <si>
    <t>SX224752</t>
  </si>
  <si>
    <t>SXONEMP</t>
  </si>
  <si>
    <t>05.11.2022</t>
  </si>
  <si>
    <t>SX224743</t>
  </si>
  <si>
    <t>ANN CLE DEP DOC HAR MOO PILI PILO SHI SHO</t>
  </si>
  <si>
    <t>FUELING &amp; SHIPS SPARES</t>
  </si>
  <si>
    <t>J7CO2</t>
  </si>
  <si>
    <t>SXLOCTC</t>
  </si>
  <si>
    <t>SX224589</t>
  </si>
  <si>
    <t>V27227</t>
  </si>
  <si>
    <t>SXLOEDI</t>
  </si>
  <si>
    <t>SKN1002800 / 7422984</t>
  </si>
  <si>
    <t>SX224588</t>
  </si>
  <si>
    <t>B3</t>
  </si>
  <si>
    <t>SX224895</t>
  </si>
  <si>
    <t>SX224717</t>
  </si>
  <si>
    <t>0LW5GR1MA</t>
  </si>
  <si>
    <t>SX224725</t>
  </si>
  <si>
    <t>06.27.2022</t>
  </si>
  <si>
    <t>SX224793</t>
  </si>
  <si>
    <t>SX224771</t>
  </si>
  <si>
    <t>SX224754</t>
  </si>
  <si>
    <t>0AH5LR1MA</t>
  </si>
  <si>
    <t>SX224666</t>
  </si>
  <si>
    <t>SX224788</t>
  </si>
  <si>
    <t>SX224724</t>
  </si>
  <si>
    <t>SX224755</t>
  </si>
  <si>
    <t>SX224757</t>
  </si>
  <si>
    <t>SX224756</t>
  </si>
  <si>
    <t>SX224735</t>
  </si>
  <si>
    <t>ANC CLE DEP DOC HAR LAUI LAUO LIG PILI PILO SHI</t>
  </si>
  <si>
    <t>SX224726</t>
  </si>
  <si>
    <t>05.08.2022</t>
  </si>
  <si>
    <t>SX224671</t>
  </si>
  <si>
    <t>ANN CLE CRN01 CRN02 CTFI CTFO CTW CTX DEP DOC GAFI GAFO HAR LIG PILI PILO PLU SEFI SEFO SHO</t>
  </si>
  <si>
    <t>05.09.2022</t>
  </si>
  <si>
    <t>SX224672</t>
  </si>
  <si>
    <t>SX224727</t>
  </si>
  <si>
    <t>SX224730</t>
  </si>
  <si>
    <t>CLE CRN01 CRN02 CRN05 CTFI CTFO CTW CTX DEP DOC GAFI GAFO GEWI HAR LAUI LAUO LIG PILI PILO PLU SEFI SEFO</t>
  </si>
  <si>
    <t>206-SB</t>
  </si>
  <si>
    <t>SX224778</t>
  </si>
  <si>
    <t>SX224806</t>
  </si>
  <si>
    <t>SX224807</t>
  </si>
  <si>
    <t>ANN BUN CLE DEP HAR PILI PILO SHO</t>
  </si>
  <si>
    <t>SX224764</t>
  </si>
  <si>
    <t>SX224780</t>
  </si>
  <si>
    <t>SX224749</t>
  </si>
  <si>
    <t>SX224030</t>
  </si>
  <si>
    <t>CLE CRN01 CRN02 CRN03 CRN05 CTFI CTFO CTX DEP DOC GAFI GEWI HAR LAUI LAUO LIG OVT PILI PILO PLU SEFI SEFO</t>
  </si>
  <si>
    <t>196-SB</t>
  </si>
  <si>
    <t>SX220226</t>
  </si>
  <si>
    <t>SX224728</t>
  </si>
  <si>
    <t>05.10.2022</t>
  </si>
  <si>
    <t>SX224751</t>
  </si>
  <si>
    <t>100422N</t>
  </si>
  <si>
    <t>100422S</t>
  </si>
  <si>
    <t>SX224829</t>
  </si>
  <si>
    <t>SX224826</t>
  </si>
  <si>
    <t>SX224794</t>
  </si>
  <si>
    <t>SX224795</t>
  </si>
  <si>
    <t>SX224850</t>
  </si>
  <si>
    <t>SX224825</t>
  </si>
  <si>
    <t>CLE CRN02 CRN05 CTFI CTFO DEP DOC HAR LIG MOO PILI PILO SHI</t>
  </si>
  <si>
    <t>SX224609</t>
  </si>
  <si>
    <t>POWERPLAY1</t>
  </si>
  <si>
    <t>POWER PLAY</t>
  </si>
  <si>
    <t>748696 / 9781401</t>
  </si>
  <si>
    <t>SX224584</t>
  </si>
  <si>
    <t>ZGIS9</t>
  </si>
  <si>
    <t>SX224846</t>
  </si>
  <si>
    <t>SX224845</t>
  </si>
  <si>
    <t>SX224839</t>
  </si>
  <si>
    <t>SX224818</t>
  </si>
  <si>
    <t>SX224819</t>
  </si>
  <si>
    <t>CLE CRN01 CRN02 CTFI CTFO CTX DEP DOC GAFI HAR LIG PILI PILO SEFI SEFO</t>
  </si>
  <si>
    <t>SX224867</t>
  </si>
  <si>
    <t>CLE DEP DOC HAR SHI</t>
  </si>
  <si>
    <t>SX224863</t>
  </si>
  <si>
    <t>05.14.2022</t>
  </si>
  <si>
    <t>SX224865</t>
  </si>
  <si>
    <t>SX224864</t>
  </si>
  <si>
    <t>SX224866</t>
  </si>
  <si>
    <t>SX224854</t>
  </si>
  <si>
    <t>GALISBAY, ST.MARTIN</t>
  </si>
  <si>
    <t>SX222282</t>
  </si>
  <si>
    <t>05.12.2022</t>
  </si>
  <si>
    <t>SX224848</t>
  </si>
  <si>
    <t>SX224847</t>
  </si>
  <si>
    <t>05.16.2022</t>
  </si>
  <si>
    <t>SX224869</t>
  </si>
  <si>
    <t>ANN CLE CRN01 CRN02 CRN05 CTFI CTFO DEP DOC GAFO HAR LIG OVT PILI PILO SHI SHO</t>
  </si>
  <si>
    <t>SX224873</t>
  </si>
  <si>
    <t>SX220661</t>
  </si>
  <si>
    <t>SX224849</t>
  </si>
  <si>
    <t>ROADTOWN</t>
  </si>
  <si>
    <t>9h:02m</t>
  </si>
  <si>
    <t>SX224851</t>
  </si>
  <si>
    <t>SX224852</t>
  </si>
  <si>
    <t>CLE DEP DOC GEWI HAR PILI PILO</t>
  </si>
  <si>
    <t>SX224876</t>
  </si>
  <si>
    <t>SX224887</t>
  </si>
  <si>
    <t>SX224889</t>
  </si>
  <si>
    <t>SX224841</t>
  </si>
  <si>
    <t>0CA8DN1MA</t>
  </si>
  <si>
    <t>SX224891</t>
  </si>
  <si>
    <t>SX224903</t>
  </si>
  <si>
    <t>SX224904</t>
  </si>
  <si>
    <t>SX224897</t>
  </si>
  <si>
    <t>SX224246</t>
  </si>
  <si>
    <t>SX224856</t>
  </si>
  <si>
    <t>0LW5HR1MA</t>
  </si>
  <si>
    <t>SX224912</t>
  </si>
  <si>
    <t>SX224879</t>
  </si>
  <si>
    <t>CLE DEP DOC HAR LIG OVT PILI PILO</t>
  </si>
  <si>
    <t>SX224878</t>
  </si>
  <si>
    <t>SX224911</t>
  </si>
  <si>
    <t>SX224898</t>
  </si>
  <si>
    <t>TROPSUN</t>
  </si>
  <si>
    <t>TROPIC SUN</t>
  </si>
  <si>
    <t>TSC</t>
  </si>
  <si>
    <t>SX224822</t>
  </si>
  <si>
    <t>BUNKER ONLY</t>
  </si>
  <si>
    <t>J8AZ2</t>
  </si>
  <si>
    <t>SX224843</t>
  </si>
  <si>
    <t>0AH5MR1MA</t>
  </si>
  <si>
    <t>SX224899</t>
  </si>
  <si>
    <t>05.15.2022</t>
  </si>
  <si>
    <t>SX224820</t>
  </si>
  <si>
    <t>CLE CRN01 CRN02 CTFI CTFO CTW CTX DEP DOC GAFI GAFO HAR LAUI PILI PILO PLU SEFI SEFO</t>
  </si>
  <si>
    <t>SX224922</t>
  </si>
  <si>
    <t>SX224923</t>
  </si>
  <si>
    <t>SX224821</t>
  </si>
  <si>
    <t>SX224900</t>
  </si>
  <si>
    <t>SX224924</t>
  </si>
  <si>
    <t>SX224732</t>
  </si>
  <si>
    <t>206-NB</t>
  </si>
  <si>
    <t>SX224840</t>
  </si>
  <si>
    <t>0RTBZS1MA</t>
  </si>
  <si>
    <t>SX224901</t>
  </si>
  <si>
    <t>SX220341</t>
  </si>
  <si>
    <t>C6SA3</t>
  </si>
  <si>
    <t>BERMUDA</t>
  </si>
  <si>
    <t>05.17.2022</t>
  </si>
  <si>
    <t>SX224884</t>
  </si>
  <si>
    <t>227-SB</t>
  </si>
  <si>
    <t>SX224909</t>
  </si>
  <si>
    <t>SX224941</t>
  </si>
  <si>
    <t>ANN CLE CTFO DEP DOC HAR LIG MOO PILI PILO SHI</t>
  </si>
  <si>
    <t>SX224885</t>
  </si>
  <si>
    <t>150522N</t>
  </si>
  <si>
    <t>150522S</t>
  </si>
  <si>
    <t>SX224919</t>
  </si>
  <si>
    <t>SX224918</t>
  </si>
  <si>
    <t>SX224939</t>
  </si>
  <si>
    <t>SX224906</t>
  </si>
  <si>
    <t>05.21.2022</t>
  </si>
  <si>
    <t>SX224938</t>
  </si>
  <si>
    <t>SX224759</t>
  </si>
  <si>
    <t>05.18.2022</t>
  </si>
  <si>
    <t>SX224970</t>
  </si>
  <si>
    <t>SX224958</t>
  </si>
  <si>
    <t>ANN CLE CTFO DEP DOC HAR LIG PILI PILO SHI</t>
  </si>
  <si>
    <t>SX224921</t>
  </si>
  <si>
    <t>SX224920</t>
  </si>
  <si>
    <t>SX224842</t>
  </si>
  <si>
    <t>CHA CLE CTFI CTFO CTW DEP DOC GAFO GEWO HAR LIG MOO PILI PILO</t>
  </si>
  <si>
    <t>SX224953</t>
  </si>
  <si>
    <t>SX224947</t>
  </si>
  <si>
    <t>CLE CRN01 CRN02 CTFI CTFO CTX DEP DOC GAFI GEWI HAR LIG OVT PILI PILO PLU SEFI SEFO</t>
  </si>
  <si>
    <t>SX224961</t>
  </si>
  <si>
    <t>SX224962</t>
  </si>
  <si>
    <t>05.19.2022</t>
  </si>
  <si>
    <t>1d:12h:51m</t>
  </si>
  <si>
    <t>SX223764</t>
  </si>
  <si>
    <t>ANN CLE DEP DOC FUEL HAR LIG PILI PILO SHI SHO</t>
  </si>
  <si>
    <t>CASOAR</t>
  </si>
  <si>
    <t>PPF80853J</t>
  </si>
  <si>
    <t>SX224967</t>
  </si>
  <si>
    <t>ATOMIC</t>
  </si>
  <si>
    <t>05.26.2022</t>
  </si>
  <si>
    <t>SX224383</t>
  </si>
  <si>
    <t>SX224954</t>
  </si>
  <si>
    <t>ANN CLE CRN02 CTFI CTX DEP DOC GAFI HAR LIG MOO PILI PILO SEFI SEFO SHI SHO</t>
  </si>
  <si>
    <t>SX224971</t>
  </si>
  <si>
    <t>SX224972</t>
  </si>
  <si>
    <t>05.20.2022</t>
  </si>
  <si>
    <t>SX224935</t>
  </si>
  <si>
    <t>0CA8FN1MA</t>
  </si>
  <si>
    <t>16h:26m</t>
  </si>
  <si>
    <t>SX224969</t>
  </si>
  <si>
    <t>WILL RELOAD WITH BACK FILL TO AXA</t>
  </si>
  <si>
    <t>SX224968</t>
  </si>
  <si>
    <t>BARGE TO RE LOAD WITH BACKFILL</t>
  </si>
  <si>
    <t>SX224985</t>
  </si>
  <si>
    <t>SX225003</t>
  </si>
  <si>
    <t>SX225025</t>
  </si>
  <si>
    <t>SX225002</t>
  </si>
  <si>
    <t>SX224973</t>
  </si>
  <si>
    <t>W03</t>
  </si>
  <si>
    <t>W</t>
  </si>
  <si>
    <t>SX224936</t>
  </si>
  <si>
    <t>SX224933</t>
  </si>
  <si>
    <t>CLE CTFI CTFO CTX DEP DOC GAFI GEWI HAR LIG MOO PILI PILO PLU SEFI SEFO</t>
  </si>
  <si>
    <t>0AH5NR1MA</t>
  </si>
  <si>
    <t>SX224998</t>
  </si>
  <si>
    <t>SX224932</t>
  </si>
  <si>
    <t>0LW5IR1MA</t>
  </si>
  <si>
    <t>SX225015</t>
  </si>
  <si>
    <t>SX224999</t>
  </si>
  <si>
    <t>SX220225</t>
  </si>
  <si>
    <t>SX225000</t>
  </si>
  <si>
    <t>SX224974</t>
  </si>
  <si>
    <t>NWFWINB</t>
  </si>
  <si>
    <t>WINBUILD 1810</t>
  </si>
  <si>
    <t>05.22.2022</t>
  </si>
  <si>
    <t>TG-01106L</t>
  </si>
  <si>
    <t>SX224996</t>
  </si>
  <si>
    <t>V2727</t>
  </si>
  <si>
    <t>NWFEGEX</t>
  </si>
  <si>
    <t>EG EXPRESS</t>
  </si>
  <si>
    <t>TG-0115L</t>
  </si>
  <si>
    <t>SX224995</t>
  </si>
  <si>
    <t>5VHF2</t>
  </si>
  <si>
    <t>SX224975</t>
  </si>
  <si>
    <t>SX224948</t>
  </si>
  <si>
    <t>05.23.2022</t>
  </si>
  <si>
    <t>SX224949</t>
  </si>
  <si>
    <t>SX225001</t>
  </si>
  <si>
    <t>CLE CTFO DEP DOC GAFO HAR LIG MOO PILI PILO</t>
  </si>
  <si>
    <t>SX224977</t>
  </si>
  <si>
    <t>SX224976</t>
  </si>
  <si>
    <t>CHA CLE CRN01 CRN02 CRN07 CTFI CTFO CTW CTX DEP DOC GAFI GAFO GEWI HAR LAUI LAUO LIG PILI PILO PLU SEFI SEFO</t>
  </si>
  <si>
    <t>144-SB</t>
  </si>
  <si>
    <t>SX225034</t>
  </si>
  <si>
    <t>SX225043</t>
  </si>
  <si>
    <t>CLE DEP HAR LAUI LAUO LIG PILI PILO SHI</t>
  </si>
  <si>
    <t>SX224978</t>
  </si>
  <si>
    <t>05.24.2022</t>
  </si>
  <si>
    <t>SX225045</t>
  </si>
  <si>
    <t>SX225044</t>
  </si>
  <si>
    <t>SX224979</t>
  </si>
  <si>
    <t>230522N</t>
  </si>
  <si>
    <t>230522S</t>
  </si>
  <si>
    <t>SX225021</t>
  </si>
  <si>
    <t>CHA CLE CTFI CTFO DEP DOC GAFO GEWO HAR LIG MOO PILI PILO PLU</t>
  </si>
  <si>
    <t>05.25.2022</t>
  </si>
  <si>
    <t>1d:16h:50m</t>
  </si>
  <si>
    <t>SX225058</t>
  </si>
  <si>
    <t>SX225059</t>
  </si>
  <si>
    <t>SX225056</t>
  </si>
  <si>
    <t>SX225060</t>
  </si>
  <si>
    <t>SX222283</t>
  </si>
  <si>
    <t>SX225064</t>
  </si>
  <si>
    <t>SX224937</t>
  </si>
  <si>
    <t>4016SX2001</t>
  </si>
  <si>
    <t>SX225068</t>
  </si>
  <si>
    <t>RUCKUS01</t>
  </si>
  <si>
    <t>RUCKUS</t>
  </si>
  <si>
    <t>SX225146</t>
  </si>
  <si>
    <t>SX225066</t>
  </si>
  <si>
    <t>SX225065</t>
  </si>
  <si>
    <t>SX224934</t>
  </si>
  <si>
    <t>SX224965</t>
  </si>
  <si>
    <t>SX225029</t>
  </si>
  <si>
    <t>SX225071</t>
  </si>
  <si>
    <t>SX225028</t>
  </si>
  <si>
    <t>SX225081</t>
  </si>
  <si>
    <t>SX225082</t>
  </si>
  <si>
    <t>SX220140</t>
  </si>
  <si>
    <t>SX225052</t>
  </si>
  <si>
    <t>SX225051</t>
  </si>
  <si>
    <t>SX225061</t>
  </si>
  <si>
    <t>SX225089</t>
  </si>
  <si>
    <t>SX225090</t>
  </si>
  <si>
    <t>05.27.2022</t>
  </si>
  <si>
    <t>SX225108</t>
  </si>
  <si>
    <t>MARIGOT, ST.MARTIN</t>
  </si>
  <si>
    <t>05.28.2022</t>
  </si>
  <si>
    <t>SX225046</t>
  </si>
  <si>
    <t>CLE CTFI CTX DEP DOC GAFI HAR LIG MOO PILI PILO SEFI SEFO</t>
  </si>
  <si>
    <t>0AH5OR1MA</t>
  </si>
  <si>
    <t>SX225091</t>
  </si>
  <si>
    <t>SX225136</t>
  </si>
  <si>
    <t>SX225106</t>
  </si>
  <si>
    <t>SX225105</t>
  </si>
  <si>
    <t>SX225092</t>
  </si>
  <si>
    <t>SX225049</t>
  </si>
  <si>
    <t>0RTC1S1MA</t>
  </si>
  <si>
    <t>SX225063</t>
  </si>
  <si>
    <t>SX225093</t>
  </si>
  <si>
    <t>SX225047</t>
  </si>
  <si>
    <t>SX225094</t>
  </si>
  <si>
    <t>05.29.2022</t>
  </si>
  <si>
    <t>SX225069</t>
  </si>
  <si>
    <t>144-NB</t>
  </si>
  <si>
    <t>SX225030</t>
  </si>
  <si>
    <t>SX225031</t>
  </si>
  <si>
    <t>LANINA762SX1976</t>
  </si>
  <si>
    <t>LA NINA</t>
  </si>
  <si>
    <t>762SX1976</t>
  </si>
  <si>
    <t>SX225137</t>
  </si>
  <si>
    <t>VS27981</t>
  </si>
  <si>
    <t>SX225095</t>
  </si>
  <si>
    <t>SX225096</t>
  </si>
  <si>
    <t>SX225048</t>
  </si>
  <si>
    <t>ANN CLE CRN01 CRN02 CTFI CTFO CTX DEP DOC GAFI HAR LAUI LIG PILI PILO SEFI SEFO SHI</t>
  </si>
  <si>
    <t>0LW5JR1MA</t>
  </si>
  <si>
    <t>SX220224</t>
  </si>
  <si>
    <t>SX225097</t>
  </si>
  <si>
    <t>05.31.2022</t>
  </si>
  <si>
    <t>SX225067</t>
  </si>
  <si>
    <t>CLE CRN01 CRN02 CRN03 CRN04 CRN07 CTFI CTFO CTW CTX DEP DOC GAFI GAFO GEWI HAR LAUI LAUO LIG PILI PILO SEFI SEFO</t>
  </si>
  <si>
    <t>208-SB</t>
  </si>
  <si>
    <t>SX225127</t>
  </si>
  <si>
    <t>SX225128</t>
  </si>
  <si>
    <t>CLE CTFI CTFO CTX DEP DOC GAFI HAR LIG PILI PILO SEFI SEFO</t>
  </si>
  <si>
    <t>SX225079</t>
  </si>
  <si>
    <t>290522N</t>
  </si>
  <si>
    <t>290522S</t>
  </si>
  <si>
    <t>SX225116</t>
  </si>
  <si>
    <t>300522N</t>
  </si>
  <si>
    <t>300522S</t>
  </si>
  <si>
    <t>SX225132</t>
  </si>
  <si>
    <t>CLE CTFI CTFO DEP DOC HAR LIG PILI PILO SHI</t>
  </si>
  <si>
    <t>SX225143</t>
  </si>
  <si>
    <t>06.01.2022</t>
  </si>
  <si>
    <t>SX225169</t>
  </si>
  <si>
    <t>SX225142</t>
  </si>
  <si>
    <t>06.04.2022</t>
  </si>
  <si>
    <t>SX225153</t>
  </si>
  <si>
    <t>SX225004</t>
  </si>
  <si>
    <t>SX225160</t>
  </si>
  <si>
    <t>SX225155</t>
  </si>
  <si>
    <t>SX225158</t>
  </si>
  <si>
    <t>SX225159</t>
  </si>
  <si>
    <t>SX225130</t>
  </si>
  <si>
    <t>SX225154</t>
  </si>
  <si>
    <t>06.02.2022</t>
  </si>
  <si>
    <t>SX225156</t>
  </si>
  <si>
    <t>SX225172</t>
  </si>
  <si>
    <t>SX225157</t>
  </si>
  <si>
    <t>SX225121</t>
  </si>
  <si>
    <t>SX222284</t>
  </si>
  <si>
    <t>ONEDROP</t>
  </si>
  <si>
    <t>ONE DROP</t>
  </si>
  <si>
    <t>SX4297-PC</t>
  </si>
  <si>
    <t>SX225184</t>
  </si>
  <si>
    <t>SXSMWIN</t>
  </si>
  <si>
    <t>12h:03m</t>
  </si>
  <si>
    <t>SX225171</t>
  </si>
  <si>
    <t>SXSMEGE</t>
  </si>
  <si>
    <t>SX225170</t>
  </si>
  <si>
    <t>SX225180</t>
  </si>
  <si>
    <t>06.03.2022</t>
  </si>
  <si>
    <t>SX225150</t>
  </si>
  <si>
    <t>06.05.2022</t>
  </si>
  <si>
    <t>SX225183</t>
  </si>
  <si>
    <t>SX225193</t>
  </si>
  <si>
    <t>SX225186</t>
  </si>
  <si>
    <t>SX225176</t>
  </si>
  <si>
    <t>SX225175</t>
  </si>
  <si>
    <t>SX225187</t>
  </si>
  <si>
    <t>SX225213</t>
  </si>
  <si>
    <t>SHANTIWA</t>
  </si>
  <si>
    <t>SX225210</t>
  </si>
  <si>
    <t>VS28123</t>
  </si>
  <si>
    <t>SX225188</t>
  </si>
  <si>
    <t>SX225131</t>
  </si>
  <si>
    <t>0AH5PR1MA</t>
  </si>
  <si>
    <t>SX225217</t>
  </si>
  <si>
    <t>SX225178</t>
  </si>
  <si>
    <t>SX225177</t>
  </si>
  <si>
    <t>SX225144</t>
  </si>
  <si>
    <t>0RTC3S1MA</t>
  </si>
  <si>
    <t>SX225145</t>
  </si>
  <si>
    <t>0CA8JN1MA</t>
  </si>
  <si>
    <t>SX225185</t>
  </si>
  <si>
    <t>SX225224</t>
  </si>
  <si>
    <t>SX225189</t>
  </si>
  <si>
    <t>SX225133</t>
  </si>
  <si>
    <t>SX225324</t>
  </si>
  <si>
    <t>SX225190</t>
  </si>
  <si>
    <t>SX225233</t>
  </si>
  <si>
    <t>SX225234</t>
  </si>
  <si>
    <t>SX225122</t>
  </si>
  <si>
    <t>06.06.2022</t>
  </si>
  <si>
    <t>SX225123</t>
  </si>
  <si>
    <t>SX225191</t>
  </si>
  <si>
    <t>SX224031</t>
  </si>
  <si>
    <t>CLE CRN01 CRN02 CTFI CTFO CTW CTX DEP DOC GAFI GAFO HAR LAUI LAUO PILI PILO SEFI SEFO</t>
  </si>
  <si>
    <t>200-SB</t>
  </si>
  <si>
    <t>SX225173</t>
  </si>
  <si>
    <t>050622N</t>
  </si>
  <si>
    <t>050622S</t>
  </si>
  <si>
    <t>SX225228</t>
  </si>
  <si>
    <t>SX225206</t>
  </si>
  <si>
    <t>CLE CRN01 CRN02 CTFI CTFO DEP DOC HAR LAUI LAUO LIG PILI PILO</t>
  </si>
  <si>
    <t>208-NB</t>
  </si>
  <si>
    <t>BLACKPEARLOFLONDON</t>
  </si>
  <si>
    <t>BLACK PEARL OF LONDON</t>
  </si>
  <si>
    <t>06.08.2022</t>
  </si>
  <si>
    <t>SX225249</t>
  </si>
  <si>
    <t>MJW5</t>
  </si>
  <si>
    <t>SX225192</t>
  </si>
  <si>
    <t>06.07.2022</t>
  </si>
  <si>
    <t>SX225240</t>
  </si>
  <si>
    <t>SX225126</t>
  </si>
  <si>
    <t>SX225263</t>
  </si>
  <si>
    <t>ASCLSWA</t>
  </si>
  <si>
    <t>ERRIA SWAN</t>
  </si>
  <si>
    <t>9347748/ 4012481</t>
  </si>
  <si>
    <t>SX225241</t>
  </si>
  <si>
    <t>VESSEL TO BUNKER AT PHILIPSBURG AFTER COLEBAY @  C</t>
  </si>
  <si>
    <t>OWDI2</t>
  </si>
  <si>
    <t>SX225201</t>
  </si>
  <si>
    <t>06.12.2022</t>
  </si>
  <si>
    <t>SX225258</t>
  </si>
  <si>
    <t>SX225198</t>
  </si>
  <si>
    <t>06.09.2022</t>
  </si>
  <si>
    <t>1d:15h:55m</t>
  </si>
  <si>
    <t>SX225278</t>
  </si>
  <si>
    <t>SX225274</t>
  </si>
  <si>
    <t>SX225276</t>
  </si>
  <si>
    <t>SX225277</t>
  </si>
  <si>
    <t>SX225202</t>
  </si>
  <si>
    <t>SX220137</t>
  </si>
  <si>
    <t>SX225275</t>
  </si>
  <si>
    <t>OXO</t>
  </si>
  <si>
    <t>B32368H</t>
  </si>
  <si>
    <t>SX225295</t>
  </si>
  <si>
    <t>SX225279</t>
  </si>
  <si>
    <t>SX225260</t>
  </si>
  <si>
    <t>0CA8LN1MA</t>
  </si>
  <si>
    <t>FORT DE FRANCE, MQ</t>
  </si>
  <si>
    <t>SX225291</t>
  </si>
  <si>
    <t>SX225292</t>
  </si>
  <si>
    <t>SX220659</t>
  </si>
  <si>
    <t>SX225253</t>
  </si>
  <si>
    <t>SX222285</t>
  </si>
  <si>
    <t>ST. CROIX, USVI</t>
  </si>
  <si>
    <t>SX225280</t>
  </si>
  <si>
    <t>SX225271</t>
  </si>
  <si>
    <t>STARS&amp;STRIPES86</t>
  </si>
  <si>
    <t>STARS &amp; STRIPES 86</t>
  </si>
  <si>
    <t>2669SX1986</t>
  </si>
  <si>
    <t>SX225301</t>
  </si>
  <si>
    <t>VS31956</t>
  </si>
  <si>
    <t>SX225270</t>
  </si>
  <si>
    <t>SX225299</t>
  </si>
  <si>
    <t>CARIBBEANSPIRIT</t>
  </si>
  <si>
    <t>CARIBBEAN SPIRIT</t>
  </si>
  <si>
    <t>4028SX2011</t>
  </si>
  <si>
    <t>SX225300</t>
  </si>
  <si>
    <t>VS25240</t>
  </si>
  <si>
    <t>SX225281</t>
  </si>
  <si>
    <t>FL110044301</t>
  </si>
  <si>
    <t>SX225328</t>
  </si>
  <si>
    <t>SX225297</t>
  </si>
  <si>
    <t>SX225312</t>
  </si>
  <si>
    <t>NORTHERNSKY</t>
  </si>
  <si>
    <t>NORTHERN SKY</t>
  </si>
  <si>
    <t>06.15.2022</t>
  </si>
  <si>
    <t>NS046</t>
  </si>
  <si>
    <t>SX225313</t>
  </si>
  <si>
    <t>SX225282</t>
  </si>
  <si>
    <t>SX225262</t>
  </si>
  <si>
    <t>ANN CLE DEP DOC HAR LAUI LAUO LIG PILI PILO SHI SHO</t>
  </si>
  <si>
    <t>06.11.2022</t>
  </si>
  <si>
    <t>SX225319</t>
  </si>
  <si>
    <t>SX225273</t>
  </si>
  <si>
    <t>SX225272</t>
  </si>
  <si>
    <t>JACKIEBOY</t>
  </si>
  <si>
    <t>JACKIE BOY</t>
  </si>
  <si>
    <t>06.13.2022</t>
  </si>
  <si>
    <t>1993/ J3-1993-WW</t>
  </si>
  <si>
    <t>SX216213</t>
  </si>
  <si>
    <t>CARRIACOU</t>
  </si>
  <si>
    <t>SX225306</t>
  </si>
  <si>
    <t>SX225332</t>
  </si>
  <si>
    <t>SX225261</t>
  </si>
  <si>
    <t>0RTC5S1MA</t>
  </si>
  <si>
    <t>SX225283</t>
  </si>
  <si>
    <t>451807(*)</t>
  </si>
  <si>
    <t>SXONISA</t>
  </si>
  <si>
    <t>ISABELLA B</t>
  </si>
  <si>
    <t>GRO 20042</t>
  </si>
  <si>
    <t>SX225287</t>
  </si>
  <si>
    <t>451921(*)</t>
  </si>
  <si>
    <t>BEACHCOMBERVIII</t>
  </si>
  <si>
    <t>BEACHCOMBER VIII</t>
  </si>
  <si>
    <t>NM 827</t>
  </si>
  <si>
    <t>SX225296</t>
  </si>
  <si>
    <t>SX225200</t>
  </si>
  <si>
    <t>0AH5QR1MA</t>
  </si>
  <si>
    <t>LITTLEFROG</t>
  </si>
  <si>
    <t>LITTLE FROG</t>
  </si>
  <si>
    <t>GE187044301</t>
  </si>
  <si>
    <t>SX225347</t>
  </si>
  <si>
    <t>SX225264</t>
  </si>
  <si>
    <t>200-NB</t>
  </si>
  <si>
    <t>SX225308</t>
  </si>
  <si>
    <t>SX225307</t>
  </si>
  <si>
    <t>SX225284</t>
  </si>
  <si>
    <t>SX225203</t>
  </si>
  <si>
    <t>SX225334</t>
  </si>
  <si>
    <t>SX225335</t>
  </si>
  <si>
    <t>SX225254</t>
  </si>
  <si>
    <t>SX225204</t>
  </si>
  <si>
    <t>SX225285</t>
  </si>
  <si>
    <t>REMEDY02</t>
  </si>
  <si>
    <t>REMEDY</t>
  </si>
  <si>
    <t>SX2543PC</t>
  </si>
  <si>
    <t>SX225342</t>
  </si>
  <si>
    <t>BEACHCOMBERX</t>
  </si>
  <si>
    <t>BEACHCOMBER X</t>
  </si>
  <si>
    <t>SX225339</t>
  </si>
  <si>
    <t>BEACHCOMBERVI</t>
  </si>
  <si>
    <t>BEACHCOMBER VI</t>
  </si>
  <si>
    <t>SX225338</t>
  </si>
  <si>
    <t>SX225303</t>
  </si>
  <si>
    <t>ANN CLE CTFI CTFO DEP DOC GEWO HAR LIG PILI PILO SHI</t>
  </si>
  <si>
    <t>SX225265</t>
  </si>
  <si>
    <t>CLE CRN01 CRN02 CTFI CTFO CTW CTX DEP DOC GAFI GAFO GEWI HAR LAUI LAUO LIG PILI PILO PLU SEFI SEFO</t>
  </si>
  <si>
    <t>229-SB</t>
  </si>
  <si>
    <t>SX225266</t>
  </si>
  <si>
    <t>120622N</t>
  </si>
  <si>
    <t>120622S</t>
  </si>
  <si>
    <t>SXLOMAX</t>
  </si>
  <si>
    <t>SX225341</t>
  </si>
  <si>
    <t>ANN CLE DEP DOC GEWI HAR LIG PILI PILO SHI</t>
  </si>
  <si>
    <t>SXLOGRE</t>
  </si>
  <si>
    <t>SX225340</t>
  </si>
  <si>
    <t>SX225286</t>
  </si>
  <si>
    <t>06.14.2022</t>
  </si>
  <si>
    <t>SX225333</t>
  </si>
  <si>
    <t>SX225326</t>
  </si>
  <si>
    <t>SX225358</t>
  </si>
  <si>
    <t>SX225360</t>
  </si>
  <si>
    <t>SX225359</t>
  </si>
  <si>
    <t>06.18.2022</t>
  </si>
  <si>
    <t>SX225353</t>
  </si>
  <si>
    <t>SX225214</t>
  </si>
  <si>
    <t>SX222286</t>
  </si>
  <si>
    <t>SX225361</t>
  </si>
  <si>
    <t>SX225199</t>
  </si>
  <si>
    <t>SX225363</t>
  </si>
  <si>
    <t>SX225309</t>
  </si>
  <si>
    <t>SX225373</t>
  </si>
  <si>
    <t>06.16.2022</t>
  </si>
  <si>
    <t>06.20.2022</t>
  </si>
  <si>
    <t>SX225371</t>
  </si>
  <si>
    <t>ANN CLE CTFI CTFO DEP DOC GAFO HAR LIG MOO PILI PILO SHI SHO</t>
  </si>
  <si>
    <t>ON ANCHORAGE UNTIL SUNDAY 19TH JUNE</t>
  </si>
  <si>
    <t>SX225397</t>
  </si>
  <si>
    <t>SX225375</t>
  </si>
  <si>
    <t>SX225374</t>
  </si>
  <si>
    <t>06.17.2022</t>
  </si>
  <si>
    <t>SX225348</t>
  </si>
  <si>
    <t>0RTC7S1MA</t>
  </si>
  <si>
    <t>SX225401</t>
  </si>
  <si>
    <t>SXLOTRI</t>
  </si>
  <si>
    <t>ICS TRITON</t>
  </si>
  <si>
    <t>1d:7h:05m</t>
  </si>
  <si>
    <t>7001178/ 9195896</t>
  </si>
  <si>
    <t>SX225322</t>
  </si>
  <si>
    <t>CLE DEP DOC GEWI HAR LAUI LAUO LIG PILI PILO</t>
  </si>
  <si>
    <t>C6DY5</t>
  </si>
  <si>
    <t>FUIKBAAI, CURACAO</t>
  </si>
  <si>
    <t>SX225403</t>
  </si>
  <si>
    <t>SX225376</t>
  </si>
  <si>
    <t>SX225345</t>
  </si>
  <si>
    <t>CHA CLE CTFI CTFO CTX DEP DOC GAFI GEWI HAR LIG MOO PILI PILO SEFI SEFO</t>
  </si>
  <si>
    <t>0AH5RR1MA</t>
  </si>
  <si>
    <t>CMACDEP</t>
  </si>
  <si>
    <t>CMA CGM FORT FLEUR D'EPEE</t>
  </si>
  <si>
    <t>SX225351</t>
  </si>
  <si>
    <t>0DREUS1MA</t>
  </si>
  <si>
    <t>SX225407</t>
  </si>
  <si>
    <t>WHITESWAN01</t>
  </si>
  <si>
    <t>WHITE SWAN</t>
  </si>
  <si>
    <t>SX225409</t>
  </si>
  <si>
    <t>VS32795</t>
  </si>
  <si>
    <t>SX225406</t>
  </si>
  <si>
    <t>SX225402</t>
  </si>
  <si>
    <t>SX225377</t>
  </si>
  <si>
    <t>SX225346</t>
  </si>
  <si>
    <t>INTEOCE</t>
  </si>
  <si>
    <t>OCEAN GRAND</t>
  </si>
  <si>
    <t>SX225352</t>
  </si>
  <si>
    <t>CLE CRN10 CTFI CTX DEP DOC GAFI HAR LAUI LAUO PILI PILO SEFI SEFO</t>
  </si>
  <si>
    <t>WDH9141</t>
  </si>
  <si>
    <t>TURKEY</t>
  </si>
  <si>
    <t>PHILADELPHIA, USA</t>
  </si>
  <si>
    <t>SX225380</t>
  </si>
  <si>
    <t>06.19.2022</t>
  </si>
  <si>
    <t>SX225310</t>
  </si>
  <si>
    <t>SX225427</t>
  </si>
  <si>
    <t>SX225428</t>
  </si>
  <si>
    <t>SX225311</t>
  </si>
  <si>
    <t>ST. THAMOS</t>
  </si>
  <si>
    <t>SX225378</t>
  </si>
  <si>
    <t>SX225383</t>
  </si>
  <si>
    <t>229-NB</t>
  </si>
  <si>
    <t>SX225382</t>
  </si>
  <si>
    <t>146-SB</t>
  </si>
  <si>
    <t>SX225398</t>
  </si>
  <si>
    <t>SX225379</t>
  </si>
  <si>
    <t>SX225390</t>
  </si>
  <si>
    <t>190622N</t>
  </si>
  <si>
    <t>190622S</t>
  </si>
  <si>
    <t>06.21.2022</t>
  </si>
  <si>
    <t>SX225430</t>
  </si>
  <si>
    <t>SX225429</t>
  </si>
  <si>
    <t>HAKUNAMATATA5</t>
  </si>
  <si>
    <t>HAKUNA MATATA 5</t>
  </si>
  <si>
    <t>06.22.2022</t>
  </si>
  <si>
    <t>SX225475</t>
  </si>
  <si>
    <t>VS24495</t>
  </si>
  <si>
    <t>SX225444</t>
  </si>
  <si>
    <t>SX225399</t>
  </si>
  <si>
    <t>SXLOZEA</t>
  </si>
  <si>
    <t>ZEALOUS</t>
  </si>
  <si>
    <t>1d:17h:54m</t>
  </si>
  <si>
    <t>SX225443</t>
  </si>
  <si>
    <t>9YMD</t>
  </si>
  <si>
    <t>SX225441</t>
  </si>
  <si>
    <t>SX225442</t>
  </si>
  <si>
    <t>SX222287</t>
  </si>
  <si>
    <t>SX225317</t>
  </si>
  <si>
    <t>CLE CTFI CTFO DEP DOC GAFO GEVO GEWI HAR PILI PILO</t>
  </si>
  <si>
    <t>SX225393</t>
  </si>
  <si>
    <t>CLE CRN01 CRN02 CTFI CTFO DEP DOC HAR PILI PILO</t>
  </si>
  <si>
    <t>SX225432</t>
  </si>
  <si>
    <t>SX225431</t>
  </si>
  <si>
    <t>MOUSTIQUE</t>
  </si>
  <si>
    <t>06.23.2022</t>
  </si>
  <si>
    <t>PPF66161P</t>
  </si>
  <si>
    <t>SX225482</t>
  </si>
  <si>
    <t>SX225367</t>
  </si>
  <si>
    <t>SX225465</t>
  </si>
  <si>
    <t>SX225394</t>
  </si>
  <si>
    <t>CLE CRN01 CRN02 CTFI CTFO CTX DEP DOC GAFI GEWI HAR PILI PILO PLU SEFI SEFO</t>
  </si>
  <si>
    <t>SX225440</t>
  </si>
  <si>
    <t>SX225466</t>
  </si>
  <si>
    <t>06.24.2022</t>
  </si>
  <si>
    <t>CMA/SAG</t>
  </si>
  <si>
    <t>SX225462</t>
  </si>
  <si>
    <t>ANN CLE CRN02 CTFI CTFO DEP DOC HAR LIG MOO PILI PILO SHI SHO</t>
  </si>
  <si>
    <t>VESSEL WILL DO LOLO OPERATIONS 24-6-2022 AT CARGO</t>
  </si>
  <si>
    <t>SX220136</t>
  </si>
  <si>
    <t>SX225467</t>
  </si>
  <si>
    <t>SX225478</t>
  </si>
  <si>
    <t>SX225434</t>
  </si>
  <si>
    <t>SX225433</t>
  </si>
  <si>
    <t>SX225470</t>
  </si>
  <si>
    <t>SX225453</t>
  </si>
  <si>
    <t>SX225445</t>
  </si>
  <si>
    <t>CALYPSOCAT</t>
  </si>
  <si>
    <t>CALYPSO CAT</t>
  </si>
  <si>
    <t>SL077924</t>
  </si>
  <si>
    <t>SX225490</t>
  </si>
  <si>
    <t>RODNEY BAY</t>
  </si>
  <si>
    <t>ROAD HARBOUR</t>
  </si>
  <si>
    <t>SX225469</t>
  </si>
  <si>
    <t>SX225468</t>
  </si>
  <si>
    <t>IORA</t>
  </si>
  <si>
    <t>F95826J</t>
  </si>
  <si>
    <t>SX225505</t>
  </si>
  <si>
    <t>MARGOT</t>
  </si>
  <si>
    <t>SX225446</t>
  </si>
  <si>
    <t>SX225404</t>
  </si>
  <si>
    <t>0RTC9S1MA</t>
  </si>
  <si>
    <t>SX225480</t>
  </si>
  <si>
    <t>SX225481</t>
  </si>
  <si>
    <t>SX225486</t>
  </si>
  <si>
    <t>SX225496</t>
  </si>
  <si>
    <t>SX225498</t>
  </si>
  <si>
    <t>SX225447</t>
  </si>
  <si>
    <t>06.25.2022</t>
  </si>
  <si>
    <t>SX225515</t>
  </si>
  <si>
    <t>SX225381</t>
  </si>
  <si>
    <t>V103</t>
  </si>
  <si>
    <t>Bremerhaven, GR</t>
  </si>
  <si>
    <t>SX225448</t>
  </si>
  <si>
    <t>SX225471</t>
  </si>
  <si>
    <t>SX225472</t>
  </si>
  <si>
    <t>453368(*)</t>
  </si>
  <si>
    <t>SX225506</t>
  </si>
  <si>
    <t>SX225368</t>
  </si>
  <si>
    <t>0AH5SR1MA</t>
  </si>
  <si>
    <t>453400(*)</t>
  </si>
  <si>
    <t>SX225510</t>
  </si>
  <si>
    <t>SX225454</t>
  </si>
  <si>
    <t>SX225449</t>
  </si>
  <si>
    <t>453381(*)</t>
  </si>
  <si>
    <t>SX225507</t>
  </si>
  <si>
    <t>SX225369</t>
  </si>
  <si>
    <t>06.26.2022</t>
  </si>
  <si>
    <t>SX225473</t>
  </si>
  <si>
    <t>SX225474</t>
  </si>
  <si>
    <t>SX225450</t>
  </si>
  <si>
    <t>SX225488</t>
  </si>
  <si>
    <t>ANN CHA CLE CTFI CTFO DEP DOC HAR LIG MOO PILI PILO SHI</t>
  </si>
  <si>
    <t>CARGO WILL GO TO ANCHORAGE ON ARRIVAL WILL GO TO C</t>
  </si>
  <si>
    <t>SX225396</t>
  </si>
  <si>
    <t>CLE CRN01 CRN02 CRN04 CTFI CTFO CTW CTX DEP DOC GAFI GAFO GEWI HAR LIG PILI PILO PLU SEFI SEFO</t>
  </si>
  <si>
    <t>SX225395</t>
  </si>
  <si>
    <t>SX225463</t>
  </si>
  <si>
    <t>146-NB</t>
  </si>
  <si>
    <t>SX225484</t>
  </si>
  <si>
    <t>260622N</t>
  </si>
  <si>
    <t>260622S</t>
  </si>
  <si>
    <t>SX225451</t>
  </si>
  <si>
    <t>SX225464</t>
  </si>
  <si>
    <t>210-SB</t>
  </si>
  <si>
    <t>210 SB</t>
  </si>
  <si>
    <t>SX225489</t>
  </si>
  <si>
    <t>SX220342</t>
  </si>
  <si>
    <t>07.26.2022</t>
  </si>
  <si>
    <t>SX225540</t>
  </si>
  <si>
    <t>SX225452</t>
  </si>
  <si>
    <t>06.28.2022</t>
  </si>
  <si>
    <t>SX225532</t>
  </si>
  <si>
    <t>SX225389</t>
  </si>
  <si>
    <t>SX225548</t>
  </si>
  <si>
    <t>ANSEEDI</t>
  </si>
  <si>
    <t>8h:09m</t>
  </si>
  <si>
    <t>SKN1002800</t>
  </si>
  <si>
    <t>SX225544</t>
  </si>
  <si>
    <t>SX225541</t>
  </si>
  <si>
    <t>06.29.2022</t>
  </si>
  <si>
    <t>SX225550</t>
  </si>
  <si>
    <t>SX225551</t>
  </si>
  <si>
    <t>SX225528</t>
  </si>
  <si>
    <t>SX225529</t>
  </si>
  <si>
    <t>CLE DEP DOC GEWI HAR LIG PILI PILO SHI</t>
  </si>
  <si>
    <t>SX225370</t>
  </si>
  <si>
    <t>06.30.2022</t>
  </si>
  <si>
    <t>SX225553</t>
  </si>
  <si>
    <t>SX225493</t>
  </si>
  <si>
    <t>SX225552</t>
  </si>
  <si>
    <t>SX225546</t>
  </si>
  <si>
    <t>07.04.2022</t>
  </si>
  <si>
    <t>SX225547</t>
  </si>
  <si>
    <t>VESSEL WILL DISCHARGED AT 12:00 THURSDAY 30TH JUNE</t>
  </si>
  <si>
    <t>SX225539</t>
  </si>
  <si>
    <t>ANC ANN CLE DEP DOC HAR LAUI PILI PILO SHI SHO</t>
  </si>
  <si>
    <t>BUNKERS BY SOL TRUCK - THEN SHIFT TO COLEBAY</t>
  </si>
  <si>
    <t>SX225565</t>
  </si>
  <si>
    <t>SX220657</t>
  </si>
  <si>
    <t>KATYAN</t>
  </si>
  <si>
    <t>N/A- TEMP</t>
  </si>
  <si>
    <t>SX225580</t>
  </si>
  <si>
    <t>07.01.2022</t>
  </si>
  <si>
    <t>SX225435</t>
  </si>
  <si>
    <t>0CA8RN1MA</t>
  </si>
  <si>
    <t>SX225573</t>
  </si>
  <si>
    <t>SX225560</t>
  </si>
  <si>
    <t>SX225561</t>
  </si>
  <si>
    <t>SX225579</t>
  </si>
  <si>
    <t>07.02.2022</t>
  </si>
  <si>
    <t>SX225534</t>
  </si>
  <si>
    <t>0AH5TR1MA</t>
  </si>
  <si>
    <t>SX225566</t>
  </si>
  <si>
    <t>ST. EUTATIUS</t>
  </si>
  <si>
    <t>SX225511</t>
  </si>
  <si>
    <t>0RTCBS1MA</t>
  </si>
  <si>
    <t>SX225597</t>
  </si>
  <si>
    <t>FORT BAY</t>
  </si>
  <si>
    <t>SX225564</t>
  </si>
  <si>
    <t>07.03.2022</t>
  </si>
  <si>
    <t>SX225554</t>
  </si>
  <si>
    <t>453975(*)</t>
  </si>
  <si>
    <t>SX225598</t>
  </si>
  <si>
    <t>453977(*)</t>
  </si>
  <si>
    <t>BLAXCKDOLPHIN</t>
  </si>
  <si>
    <t>BLACK DOLPHIN</t>
  </si>
  <si>
    <t>SX225600</t>
  </si>
  <si>
    <t>453978(*)</t>
  </si>
  <si>
    <t>BLACKSTALLION</t>
  </si>
  <si>
    <t>BLACK STALLION</t>
  </si>
  <si>
    <t>SX225601</t>
  </si>
  <si>
    <t>SX225535</t>
  </si>
  <si>
    <t>CLE CTFI CTFO DEP DOC HAR MOO PILI PILO</t>
  </si>
  <si>
    <t>SX225568</t>
  </si>
  <si>
    <t>SX225607</t>
  </si>
  <si>
    <t>SX225608</t>
  </si>
  <si>
    <t>SX225495</t>
  </si>
  <si>
    <t>ANN CLE CRN01 CRN02 CTFI CTFO CTW CTX DEP DOC GAFI GAFO GEWI HAR LIG PILI PILO SEFI SEFO SHI SHO</t>
  </si>
  <si>
    <t>SX225585</t>
  </si>
  <si>
    <t>SX225494</t>
  </si>
  <si>
    <t>SX225576</t>
  </si>
  <si>
    <t>SX225569</t>
  </si>
  <si>
    <t>SX225556</t>
  </si>
  <si>
    <t>CLE CRN01 CRN02 CRN07 CTFI CTFO CTX DEP DOC GAFI GAFO GEWI HAR LAUI LAUO LIG PILI PILO PLU SEFI SEFO</t>
  </si>
  <si>
    <t>202-SB</t>
  </si>
  <si>
    <t>SX225583</t>
  </si>
  <si>
    <t>SX225624</t>
  </si>
  <si>
    <t>SX225570</t>
  </si>
  <si>
    <t>SX225617</t>
  </si>
  <si>
    <t>SX225476</t>
  </si>
  <si>
    <t>040722S</t>
  </si>
  <si>
    <t>07.05.2022</t>
  </si>
  <si>
    <t>07.06.2022</t>
  </si>
  <si>
    <t>1d:1h:08m</t>
  </si>
  <si>
    <t>SX225629</t>
  </si>
  <si>
    <t>SX225615</t>
  </si>
  <si>
    <t>SX225616</t>
  </si>
  <si>
    <t>SX225584</t>
  </si>
  <si>
    <t>CLE CTFI CTFO DEP DOC GAFO GEWO HAR PILI PILO</t>
  </si>
  <si>
    <t>SX222288</t>
  </si>
  <si>
    <t>SX225502</t>
  </si>
  <si>
    <t>SX225571</t>
  </si>
  <si>
    <t>SX225593</t>
  </si>
  <si>
    <t>CLE CRN01 CRN02 CTFO DEP DOC HAR PILI PILO</t>
  </si>
  <si>
    <t>SX225536</t>
  </si>
  <si>
    <t>SX225594</t>
  </si>
  <si>
    <t>SX225627</t>
  </si>
  <si>
    <t>SX225628</t>
  </si>
  <si>
    <t>SX225644</t>
  </si>
  <si>
    <t>SX220135</t>
  </si>
  <si>
    <t>07.07.2022</t>
  </si>
  <si>
    <t>SX225630</t>
  </si>
  <si>
    <t>07.11.2022</t>
  </si>
  <si>
    <t>SX225642</t>
  </si>
  <si>
    <t>CHA CLE CTFI CTFO DEP DOC GEWO HAR PILI PILO</t>
  </si>
  <si>
    <t>SX225663</t>
  </si>
  <si>
    <t>SX225652</t>
  </si>
  <si>
    <t>SX225654</t>
  </si>
  <si>
    <t>SX225668</t>
  </si>
  <si>
    <t>SX225655</t>
  </si>
  <si>
    <t>07.08.2022</t>
  </si>
  <si>
    <t>7h:36m</t>
  </si>
  <si>
    <t>SX225650</t>
  </si>
  <si>
    <t>SX225672</t>
  </si>
  <si>
    <t>SX225643</t>
  </si>
  <si>
    <t>07.09.2022</t>
  </si>
  <si>
    <t>SX225537</t>
  </si>
  <si>
    <t>0AH5UR1MA</t>
  </si>
  <si>
    <t>SX225656</t>
  </si>
  <si>
    <t>SX225682</t>
  </si>
  <si>
    <t>SX225621</t>
  </si>
  <si>
    <t>0CA8TN1MA</t>
  </si>
  <si>
    <t>FDF, MARTINIQUE</t>
  </si>
  <si>
    <t>SX225684</t>
  </si>
  <si>
    <t>CHIEFTESS</t>
  </si>
  <si>
    <t>SX2921PC</t>
  </si>
  <si>
    <t>SX225683</t>
  </si>
  <si>
    <t>SX225622</t>
  </si>
  <si>
    <t>CLE CRN01 CRN02 CRN04 CTFI CTFO CTW CTX DEP DOC GAFI GAFO HAR LAUI LAUO LIG PILI PILO PLU SEFI SEFO</t>
  </si>
  <si>
    <t>0RTCDS1MA</t>
  </si>
  <si>
    <t>SX225653</t>
  </si>
  <si>
    <t>SX225657</t>
  </si>
  <si>
    <t>SX225538</t>
  </si>
  <si>
    <t>SX225658</t>
  </si>
  <si>
    <t>07.10.2022</t>
  </si>
  <si>
    <t>1d:17h:35m</t>
  </si>
  <si>
    <t>SX225687</t>
  </si>
  <si>
    <t>ANC ANN CLE DEP DOC HAR PILI PILO SHI</t>
  </si>
  <si>
    <t>SX225688</t>
  </si>
  <si>
    <t>SX225595</t>
  </si>
  <si>
    <t>SX225686</t>
  </si>
  <si>
    <t>SX225685</t>
  </si>
  <si>
    <t>07.13.2022</t>
  </si>
  <si>
    <t>SX225596</t>
  </si>
  <si>
    <t>CLE CRN01 CRN02 CRN04 CRN05 CTFI CTFO CTX DEP DOC GAFI HAR LIG MOO PILI PILO PLU SEFI SEFO SHI</t>
  </si>
  <si>
    <t>MARYJO1</t>
  </si>
  <si>
    <t>MARY JO</t>
  </si>
  <si>
    <t>9221M</t>
  </si>
  <si>
    <t>SX225879</t>
  </si>
  <si>
    <t>SX225659</t>
  </si>
  <si>
    <t>SX225634</t>
  </si>
  <si>
    <t>100722S</t>
  </si>
  <si>
    <t>SX225633</t>
  </si>
  <si>
    <t>CHA CLE CRN01 CRN02 CRN03 CRN05 CRN07 CTFI CTFO CTW CTX DEP DOC GAFI GAFO GEWI HAR LAUI LAUO LIG PILI PILO SEFI SEFO</t>
  </si>
  <si>
    <t>211-SB</t>
  </si>
  <si>
    <t>SX225669</t>
  </si>
  <si>
    <t>SX225632</t>
  </si>
  <si>
    <t>202-NB</t>
  </si>
  <si>
    <t>07.12.2022</t>
  </si>
  <si>
    <t>SX225706</t>
  </si>
  <si>
    <t>SX225709</t>
  </si>
  <si>
    <t>SX225703</t>
  </si>
  <si>
    <t>SX225163</t>
  </si>
  <si>
    <t>0LW5PR1MA</t>
  </si>
  <si>
    <t>SX220343</t>
  </si>
  <si>
    <t>07.14.2022</t>
  </si>
  <si>
    <t>SX225737</t>
  </si>
  <si>
    <t>SX225660</t>
  </si>
  <si>
    <t>TROPPAL</t>
  </si>
  <si>
    <t>TROPIC PALM</t>
  </si>
  <si>
    <t>SX225704</t>
  </si>
  <si>
    <t>VGRAD</t>
  </si>
  <si>
    <t>SX225705</t>
  </si>
  <si>
    <t>CLE CRN01 CRN02 CRN05 CTFO CTW DEP DOC GAFO HAR LIG PILI PILO</t>
  </si>
  <si>
    <t>SX225715</t>
  </si>
  <si>
    <t>ERIAS</t>
  </si>
  <si>
    <t>LS F68094</t>
  </si>
  <si>
    <t>SX225721</t>
  </si>
  <si>
    <t>SETE, FRANCE</t>
  </si>
  <si>
    <t>07.16.2022</t>
  </si>
  <si>
    <t>SX225710</t>
  </si>
  <si>
    <t>SX225618</t>
  </si>
  <si>
    <t>SX225661</t>
  </si>
  <si>
    <t>SX225662</t>
  </si>
  <si>
    <t>CLE CTFI CTFO CTW DEP DOC GAFI GAFO GEWI GEWO HAR LIG MOO PILI PILO</t>
  </si>
  <si>
    <t>INTEALI</t>
  </si>
  <si>
    <t>NACC ALICUDI</t>
  </si>
  <si>
    <t>SX225665</t>
  </si>
  <si>
    <t>8PBJ9</t>
  </si>
  <si>
    <t>SX225699</t>
  </si>
  <si>
    <t>SX225698</t>
  </si>
  <si>
    <t>SX225723</t>
  </si>
  <si>
    <t>SX225581</t>
  </si>
  <si>
    <t>SX225722</t>
  </si>
  <si>
    <t>SX225720</t>
  </si>
  <si>
    <t>SX222290</t>
  </si>
  <si>
    <t>SX225678</t>
  </si>
  <si>
    <t>SX225726</t>
  </si>
  <si>
    <t>SX225725</t>
  </si>
  <si>
    <t>SX225707</t>
  </si>
  <si>
    <t>07.22.2022</t>
  </si>
  <si>
    <t>SX225734</t>
  </si>
  <si>
    <t>ANN CLE CTFI CTFO DEP DOC GAFO HAR MOO PILI PILO SHI SHO</t>
  </si>
  <si>
    <t>SX225739</t>
  </si>
  <si>
    <t>AMAGI</t>
  </si>
  <si>
    <t>AMA - GI</t>
  </si>
  <si>
    <t>US-HUN41202L899</t>
  </si>
  <si>
    <t>SX225946</t>
  </si>
  <si>
    <t>NORWEGIANQUEEN</t>
  </si>
  <si>
    <t>NORWEGIAN QUEEN</t>
  </si>
  <si>
    <t>07.18.2022</t>
  </si>
  <si>
    <t>4d:0h:30m</t>
  </si>
  <si>
    <t>SX225733</t>
  </si>
  <si>
    <t>VS22030</t>
  </si>
  <si>
    <t>07.21.2022</t>
  </si>
  <si>
    <t>SX225824</t>
  </si>
  <si>
    <t>SX225740</t>
  </si>
  <si>
    <t>07.15.2022</t>
  </si>
  <si>
    <t>SX225712</t>
  </si>
  <si>
    <t>0RTCFS1MA</t>
  </si>
  <si>
    <t>TTPOS, TRINIDAD</t>
  </si>
  <si>
    <t>SX225756</t>
  </si>
  <si>
    <t>SX225760</t>
  </si>
  <si>
    <t>SAGAREI</t>
  </si>
  <si>
    <t>MIDNIGHT REIGN</t>
  </si>
  <si>
    <t>SX225758</t>
  </si>
  <si>
    <t>YJXL3</t>
  </si>
  <si>
    <t>SX225717</t>
  </si>
  <si>
    <t>0AH5VR1MA</t>
  </si>
  <si>
    <t>SX225741</t>
  </si>
  <si>
    <t>GRAZZI</t>
  </si>
  <si>
    <t>07.23.2022</t>
  </si>
  <si>
    <t>20114A</t>
  </si>
  <si>
    <t>SX225830</t>
  </si>
  <si>
    <t>SX225763</t>
  </si>
  <si>
    <t>SX225718</t>
  </si>
  <si>
    <t>NENINKA</t>
  </si>
  <si>
    <t>10d:15h:39m</t>
  </si>
  <si>
    <t>SX225681</t>
  </si>
  <si>
    <t>ZGIK2</t>
  </si>
  <si>
    <t>NEWPORT RI</t>
  </si>
  <si>
    <t>BLANCHE</t>
  </si>
  <si>
    <t>NE51</t>
  </si>
  <si>
    <t>SX225765</t>
  </si>
  <si>
    <t>SX225727</t>
  </si>
  <si>
    <t>SX225728</t>
  </si>
  <si>
    <t>SX225750</t>
  </si>
  <si>
    <t>MINDGRO</t>
  </si>
  <si>
    <t>HNLMS GRONINGEN</t>
  </si>
  <si>
    <t>07.19.2022</t>
  </si>
  <si>
    <t>SX225738</t>
  </si>
  <si>
    <t>DEP DOC HAR LAUI LAUO LIG PILI PILO</t>
  </si>
  <si>
    <t>V1</t>
  </si>
  <si>
    <t>V2</t>
  </si>
  <si>
    <t>VS26671</t>
  </si>
  <si>
    <t>SX225742</t>
  </si>
  <si>
    <t>SX225767</t>
  </si>
  <si>
    <t>SX225743</t>
  </si>
  <si>
    <t>07.17.2022</t>
  </si>
  <si>
    <t>SX225732</t>
  </si>
  <si>
    <t>211-NB</t>
  </si>
  <si>
    <t>SX225679</t>
  </si>
  <si>
    <t>SX225680</t>
  </si>
  <si>
    <t>SX225744</t>
  </si>
  <si>
    <t>SX225757</t>
  </si>
  <si>
    <t>ANN CLE DEP DOC HAR LAUI PILI PILO SHI</t>
  </si>
  <si>
    <t>VESSEL WILL STAY ON ANCHOR AND BERTH ON MONDAY AT 07:00HRS.</t>
  </si>
  <si>
    <t>SX225745</t>
  </si>
  <si>
    <t>SX225774</t>
  </si>
  <si>
    <t>SX225773</t>
  </si>
  <si>
    <t>SANDYDAY</t>
  </si>
  <si>
    <t>SANDY DAY</t>
  </si>
  <si>
    <t>07.20.2022</t>
  </si>
  <si>
    <t>MS9449BR</t>
  </si>
  <si>
    <t>SX225797</t>
  </si>
  <si>
    <t>SX225674</t>
  </si>
  <si>
    <t>CLE CTFI CTFO CTX DEP DOC GAFI GAFO GEVO HAR PILI PILO SEFI SEFO</t>
  </si>
  <si>
    <t>SX225795</t>
  </si>
  <si>
    <t>SX225746</t>
  </si>
  <si>
    <t>SAGASU</t>
  </si>
  <si>
    <t>SUSAN</t>
  </si>
  <si>
    <t>1d:11h:16m</t>
  </si>
  <si>
    <t>51263 /8224511</t>
  </si>
  <si>
    <t>SX225799</t>
  </si>
  <si>
    <t>J7CB6</t>
  </si>
  <si>
    <t>GRIMSBY, UK</t>
  </si>
  <si>
    <t>SX225777</t>
  </si>
  <si>
    <t>CLE CRN10 CTFO DEP DOC HAR PILI PILO</t>
  </si>
  <si>
    <t>SX225776</t>
  </si>
  <si>
    <t>SX225775</t>
  </si>
  <si>
    <t>SX225719</t>
  </si>
  <si>
    <t>CHA CLE CTFI CTFO CTW DEP DOC GAFI GAFO GEWI HAR LIG MOO PILI PILO</t>
  </si>
  <si>
    <t>SX225778</t>
  </si>
  <si>
    <t>SX225798</t>
  </si>
  <si>
    <t>SX225808</t>
  </si>
  <si>
    <t>07.24.2022</t>
  </si>
  <si>
    <t>SX225755</t>
  </si>
  <si>
    <t>0LW5QR1MA</t>
  </si>
  <si>
    <t>SX225787</t>
  </si>
  <si>
    <t>SX225786</t>
  </si>
  <si>
    <t>SX225805</t>
  </si>
  <si>
    <t>SX225812</t>
  </si>
  <si>
    <t>SX225814</t>
  </si>
  <si>
    <t>SX225815</t>
  </si>
  <si>
    <t>CMACFDE</t>
  </si>
  <si>
    <t>CMA CGM FORT DE FRANCE</t>
  </si>
  <si>
    <t>SX225649</t>
  </si>
  <si>
    <t>0DRF4S1MA</t>
  </si>
  <si>
    <t>FLDJ</t>
  </si>
  <si>
    <t>SX225831</t>
  </si>
  <si>
    <t>SX225724</t>
  </si>
  <si>
    <t>148-SB</t>
  </si>
  <si>
    <t>SX225752</t>
  </si>
  <si>
    <t>CLE CTFI CTFO CTW DEP DOC GAFO GEWO HAR PILI PILO</t>
  </si>
  <si>
    <t>SX225753</t>
  </si>
  <si>
    <t>0RTCHS1MA</t>
  </si>
  <si>
    <t>SX225822</t>
  </si>
  <si>
    <t>SX225790</t>
  </si>
  <si>
    <t>SX225816</t>
  </si>
  <si>
    <t>SX225405</t>
  </si>
  <si>
    <t>0CA8XN1MA</t>
  </si>
  <si>
    <t>SX225791</t>
  </si>
  <si>
    <t>SX225782</t>
  </si>
  <si>
    <t>0AH5WR1MA</t>
  </si>
  <si>
    <t>SX225841</t>
  </si>
  <si>
    <t>SX225813</t>
  </si>
  <si>
    <t>08.31.2022</t>
  </si>
  <si>
    <t>31d:23h:18m</t>
  </si>
  <si>
    <t>SMPA/SXSTM</t>
  </si>
  <si>
    <t>SX225833</t>
  </si>
  <si>
    <t>ANN CLE CRN10 CTFI CTX DEP DOC GAFI HAR LAUI PILI PILO SEFI SEFO SHI SHO</t>
  </si>
  <si>
    <t>DUE TO TECHNICAL DIFFICULTIES THEY HAVE TO DISCHAR</t>
  </si>
  <si>
    <t>SX225818</t>
  </si>
  <si>
    <t>SX225844</t>
  </si>
  <si>
    <t>CHA CLE CTFI CTFO DEP DOC HAR MOO PILI PILO</t>
  </si>
  <si>
    <t>SX225783</t>
  </si>
  <si>
    <t>SX225817</t>
  </si>
  <si>
    <t>SX225779</t>
  </si>
  <si>
    <t>07.25.2022</t>
  </si>
  <si>
    <t>SX225780</t>
  </si>
  <si>
    <t>SX220433</t>
  </si>
  <si>
    <t>SX225819</t>
  </si>
  <si>
    <t>SX225891</t>
  </si>
  <si>
    <t>SX225747</t>
  </si>
  <si>
    <t>170722N</t>
  </si>
  <si>
    <t>170722S</t>
  </si>
  <si>
    <t>SX225842</t>
  </si>
  <si>
    <t>SX225801</t>
  </si>
  <si>
    <t>232-SB</t>
  </si>
  <si>
    <t>SX225843</t>
  </si>
  <si>
    <t>SX225867</t>
  </si>
  <si>
    <t>SX225846</t>
  </si>
  <si>
    <t>0LW5RR1MA</t>
  </si>
  <si>
    <t>ST JOHN'S, ANTIGUA</t>
  </si>
  <si>
    <t>SX225832</t>
  </si>
  <si>
    <t>SX225820</t>
  </si>
  <si>
    <t>SX225880</t>
  </si>
  <si>
    <t>SX225886</t>
  </si>
  <si>
    <t>SX225882</t>
  </si>
  <si>
    <t>SX220273</t>
  </si>
  <si>
    <t>07.30.2022</t>
  </si>
  <si>
    <t>SX225869</t>
  </si>
  <si>
    <t>SX225759</t>
  </si>
  <si>
    <t>CLE CTFI CTFO DEP DOC GAFO GEVO HAR LIG PILI PILO</t>
  </si>
  <si>
    <t>9h:28m</t>
  </si>
  <si>
    <t>SX225858</t>
  </si>
  <si>
    <t>SX225859</t>
  </si>
  <si>
    <t>07.27.2022</t>
  </si>
  <si>
    <t>08.23.2022</t>
  </si>
  <si>
    <t>SX225895</t>
  </si>
  <si>
    <t>SXONNOR</t>
  </si>
  <si>
    <t>SX225896</t>
  </si>
  <si>
    <t>SX225854</t>
  </si>
  <si>
    <t>SX225784</t>
  </si>
  <si>
    <t>SX225853</t>
  </si>
  <si>
    <t>SX225889</t>
  </si>
  <si>
    <t>SX225892</t>
  </si>
  <si>
    <t>SX225901</t>
  </si>
  <si>
    <t>148-NB</t>
  </si>
  <si>
    <t>07.28.2022</t>
  </si>
  <si>
    <t>SX225857</t>
  </si>
  <si>
    <t>SX225856</t>
  </si>
  <si>
    <t>SX225911</t>
  </si>
  <si>
    <t>SX225872</t>
  </si>
  <si>
    <t>SX225912</t>
  </si>
  <si>
    <t>SX225913</t>
  </si>
  <si>
    <t>SX225914</t>
  </si>
  <si>
    <t>SX225926</t>
  </si>
  <si>
    <t>SX225863</t>
  </si>
  <si>
    <t>SX225862</t>
  </si>
  <si>
    <t>07.31.2022</t>
  </si>
  <si>
    <t>SX225933</t>
  </si>
  <si>
    <t>SX225888</t>
  </si>
  <si>
    <t>0RTCJS1MA</t>
  </si>
  <si>
    <t>22h:05m</t>
  </si>
  <si>
    <t>SX225927</t>
  </si>
  <si>
    <t>SX225931</t>
  </si>
  <si>
    <t>SX225923</t>
  </si>
  <si>
    <t>7h:45m</t>
  </si>
  <si>
    <t>SX225873</t>
  </si>
  <si>
    <t>SX225874</t>
  </si>
  <si>
    <t>SX225876</t>
  </si>
  <si>
    <t>0AH5XR1MA</t>
  </si>
  <si>
    <t>SX225941</t>
  </si>
  <si>
    <t>SX225949</t>
  </si>
  <si>
    <t>SX225948</t>
  </si>
  <si>
    <t>SX225868</t>
  </si>
  <si>
    <t>SX225866</t>
  </si>
  <si>
    <t>SX225870</t>
  </si>
  <si>
    <t>SX225956</t>
  </si>
  <si>
    <t>08.03.2022</t>
  </si>
  <si>
    <t>SX225954</t>
  </si>
  <si>
    <t>ANC ANN CLE DEP DOC HAR LIG OVT PILI PILO SHI SHO</t>
  </si>
  <si>
    <t>SX225955</t>
  </si>
  <si>
    <t>SX225877</t>
  </si>
  <si>
    <t>SX225897</t>
  </si>
  <si>
    <t>SX225898</t>
  </si>
  <si>
    <t>SX225803</t>
  </si>
  <si>
    <t>232-NB</t>
  </si>
  <si>
    <t>SX225969</t>
  </si>
  <si>
    <t>SX225957</t>
  </si>
  <si>
    <t>08.01.2022</t>
  </si>
  <si>
    <t>SX225975</t>
  </si>
  <si>
    <t>ANC ANN CLE DEP HAR LAUI LAUO PILI PILO SHI SHO</t>
  </si>
  <si>
    <t>08.02.2022</t>
  </si>
  <si>
    <t>SX225968</t>
  </si>
  <si>
    <t>ANC CLE DEP HAR PILI PILO SHI</t>
  </si>
  <si>
    <t>GUSTAVIA, ST.BARTHS</t>
  </si>
  <si>
    <t>MARSOSA</t>
  </si>
  <si>
    <t>HOEGH OSAKA</t>
  </si>
  <si>
    <t>10h:15m</t>
  </si>
  <si>
    <t>9185463 / 388659</t>
  </si>
  <si>
    <t>SX225883</t>
  </si>
  <si>
    <t>CLE DEP DOC HAR LAUI LAUO PILI PILO</t>
  </si>
  <si>
    <t>V95</t>
  </si>
  <si>
    <t>S6TY</t>
  </si>
  <si>
    <t>SX225986</t>
  </si>
  <si>
    <t>SX225982</t>
  </si>
  <si>
    <t>SX225981</t>
  </si>
  <si>
    <t>SX225958</t>
  </si>
  <si>
    <t>SX225962</t>
  </si>
  <si>
    <t>SX225961</t>
  </si>
  <si>
    <t>7h:05m</t>
  </si>
  <si>
    <t>SX225917</t>
  </si>
  <si>
    <t>INTEOS3</t>
  </si>
  <si>
    <t>OSLO BULK 3</t>
  </si>
  <si>
    <t>SX225845</t>
  </si>
  <si>
    <t>LAIB8</t>
  </si>
  <si>
    <t>KINSTON, JAMAICA</t>
  </si>
  <si>
    <t>SXLOOCE</t>
  </si>
  <si>
    <t>2d:2h:40m</t>
  </si>
  <si>
    <t>SX225875</t>
  </si>
  <si>
    <t>SX225989</t>
  </si>
  <si>
    <t>ANN ANREQ CLE DEP DOC HAR LIG PILI PILO SHI SHO</t>
  </si>
  <si>
    <t>SX225990</t>
  </si>
  <si>
    <t>ANN ANREQ BUN CLE DEP DOC HAR PILI PILO SHI SHO</t>
  </si>
  <si>
    <t>1d:17h:10m</t>
  </si>
  <si>
    <t>SX225994</t>
  </si>
  <si>
    <t>SX222291</t>
  </si>
  <si>
    <t>11h:22m</t>
  </si>
  <si>
    <t>SX225835</t>
  </si>
  <si>
    <t>CLE CTFI CTFO DEP DOC GAFO GEVO GEWO HAR LIG PILI PILO</t>
  </si>
  <si>
    <t>SAG/TSC</t>
  </si>
  <si>
    <t>SX225977</t>
  </si>
  <si>
    <t>ANN CLE CTFO DEP DOC GEWO HAR LIG MOO PILI PILO SHI SHO</t>
  </si>
  <si>
    <t>TÓRTOLA</t>
  </si>
  <si>
    <t>SXONBOL</t>
  </si>
  <si>
    <t>LILLY BOLTEN</t>
  </si>
  <si>
    <t>08.05.2022</t>
  </si>
  <si>
    <t>2d:23h:07m</t>
  </si>
  <si>
    <t>9406063/ 8651</t>
  </si>
  <si>
    <t>SX225910</t>
  </si>
  <si>
    <t>CLE DEP DOC GEWO HAR LAUI LAUO LIG PILI PILO SHI</t>
  </si>
  <si>
    <t>V7A2622</t>
  </si>
  <si>
    <t>SX225919</t>
  </si>
  <si>
    <t>SX225964</t>
  </si>
  <si>
    <t>SX225963</t>
  </si>
  <si>
    <t>SXONMAR</t>
  </si>
  <si>
    <t>MV MARCO VI</t>
  </si>
  <si>
    <t>TG01099L</t>
  </si>
  <si>
    <t>SX225999</t>
  </si>
  <si>
    <t>5VFG4</t>
  </si>
  <si>
    <t>IMHOTEP</t>
  </si>
  <si>
    <t>LHF67570</t>
  </si>
  <si>
    <t>SX226006</t>
  </si>
  <si>
    <t>VS32259</t>
  </si>
  <si>
    <t>SX225878</t>
  </si>
  <si>
    <t>SX225996</t>
  </si>
  <si>
    <t>SX226004</t>
  </si>
  <si>
    <t>11h:43m</t>
  </si>
  <si>
    <t>SX225918</t>
  </si>
  <si>
    <t>CLE DEP DOC HAR LIG PILI PILO PLU</t>
  </si>
  <si>
    <t>SX220653</t>
  </si>
  <si>
    <t>SX220139</t>
  </si>
  <si>
    <t>SX226014</t>
  </si>
  <si>
    <t>SX226001</t>
  </si>
  <si>
    <t>08.04.2022</t>
  </si>
  <si>
    <t>SX225930</t>
  </si>
  <si>
    <t>149-SB</t>
  </si>
  <si>
    <t>SX226010</t>
  </si>
  <si>
    <t>SX225978</t>
  </si>
  <si>
    <t>CHA CLE CTFI CTFO CTW DEP DOC GAFO HAR LIG PILI PILO</t>
  </si>
  <si>
    <t>030822N</t>
  </si>
  <si>
    <t>030822S</t>
  </si>
  <si>
    <t>456897(*)</t>
  </si>
  <si>
    <t>2h:51m</t>
  </si>
  <si>
    <t>SX226013</t>
  </si>
  <si>
    <t>SAINT-MARTIN</t>
  </si>
  <si>
    <t>SX226007</t>
  </si>
  <si>
    <t>SXONSHA</t>
  </si>
  <si>
    <t>SX226032</t>
  </si>
  <si>
    <t>SX226002</t>
  </si>
  <si>
    <t>SX225983</t>
  </si>
  <si>
    <t>CLE CTFO DEP DOC GEWO HAR MOO PILI PILO</t>
  </si>
  <si>
    <t>SX225972</t>
  </si>
  <si>
    <t>SX225971</t>
  </si>
  <si>
    <t>SX225984</t>
  </si>
  <si>
    <t>0RTCLS1MA</t>
  </si>
  <si>
    <t>SX226033</t>
  </si>
  <si>
    <t>1h:15m</t>
  </si>
  <si>
    <t>SX225939</t>
  </si>
  <si>
    <t>SX226000</t>
  </si>
  <si>
    <t>09.15.2022</t>
  </si>
  <si>
    <t>29d:8h:25m</t>
  </si>
  <si>
    <t>SX226028</t>
  </si>
  <si>
    <t>ANN DEP DOC HAR LIG PILI PILO SHI SHO</t>
  </si>
  <si>
    <t>SX225942</t>
  </si>
  <si>
    <t>0AH5YR1MA</t>
  </si>
  <si>
    <t>ST. BARTS</t>
  </si>
  <si>
    <t>SX226016</t>
  </si>
  <si>
    <t>08.13.2022</t>
  </si>
  <si>
    <t>SX226113</t>
  </si>
  <si>
    <t>08.06.2022</t>
  </si>
  <si>
    <t>SX226046</t>
  </si>
  <si>
    <t>SX226044</t>
  </si>
  <si>
    <t>SX226045</t>
  </si>
  <si>
    <t>SX225974</t>
  </si>
  <si>
    <t>SX225973</t>
  </si>
  <si>
    <t>4h:56m</t>
  </si>
  <si>
    <t>SX225937</t>
  </si>
  <si>
    <t>SX226038</t>
  </si>
  <si>
    <t>SX226040</t>
  </si>
  <si>
    <t>08.08.2022</t>
  </si>
  <si>
    <t>SX226051</t>
  </si>
  <si>
    <t>SX225943</t>
  </si>
  <si>
    <t>CHA CLE CTFI CTFO DEP DOC HAR LIG PILI PILO SHI</t>
  </si>
  <si>
    <t>6h:48m</t>
  </si>
  <si>
    <t>SX225920</t>
  </si>
  <si>
    <t>SX226003</t>
  </si>
  <si>
    <t>SX226017</t>
  </si>
  <si>
    <t>SX225995</t>
  </si>
  <si>
    <t>2203131E</t>
  </si>
  <si>
    <t>SX226037</t>
  </si>
  <si>
    <t>NOTE</t>
  </si>
  <si>
    <t>08.07.2022</t>
  </si>
  <si>
    <t>SX226065</t>
  </si>
  <si>
    <t>13h:04m</t>
  </si>
  <si>
    <t>SX225921</t>
  </si>
  <si>
    <t>SX226021</t>
  </si>
  <si>
    <t>SX226066</t>
  </si>
  <si>
    <t>SX226018</t>
  </si>
  <si>
    <t>SX226036</t>
  </si>
  <si>
    <t>9h:07m</t>
  </si>
  <si>
    <t>SX225922</t>
  </si>
  <si>
    <t>SX226034</t>
  </si>
  <si>
    <t>070822N</t>
  </si>
  <si>
    <t>070822S</t>
  </si>
  <si>
    <t>BERNBOR</t>
  </si>
  <si>
    <t>JSP BORA</t>
  </si>
  <si>
    <t>SX225904</t>
  </si>
  <si>
    <t>CLE CRN01 CRN02 CTFI CTFO CTX DEP DOC GAFI GEWI HAR LAUI LAUO LIG PILI PILO SEFI SEFO</t>
  </si>
  <si>
    <t>204-SB</t>
  </si>
  <si>
    <t>V2CQ4</t>
  </si>
  <si>
    <t>SX226019</t>
  </si>
  <si>
    <t>SX225985</t>
  </si>
  <si>
    <t>0LW5SR1MA</t>
  </si>
  <si>
    <t>ST.JOHN, ANTIGUA</t>
  </si>
  <si>
    <t>08.09.2022</t>
  </si>
  <si>
    <t>10h:18m</t>
  </si>
  <si>
    <t>SX226054</t>
  </si>
  <si>
    <t>SX226053</t>
  </si>
  <si>
    <t>SX226069</t>
  </si>
  <si>
    <t>SX226072</t>
  </si>
  <si>
    <t>SX225938</t>
  </si>
  <si>
    <t>CLE CTFO DEP DOC GAFO GEVO HAR PILI PILO</t>
  </si>
  <si>
    <t>SX226080</t>
  </si>
  <si>
    <t>08.10.2022</t>
  </si>
  <si>
    <t>SX226020</t>
  </si>
  <si>
    <t>9h:06m</t>
  </si>
  <si>
    <t>SX226056</t>
  </si>
  <si>
    <t>SX226055</t>
  </si>
  <si>
    <t>SX225944</t>
  </si>
  <si>
    <t>CLE CTFI CTFO CTW CTX DEP DOC GAFI GAFO GEWI HAR LIG MOO PILI PILO SEFI SEFO</t>
  </si>
  <si>
    <t>SX226068</t>
  </si>
  <si>
    <t>3h:53m</t>
  </si>
  <si>
    <t>SX226071</t>
  </si>
  <si>
    <t>SX225350</t>
  </si>
  <si>
    <t>0CA91N1MA</t>
  </si>
  <si>
    <t>VCCRP, ST VINCENT</t>
  </si>
  <si>
    <t>SX226083</t>
  </si>
  <si>
    <t>15h:07m</t>
  </si>
  <si>
    <t>SX226092</t>
  </si>
  <si>
    <t>SX226084</t>
  </si>
  <si>
    <t>SX226085</t>
  </si>
  <si>
    <t>SX220667</t>
  </si>
  <si>
    <t>CAPE LIBERTY, NJ</t>
  </si>
  <si>
    <t>08.11.2022</t>
  </si>
  <si>
    <t>9h:35m</t>
  </si>
  <si>
    <t>SX226057</t>
  </si>
  <si>
    <t>SX226058</t>
  </si>
  <si>
    <t>08.14.2022</t>
  </si>
  <si>
    <t>SX226086</t>
  </si>
  <si>
    <t>VESS WILL BERT AT THE NORTH RORO PIER SUNDAY 14 AU</t>
  </si>
  <si>
    <t>SX226094</t>
  </si>
  <si>
    <t>08.12.2022</t>
  </si>
  <si>
    <t>14h:03m</t>
  </si>
  <si>
    <t>SX226060</t>
  </si>
  <si>
    <t>PONCE, P.R.</t>
  </si>
  <si>
    <t>SX226059</t>
  </si>
  <si>
    <t>SX226105</t>
  </si>
  <si>
    <t>SX226081</t>
  </si>
  <si>
    <t>0RTCNS1MA</t>
  </si>
  <si>
    <t>08.16.2022</t>
  </si>
  <si>
    <t>SX226160</t>
  </si>
  <si>
    <t>SX226095</t>
  </si>
  <si>
    <t>SX225945</t>
  </si>
  <si>
    <t>0AH5ZR1MA</t>
  </si>
  <si>
    <t>19h:14m</t>
  </si>
  <si>
    <t>SX226126</t>
  </si>
  <si>
    <t>SX226120</t>
  </si>
  <si>
    <t>ANC CLE DEP DOC HAR PILI PILO SHI</t>
  </si>
  <si>
    <t>SX226121</t>
  </si>
  <si>
    <t>SX226075</t>
  </si>
  <si>
    <t>SX226096</t>
  </si>
  <si>
    <t>SX226035</t>
  </si>
  <si>
    <t>ANGELO</t>
  </si>
  <si>
    <t>TLG24370</t>
  </si>
  <si>
    <t>SX226140</t>
  </si>
  <si>
    <t>ANTINGUA</t>
  </si>
  <si>
    <t>6h:54m</t>
  </si>
  <si>
    <t>SX226073</t>
  </si>
  <si>
    <t>12h:31m</t>
  </si>
  <si>
    <t>SX226074</t>
  </si>
  <si>
    <t>08.15.2022</t>
  </si>
  <si>
    <t>SX226129</t>
  </si>
  <si>
    <t>SX226097</t>
  </si>
  <si>
    <t>SX226088</t>
  </si>
  <si>
    <t>CLE CRN01 CRN02 CTFI CTFO CTW CTX DEP DOC GAFI GAFO GEWI HAR LAUI LAUO LIG PILI PILO SEFI SEFO</t>
  </si>
  <si>
    <t>213-SB</t>
  </si>
  <si>
    <t>SX226104</t>
  </si>
  <si>
    <t>SX226093</t>
  </si>
  <si>
    <t>SX226109</t>
  </si>
  <si>
    <t>0GRSZR1MA</t>
  </si>
  <si>
    <t>VILA DO CONDE, BR</t>
  </si>
  <si>
    <t>SX226098</t>
  </si>
  <si>
    <t>SX226110</t>
  </si>
  <si>
    <t>0LW5TR1MA</t>
  </si>
  <si>
    <t>ST. JOHN, ANTIGUA</t>
  </si>
  <si>
    <t>SX226087</t>
  </si>
  <si>
    <t>204-NB</t>
  </si>
  <si>
    <t>SX226089</t>
  </si>
  <si>
    <t>140822N</t>
  </si>
  <si>
    <t>140822S</t>
  </si>
  <si>
    <t>SX226151</t>
  </si>
  <si>
    <t>08.17.2022</t>
  </si>
  <si>
    <t>1d:14h:40m</t>
  </si>
  <si>
    <t>SX226153</t>
  </si>
  <si>
    <t>SX226144</t>
  </si>
  <si>
    <t>SX226152</t>
  </si>
  <si>
    <t>SX222292</t>
  </si>
  <si>
    <t>SX226041</t>
  </si>
  <si>
    <t>CLE CTFI CTFO CTW DEP DOC GAFO GEVO GEWO HAR LIG PILI PILO</t>
  </si>
  <si>
    <t>1d:7h:00m</t>
  </si>
  <si>
    <t>SX226149</t>
  </si>
  <si>
    <t>ST. EUSATIUS</t>
  </si>
  <si>
    <t>08.21.2022</t>
  </si>
  <si>
    <t>SX226138</t>
  </si>
  <si>
    <t>VESSEL WILL DOCK AT RORO NORTH SUNDAY 21 AUGUST FO</t>
  </si>
  <si>
    <t>08.19.2022</t>
  </si>
  <si>
    <t>SX226192</t>
  </si>
  <si>
    <t>BLEUDETOI</t>
  </si>
  <si>
    <t>BLEU DE TOI</t>
  </si>
  <si>
    <t>B400163</t>
  </si>
  <si>
    <t>SX226169</t>
  </si>
  <si>
    <t>SX226135</t>
  </si>
  <si>
    <t>CHA CLE CTFI CTFO CTX DEP DOC GAFI GAFO HAR LIG MOO PILI PILO SEFI SEFO</t>
  </si>
  <si>
    <t>CHARLOTTE AMALIE, VI</t>
  </si>
  <si>
    <t>GUSTAVIA, ST. BARTHS</t>
  </si>
  <si>
    <t>5h:57m</t>
  </si>
  <si>
    <t>SX226114</t>
  </si>
  <si>
    <t>SX226162</t>
  </si>
  <si>
    <t>SX226163</t>
  </si>
  <si>
    <t>SX226164</t>
  </si>
  <si>
    <t>SX220138</t>
  </si>
  <si>
    <t>SUPERDEUXPURR</t>
  </si>
  <si>
    <t>SUPER DEUX PURR</t>
  </si>
  <si>
    <t>09.10.2022</t>
  </si>
  <si>
    <t>SNE96582</t>
  </si>
  <si>
    <t>SX226412</t>
  </si>
  <si>
    <t>08.18.2022</t>
  </si>
  <si>
    <t>SX226147</t>
  </si>
  <si>
    <t>08.27.2022</t>
  </si>
  <si>
    <t>SX226277</t>
  </si>
  <si>
    <t>5h:59m</t>
  </si>
  <si>
    <t>SX226171</t>
  </si>
  <si>
    <t>8h:10m</t>
  </si>
  <si>
    <t>SX226172</t>
  </si>
  <si>
    <t>SX226157</t>
  </si>
  <si>
    <t>SX226190</t>
  </si>
  <si>
    <t>SX226189</t>
  </si>
  <si>
    <t>7h:10m</t>
  </si>
  <si>
    <t>SX226173</t>
  </si>
  <si>
    <t>08.20.2022</t>
  </si>
  <si>
    <t>SX226195</t>
  </si>
  <si>
    <t>SX226199</t>
  </si>
  <si>
    <t>1d:13h:20m</t>
  </si>
  <si>
    <t>SX226180</t>
  </si>
  <si>
    <t>SX226179</t>
  </si>
  <si>
    <t>QARIBI</t>
  </si>
  <si>
    <t>08.22.2022</t>
  </si>
  <si>
    <t>DL8005AM</t>
  </si>
  <si>
    <t>SX226212</t>
  </si>
  <si>
    <t>SX226142</t>
  </si>
  <si>
    <t>VESSEL WILL BE BERTHING ON STARBOARD SIDE.</t>
  </si>
  <si>
    <t>0RTCPS1MA</t>
  </si>
  <si>
    <t>SX226148</t>
  </si>
  <si>
    <t>SX226136</t>
  </si>
  <si>
    <t>0AH60R1MA</t>
  </si>
  <si>
    <t>POINTE A PITRE, GP</t>
  </si>
  <si>
    <t>SX226202</t>
  </si>
  <si>
    <t>SX226174</t>
  </si>
  <si>
    <t>SX226141</t>
  </si>
  <si>
    <t>VESSEL WILL ARRIVE PILOT STATION AT 17:00HRS.</t>
  </si>
  <si>
    <t>0CA95N1MA</t>
  </si>
  <si>
    <t>SX226191</t>
  </si>
  <si>
    <t>8h:45m</t>
  </si>
  <si>
    <t>SX226115</t>
  </si>
  <si>
    <t>CLE DEP DOC HAR PILI PILO PLU</t>
  </si>
  <si>
    <t>10h:19m</t>
  </si>
  <si>
    <t>SX226116</t>
  </si>
  <si>
    <t>SX226175</t>
  </si>
  <si>
    <t>SX226177</t>
  </si>
  <si>
    <t>SX226183</t>
  </si>
  <si>
    <t>SX226168</t>
  </si>
  <si>
    <t>210822N</t>
  </si>
  <si>
    <t>210822S</t>
  </si>
  <si>
    <t>SX226167</t>
  </si>
  <si>
    <t>CLE CRN01 CRN02 CRN05 CTFI CTFO CTW CTX DEP DOC GAFI GAFO HAR LAUI LAUO LIG PILI PILO PLU SEFI SEFO</t>
  </si>
  <si>
    <t>234-SB</t>
  </si>
  <si>
    <t>SX226176</t>
  </si>
  <si>
    <t>SX226228</t>
  </si>
  <si>
    <t>SX220344</t>
  </si>
  <si>
    <t>9h:27m</t>
  </si>
  <si>
    <t>SX226205</t>
  </si>
  <si>
    <t>SX226204</t>
  </si>
  <si>
    <t>SX226234</t>
  </si>
  <si>
    <t>SX226111</t>
  </si>
  <si>
    <t>SX226194</t>
  </si>
  <si>
    <t>08.24.2022</t>
  </si>
  <si>
    <t>SX226236</t>
  </si>
  <si>
    <t>KATO2</t>
  </si>
  <si>
    <t>KATO 2</t>
  </si>
  <si>
    <t>08.26.2022</t>
  </si>
  <si>
    <t>J7181PMH</t>
  </si>
  <si>
    <t>SX226268</t>
  </si>
  <si>
    <t>MONTSERAT</t>
  </si>
  <si>
    <t>SX226201</t>
  </si>
  <si>
    <t>0LW5UR1MA</t>
  </si>
  <si>
    <t>14h:22m</t>
  </si>
  <si>
    <t>SX226207</t>
  </si>
  <si>
    <t>SX226206</t>
  </si>
  <si>
    <t>4h:59m</t>
  </si>
  <si>
    <t>SX226170</t>
  </si>
  <si>
    <t>V105</t>
  </si>
  <si>
    <t>BRIDGETOWN, BB</t>
  </si>
  <si>
    <t>458641(*)</t>
  </si>
  <si>
    <t>1h:59m</t>
  </si>
  <si>
    <t>SX226238</t>
  </si>
  <si>
    <t>SX226244</t>
  </si>
  <si>
    <t>7h:06m</t>
  </si>
  <si>
    <t>SX226225</t>
  </si>
  <si>
    <t>SX226245</t>
  </si>
  <si>
    <t>6h:03m</t>
  </si>
  <si>
    <t>SX226246</t>
  </si>
  <si>
    <t>SX222293</t>
  </si>
  <si>
    <t>MIAMI. USA</t>
  </si>
  <si>
    <t>SX226178</t>
  </si>
  <si>
    <t>08.25.2022</t>
  </si>
  <si>
    <t>SX226252</t>
  </si>
  <si>
    <t>08.28.2022</t>
  </si>
  <si>
    <t>4d:0h:22m</t>
  </si>
  <si>
    <t>SX226247</t>
  </si>
  <si>
    <t>ANN CLE DEP DOC HAR LIG MOO PILI PILO SHI</t>
  </si>
  <si>
    <t>VESSEL WILL BERT TO THE RORO CARGO, NORTH TO OPERA</t>
  </si>
  <si>
    <t>SX220374</t>
  </si>
  <si>
    <t>SX226254</t>
  </si>
  <si>
    <t>SEGICTC</t>
  </si>
  <si>
    <t>SX220503</t>
  </si>
  <si>
    <t>MC20220822009</t>
  </si>
  <si>
    <t>SX226272</t>
  </si>
  <si>
    <t>SX226255</t>
  </si>
  <si>
    <t>SX226223</t>
  </si>
  <si>
    <t>0RTCRS1MA</t>
  </si>
  <si>
    <t>SX226274</t>
  </si>
  <si>
    <t>SX226217</t>
  </si>
  <si>
    <t>CLE CTFI CTFO CTX DEP DOC GAFI GEWO HAR LIG MOO PILI PILO SEFI SEFO</t>
  </si>
  <si>
    <t>0AH61R1MA</t>
  </si>
  <si>
    <t>SX226235</t>
  </si>
  <si>
    <t>SX226256</t>
  </si>
  <si>
    <t>SEAU</t>
  </si>
  <si>
    <t>SX226286</t>
  </si>
  <si>
    <t>SX226218</t>
  </si>
  <si>
    <t>SX226231</t>
  </si>
  <si>
    <t>0CA97N1MA</t>
  </si>
  <si>
    <t>SX226284</t>
  </si>
  <si>
    <t>SX226285</t>
  </si>
  <si>
    <t>ST.  EUSTATIUS</t>
  </si>
  <si>
    <t>7h:42m</t>
  </si>
  <si>
    <t>SX226226</t>
  </si>
  <si>
    <t>SX226227</t>
  </si>
  <si>
    <t>SX226257</t>
  </si>
  <si>
    <t>08.29.2022</t>
  </si>
  <si>
    <t>SX226237</t>
  </si>
  <si>
    <t>ANN CLE CRN01 CRN02 CTFI CTFO CTW CTX DEP DOC GAFI GAFO HAR LAUI LAUO PILI PILO SEFI SEFO SHI SHO</t>
  </si>
  <si>
    <t>234-NB</t>
  </si>
  <si>
    <t>SX226166</t>
  </si>
  <si>
    <t>CHA CLE CRN01 CRN02 CRN07 CTFI CTFO CTW CTX DEP DOC GAFI GAFO GEWI HAR LAUI LAUO PILI PILO PLU SEFI SEFO</t>
  </si>
  <si>
    <t>214-SB</t>
  </si>
  <si>
    <t>13h:05m</t>
  </si>
  <si>
    <t>SX226261</t>
  </si>
  <si>
    <t>08.30.2022</t>
  </si>
  <si>
    <t>1d:21h:00m</t>
  </si>
  <si>
    <t>SX226296</t>
  </si>
  <si>
    <t>SX226258</t>
  </si>
  <si>
    <t>SX226243</t>
  </si>
  <si>
    <t>280822N</t>
  </si>
  <si>
    <t>280822S</t>
  </si>
  <si>
    <t>SX226276</t>
  </si>
  <si>
    <t>SX226193</t>
  </si>
  <si>
    <t>7h:12m</t>
  </si>
  <si>
    <t>SX226289</t>
  </si>
  <si>
    <t>SX226288</t>
  </si>
  <si>
    <t>MONTAERRAT</t>
  </si>
  <si>
    <t>0h:30m</t>
  </si>
  <si>
    <t>SX226297</t>
  </si>
  <si>
    <t>8h:44m</t>
  </si>
  <si>
    <t>SX226283</t>
  </si>
  <si>
    <t>SX226282</t>
  </si>
  <si>
    <t>SX226219</t>
  </si>
  <si>
    <t>SX226308</t>
  </si>
  <si>
    <t>SX226309</t>
  </si>
  <si>
    <t>11h:59m</t>
  </si>
  <si>
    <t>SX226269</t>
  </si>
  <si>
    <t>SX226307</t>
  </si>
  <si>
    <t>09.06.2022</t>
  </si>
  <si>
    <t>6d:9h:21m</t>
  </si>
  <si>
    <t>SX226310</t>
  </si>
  <si>
    <t>ANN CLE DEP DOC HAR LIG PILI PILO PLU SHI</t>
  </si>
  <si>
    <t>VESSEL WILL BERT AS SOON AS PORT IS OPEN</t>
  </si>
  <si>
    <t>SX226214</t>
  </si>
  <si>
    <t>CLE CRN02 CTFO DEP DOC HAR LAUI LAUO LIG PILI PILO</t>
  </si>
  <si>
    <t>0LW5VR1MA</t>
  </si>
  <si>
    <t>SX225754</t>
  </si>
  <si>
    <t>0CA99N1MA</t>
  </si>
  <si>
    <t>09.01.2022</t>
  </si>
  <si>
    <t>11h:42m</t>
  </si>
  <si>
    <t>SX226300</t>
  </si>
  <si>
    <t>SX226299</t>
  </si>
  <si>
    <t>SX226291</t>
  </si>
  <si>
    <t>MOPY2</t>
  </si>
  <si>
    <t>MOPY 2</t>
  </si>
  <si>
    <t>PPF79874</t>
  </si>
  <si>
    <t>SX226328</t>
  </si>
  <si>
    <t>VS31945</t>
  </si>
  <si>
    <t>Difference (#)</t>
  </si>
  <si>
    <t>Difference (%)</t>
  </si>
  <si>
    <t>SIMPLAG</t>
  </si>
  <si>
    <t>Total Vessel Calls</t>
  </si>
  <si>
    <t>BOATS OUT</t>
  </si>
  <si>
    <t xml:space="preserve">Provisioning </t>
  </si>
  <si>
    <t xml:space="preserve">Provisioning Customer Count </t>
  </si>
  <si>
    <t>%Dif</t>
  </si>
  <si>
    <t xml:space="preserve">%Dif </t>
  </si>
  <si>
    <t>JAN</t>
  </si>
  <si>
    <t>FEB</t>
  </si>
  <si>
    <t xml:space="preserve">King Ocean </t>
  </si>
  <si>
    <t>APR</t>
  </si>
  <si>
    <t>MAY</t>
  </si>
  <si>
    <t xml:space="preserve">TROPICAL SHIPPING COMPANY </t>
  </si>
  <si>
    <t>JUN</t>
  </si>
  <si>
    <t>JUL</t>
  </si>
  <si>
    <t>AUG</t>
  </si>
  <si>
    <t>SEP</t>
  </si>
  <si>
    <t>OCT</t>
  </si>
  <si>
    <t>NOV</t>
  </si>
  <si>
    <t>DEC</t>
  </si>
  <si>
    <t>Full Import- month by month</t>
  </si>
  <si>
    <t>Full Import- year running totals</t>
  </si>
  <si>
    <t>Month</t>
  </si>
  <si>
    <t>2021 Actuals</t>
  </si>
  <si>
    <t>2022 Forecast (10% Increase overall)</t>
  </si>
  <si>
    <t>2022 Actuals</t>
  </si>
  <si>
    <t>Dif vs Forecast</t>
  </si>
  <si>
    <t>%Dif vs 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</si>
  <si>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</si>
  <si>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</si>
  <si>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</si>
  <si>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</si>
  <si>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</si>
  <si>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</si>
  <si>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</si>
  <si>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</si>
  <si>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</si>
  <si>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</si>
  <si>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</si>
  <si>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</si>
  <si>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</si>
  <si>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Total </t>
  </si>
  <si>
    <t xml:space="preserve">Pending Projects </t>
  </si>
  <si>
    <t>Comments:  The pending major projects for 2022/2023 is expected to create a huge boost of imports for country St. Maarten.</t>
  </si>
  <si>
    <t>With reports from Carriers of atleast a 30 % increase from usual imports and with intel gathered re pending projects it can be expected that 2019 experience a 32-33k total of full imports</t>
  </si>
  <si>
    <t>Pending projects</t>
  </si>
  <si>
    <t>Expected Teus</t>
  </si>
  <si>
    <t xml:space="preserve">Comments </t>
  </si>
  <si>
    <t xml:space="preserve">Hospital </t>
  </si>
  <si>
    <t>Project still on going</t>
  </si>
  <si>
    <t>Planet Hollywood</t>
  </si>
  <si>
    <t xml:space="preserve">Project Pending </t>
  </si>
  <si>
    <t xml:space="preserve">Mullet Bay </t>
  </si>
  <si>
    <t xml:space="preserve">Mullet Bay Towers almost completed </t>
  </si>
  <si>
    <t>Airport</t>
  </si>
  <si>
    <t xml:space="preserve">Project ongoing- expected to be completed in Mid 2023 </t>
  </si>
  <si>
    <t>Maho Amazon</t>
  </si>
  <si>
    <t>Hotel Rio</t>
  </si>
  <si>
    <t>French side</t>
  </si>
  <si>
    <r>
      <t xml:space="preserve">Need to do research on upcoming projects for French SXM </t>
    </r>
    <r>
      <rPr>
        <b/>
        <sz val="9"/>
        <color rgb="FFFF0000"/>
        <rFont val="Calibri"/>
        <family val="2"/>
        <scheme val="minor"/>
      </rPr>
      <t xml:space="preserve">(this is not included in the total amount of expected TEUs) </t>
    </r>
  </si>
  <si>
    <t>Trans- shipment</t>
  </si>
  <si>
    <t>Trans- shipment- year running totals</t>
  </si>
  <si>
    <t>2022 Forecast</t>
  </si>
  <si>
    <t>% Dif vs Forecast</t>
  </si>
  <si>
    <t>DISCHARGED                                        Cargo Visits 08.01.2022/08.31.2022                      LOADED</t>
  </si>
  <si>
    <t>Agent unkown SAGA Transport Service</t>
  </si>
  <si>
    <t>Agent unkown SEABOARD MARINE LINES</t>
  </si>
  <si>
    <t>CMASXM CMA-CGM</t>
  </si>
  <si>
    <t>SXONDO St. Maarten Port Authority NV</t>
  </si>
  <si>
    <t>Total Teus</t>
  </si>
  <si>
    <t>Import</t>
  </si>
  <si>
    <t>Export</t>
  </si>
  <si>
    <t>In transit</t>
  </si>
  <si>
    <t>Full</t>
  </si>
  <si>
    <t>Empty</t>
  </si>
  <si>
    <t>Local</t>
  </si>
  <si>
    <t>In full</t>
  </si>
  <si>
    <t>In empty</t>
  </si>
  <si>
    <t>Out full</t>
  </si>
  <si>
    <t>Out empty</t>
  </si>
  <si>
    <t>Transit</t>
  </si>
  <si>
    <t>Teus</t>
  </si>
  <si>
    <t>CMASXM MARFRET</t>
  </si>
  <si>
    <t xml:space="preserve"> Cargo Visits 08.01.2022/08.31.2022</t>
  </si>
  <si>
    <t>DISCHARGED                                        Cargo Visits 08.01.2021/08.31.2021                      LOADED</t>
  </si>
  <si>
    <t>Agent unkown IFX - Intermar Freight Services</t>
  </si>
  <si>
    <t xml:space="preserve"> Cargo Visits 08.01.2021/08.31.2021</t>
  </si>
  <si>
    <t>Details (Teus)</t>
  </si>
  <si>
    <t>% Dif</t>
  </si>
  <si>
    <t>Dif</t>
  </si>
  <si>
    <t>August Import Full</t>
  </si>
  <si>
    <t>August T-S Full</t>
  </si>
  <si>
    <t>Full Imports</t>
  </si>
  <si>
    <t>Trans-shipment Full</t>
  </si>
  <si>
    <t>Vessel calls 01.01.2021/08.31.2021</t>
  </si>
  <si>
    <t>01.01.2021</t>
  </si>
  <si>
    <t>SX210478</t>
  </si>
  <si>
    <t>CLE CRN01 CRN02 CTFI CTFO CTX DEP DOC GAFI HAR LAUI LAUO PILI PILO PLU SEFI SEFO</t>
  </si>
  <si>
    <t>0RT7ZS1MA</t>
  </si>
  <si>
    <t>Antigua</t>
  </si>
  <si>
    <t>01.06.2021</t>
  </si>
  <si>
    <t>01.02.2021</t>
  </si>
  <si>
    <t>SX210489</t>
  </si>
  <si>
    <t>0AH3LR1MA</t>
  </si>
  <si>
    <t>01.04.2021</t>
  </si>
  <si>
    <t>SX210533</t>
  </si>
  <si>
    <t>ACF ANN CLE CPF DEP DOC HAR HSF LAUI LAUO PILI PILO SHO</t>
  </si>
  <si>
    <t>LE20201222014</t>
  </si>
  <si>
    <t>RCLFRE</t>
  </si>
  <si>
    <t>FREEDOM OF THE SEAS</t>
  </si>
  <si>
    <t>C6UZ7</t>
  </si>
  <si>
    <t>01.05.2021</t>
  </si>
  <si>
    <t>SX210490</t>
  </si>
  <si>
    <t>ANN CLE CTFI CTFO DEP DOC HAR MOO PILI PILO SHO</t>
  </si>
  <si>
    <t>SX210547</t>
  </si>
  <si>
    <t>SX210548</t>
  </si>
  <si>
    <t>SX210481</t>
  </si>
  <si>
    <t>SPECTRE01</t>
  </si>
  <si>
    <t>SPECTRE</t>
  </si>
  <si>
    <t>JMP19007</t>
  </si>
  <si>
    <t>ECSTASEA01</t>
  </si>
  <si>
    <t>ECSTASEA</t>
  </si>
  <si>
    <t>733751 / 1008102</t>
  </si>
  <si>
    <t>SX210454</t>
  </si>
  <si>
    <t>ANN AYF CLE DEP DOC FUEL GARB HAR LIG PILI PILO SHI</t>
  </si>
  <si>
    <t>FUEL BUNKERS</t>
  </si>
  <si>
    <t>ZCYS8</t>
  </si>
  <si>
    <t>LAS PALMAS</t>
  </si>
  <si>
    <t>SX210486</t>
  </si>
  <si>
    <t>193-NB</t>
  </si>
  <si>
    <t>SYMPHONY</t>
  </si>
  <si>
    <t>SX210480</t>
  </si>
  <si>
    <t>ZGEP2</t>
  </si>
  <si>
    <t>BERNFAB</t>
  </si>
  <si>
    <t>AS FABRIZIA</t>
  </si>
  <si>
    <t>SX210491</t>
  </si>
  <si>
    <t>177-SB</t>
  </si>
  <si>
    <t>CQIU3</t>
  </si>
  <si>
    <t>SX210482</t>
  </si>
  <si>
    <t>SX210488</t>
  </si>
  <si>
    <t>030121N</t>
  </si>
  <si>
    <t>030121S</t>
  </si>
  <si>
    <t>SX210477</t>
  </si>
  <si>
    <t>NWFDOLI</t>
  </si>
  <si>
    <t>DONA LILA</t>
  </si>
  <si>
    <t>SX210494</t>
  </si>
  <si>
    <t>VS31750</t>
  </si>
  <si>
    <t>CMACPAC</t>
  </si>
  <si>
    <t>PACON</t>
  </si>
  <si>
    <t>SX210487</t>
  </si>
  <si>
    <t>CLE CRN01 CRN02 CRN05 CTFI CTFO CTX DEP DOC GAFI HAR LAUI LAUO LIG PILI PILO PLU SEFI SEFO</t>
  </si>
  <si>
    <t>0UA7MN1MA</t>
  </si>
  <si>
    <t>V7IU2</t>
  </si>
  <si>
    <t>RIO HAINA. DO</t>
  </si>
  <si>
    <t>CANADA</t>
  </si>
  <si>
    <t>ULYSSES02</t>
  </si>
  <si>
    <t>ULYSSES</t>
  </si>
  <si>
    <t>SX210538</t>
  </si>
  <si>
    <t>ZGGB8</t>
  </si>
  <si>
    <t>SAGACHI</t>
  </si>
  <si>
    <t>MIDNIGHT CHIEF</t>
  </si>
  <si>
    <t>SX210509</t>
  </si>
  <si>
    <t>HO-4358</t>
  </si>
  <si>
    <t>SEASOJ</t>
  </si>
  <si>
    <t>SEABOURN SOJOURN</t>
  </si>
  <si>
    <t>SX210611</t>
  </si>
  <si>
    <t>DROP OFF ONE</t>
  </si>
  <si>
    <t>SOJ210103</t>
  </si>
  <si>
    <t>C6YA5</t>
  </si>
  <si>
    <t>SX210510</t>
  </si>
  <si>
    <t>ANN CLE CRN01 CRN02 CTFO CTW DEP DOC GAFO HAR LAUI LAUO PILI PILO SHI</t>
  </si>
  <si>
    <t>0LW3JR1MA</t>
  </si>
  <si>
    <t>ASCLPAN</t>
  </si>
  <si>
    <t>PANDA PG</t>
  </si>
  <si>
    <t>SX210622</t>
  </si>
  <si>
    <t>ANN ANREQ CLE DEP HAR PILI PILO</t>
  </si>
  <si>
    <t>VS30947</t>
  </si>
  <si>
    <t>SX210479</t>
  </si>
  <si>
    <t>GALUSBAY</t>
  </si>
  <si>
    <t>02.05.2021</t>
  </si>
  <si>
    <t>01.15.2021</t>
  </si>
  <si>
    <t>SX210493</t>
  </si>
  <si>
    <t>ASCLLUC</t>
  </si>
  <si>
    <t>LUCY PG</t>
  </si>
  <si>
    <t>SX210552</t>
  </si>
  <si>
    <t>ANC ANN CLE DEP HAR LAUI PILI PILO SHI THRJET</t>
  </si>
  <si>
    <t>VS25251</t>
  </si>
  <si>
    <t>POINT A PIERRE</t>
  </si>
  <si>
    <t>SX210602</t>
  </si>
  <si>
    <t>SEGIMAR</t>
  </si>
  <si>
    <t>MARIMBA</t>
  </si>
  <si>
    <t>SKN1002799</t>
  </si>
  <si>
    <t>SX210497</t>
  </si>
  <si>
    <t>V4DD3</t>
  </si>
  <si>
    <t>INVENTIVE</t>
  </si>
  <si>
    <t>03.17.2021</t>
  </si>
  <si>
    <t>SX212193</t>
  </si>
  <si>
    <t>9MUN7</t>
  </si>
  <si>
    <t>MARIE-GALANTE</t>
  </si>
  <si>
    <t>SAGAMEL</t>
  </si>
  <si>
    <t>MELINA</t>
  </si>
  <si>
    <t>SX210646</t>
  </si>
  <si>
    <t>ANN CLE CTFI CTFO DEP DOC GAFO GEWO HAR MOO PILI PILO SHI SHO</t>
  </si>
  <si>
    <t>WILL BE ON A</t>
  </si>
  <si>
    <t>YYKL</t>
  </si>
  <si>
    <t>SX210668</t>
  </si>
  <si>
    <t>SX210688</t>
  </si>
  <si>
    <t>SX210644</t>
  </si>
  <si>
    <t>NWFELIC</t>
  </si>
  <si>
    <t>ELIZABETH C.</t>
  </si>
  <si>
    <t>01.09.2021</t>
  </si>
  <si>
    <t>SX210686</t>
  </si>
  <si>
    <t>SX210685</t>
  </si>
  <si>
    <t>ACF ANN CLE CPF DEP DOC HAR HSF LAUI LAUO PILI PILO SHO WAT</t>
  </si>
  <si>
    <t>LE20210105014</t>
  </si>
  <si>
    <t>SX210722</t>
  </si>
  <si>
    <t>SXLOSUN</t>
  </si>
  <si>
    <t>STATIA SUNRISE</t>
  </si>
  <si>
    <t>SX210721</t>
  </si>
  <si>
    <t>VS21587</t>
  </si>
  <si>
    <t>SX210730</t>
  </si>
  <si>
    <t>SX210639</t>
  </si>
  <si>
    <t>SX210640</t>
  </si>
  <si>
    <t>C6FR4</t>
  </si>
  <si>
    <t>SX210755</t>
  </si>
  <si>
    <t>SX210709</t>
  </si>
  <si>
    <t>ANC ANN ANREQ CLE DEP HAR LAUI PILI PILO SHI</t>
  </si>
  <si>
    <t>SX210717</t>
  </si>
  <si>
    <t>SX210718</t>
  </si>
  <si>
    <t>SX210748</t>
  </si>
  <si>
    <t>SX210728</t>
  </si>
  <si>
    <t>KATHERINE</t>
  </si>
  <si>
    <t>01.13.2021</t>
  </si>
  <si>
    <t>SX210760</t>
  </si>
  <si>
    <t>SX210603</t>
  </si>
  <si>
    <t>SX210618</t>
  </si>
  <si>
    <t>SX210791</t>
  </si>
  <si>
    <t>SX210792</t>
  </si>
  <si>
    <t>SX210619</t>
  </si>
  <si>
    <t>ASCLEVI</t>
  </si>
  <si>
    <t>EVIE PG</t>
  </si>
  <si>
    <t>SX210750</t>
  </si>
  <si>
    <t>ANC CLE DEP HAR LAUI LAUO PILI PILO THR</t>
  </si>
  <si>
    <t>MVV4</t>
  </si>
  <si>
    <t>CAYMAN</t>
  </si>
  <si>
    <t>SX210723</t>
  </si>
  <si>
    <t>CHA CLE CTFI CTFO CTX DEP DOC GAFI GAFO GEWO HAR MOO PILI PILO SEFI SEFO SHI</t>
  </si>
  <si>
    <t>0AH3MR1MA</t>
  </si>
  <si>
    <t>SX210690</t>
  </si>
  <si>
    <t>CLE CRN01 CRN02 CRN04 CTFI CTFO CTW CTX DEP DOC GAFI GAFO GEWI HAR LAUI LAUO LIG PILI PILO PLU SEFI SEFO</t>
  </si>
  <si>
    <t>183-SB</t>
  </si>
  <si>
    <t>SX210735</t>
  </si>
  <si>
    <t>SX210659</t>
  </si>
  <si>
    <t>SX210789</t>
  </si>
  <si>
    <t>NWFTRAN</t>
  </si>
  <si>
    <t>TRINITY TRANSPORTER</t>
  </si>
  <si>
    <t>SX210796</t>
  </si>
  <si>
    <t>J8QB2</t>
  </si>
  <si>
    <t>NWFTRAD</t>
  </si>
  <si>
    <t>TRINITY TRADEWINDS</t>
  </si>
  <si>
    <t>SX210795</t>
  </si>
  <si>
    <t>J8QG4</t>
  </si>
  <si>
    <t>SX210815</t>
  </si>
  <si>
    <t>SX210736</t>
  </si>
  <si>
    <t>0LW3KR1MA</t>
  </si>
  <si>
    <t>SXLOCUL</t>
  </si>
  <si>
    <t>CULLODEN</t>
  </si>
  <si>
    <t>SX210790</t>
  </si>
  <si>
    <t>J8QA2</t>
  </si>
  <si>
    <t>01.12.2021</t>
  </si>
  <si>
    <t>SX210689</t>
  </si>
  <si>
    <t>110121N</t>
  </si>
  <si>
    <t>110121S</t>
  </si>
  <si>
    <t>SXONVAN</t>
  </si>
  <si>
    <t>VANUATU</t>
  </si>
  <si>
    <t>FL108044301</t>
  </si>
  <si>
    <t>SX210847</t>
  </si>
  <si>
    <t>PLEASURE CRA</t>
  </si>
  <si>
    <t>CMACICE</t>
  </si>
  <si>
    <t>CONTSHIP ICE</t>
  </si>
  <si>
    <t>SX210637</t>
  </si>
  <si>
    <t>0UA7ON1MA</t>
  </si>
  <si>
    <t>5BDU5</t>
  </si>
  <si>
    <t>RIO HAINA. DOM.REP.</t>
  </si>
  <si>
    <t>ST. JOHN, CANADA</t>
  </si>
  <si>
    <t>SX210606</t>
  </si>
  <si>
    <t>WORLDCAT01</t>
  </si>
  <si>
    <t>HAWKS NEST</t>
  </si>
  <si>
    <t>DL8193AL</t>
  </si>
  <si>
    <t>SX210844</t>
  </si>
  <si>
    <t>SOLAHEN</t>
  </si>
  <si>
    <t>HENRIETTA PG</t>
  </si>
  <si>
    <t>SX210826</t>
  </si>
  <si>
    <t>ANC CLE DEP HAR LAUI PILI PILO THRULG</t>
  </si>
  <si>
    <t>VSNN6</t>
  </si>
  <si>
    <t>CMACREG</t>
  </si>
  <si>
    <t>REGULA</t>
  </si>
  <si>
    <t>SX210731</t>
  </si>
  <si>
    <t>0FY09S1MA</t>
  </si>
  <si>
    <t>5BNF2</t>
  </si>
  <si>
    <t>SX210805</t>
  </si>
  <si>
    <t>SX210737</t>
  </si>
  <si>
    <t>MINPEL</t>
  </si>
  <si>
    <t>PELIKAAN</t>
  </si>
  <si>
    <t>CZMC</t>
  </si>
  <si>
    <t>VS20851</t>
  </si>
  <si>
    <t>SBSCTC</t>
  </si>
  <si>
    <t>01.14.2021</t>
  </si>
  <si>
    <t>SX210863</t>
  </si>
  <si>
    <t>SX210814</t>
  </si>
  <si>
    <t>SBSWOO</t>
  </si>
  <si>
    <t>7606035 / SKN1003440</t>
  </si>
  <si>
    <t>SX210862</t>
  </si>
  <si>
    <t>SX210821</t>
  </si>
  <si>
    <t>01.17.2021</t>
  </si>
  <si>
    <t>SX210851</t>
  </si>
  <si>
    <t>ANN CLE CTFI CTFO DEP DOC GAFO HAR LIG PILI PILO SHI SHO</t>
  </si>
  <si>
    <t>WILL COME TO</t>
  </si>
  <si>
    <t>SX210840</t>
  </si>
  <si>
    <t>BASSETERRE. KN</t>
  </si>
  <si>
    <t>SX210720</t>
  </si>
  <si>
    <t>CARTOUCHE</t>
  </si>
  <si>
    <t>01.28.2021</t>
  </si>
  <si>
    <t>SX211195</t>
  </si>
  <si>
    <t>9HB5619</t>
  </si>
  <si>
    <t>ST. JOHN USVI</t>
  </si>
  <si>
    <t>SX210881</t>
  </si>
  <si>
    <t>LADYJORGIA</t>
  </si>
  <si>
    <t>LADY JORGIA</t>
  </si>
  <si>
    <t>SX210868</t>
  </si>
  <si>
    <t>V7A2383</t>
  </si>
  <si>
    <t>CANOUAN</t>
  </si>
  <si>
    <t>SX210630</t>
  </si>
  <si>
    <t>0RT83S1MA</t>
  </si>
  <si>
    <t>FUELING</t>
  </si>
  <si>
    <t>SX210865</t>
  </si>
  <si>
    <t>SX210917</t>
  </si>
  <si>
    <t>SX210910</t>
  </si>
  <si>
    <t>drifting only. PCR samples to be dropped via tende</t>
  </si>
  <si>
    <t>SX210908</t>
  </si>
  <si>
    <t>399984(*)</t>
  </si>
  <si>
    <t>SX210893</t>
  </si>
  <si>
    <t>ACF CLE CPF DEP DOC HAR HSF LAUI LAUO PILI PILO SHI</t>
  </si>
  <si>
    <t>01.18.2021</t>
  </si>
  <si>
    <t>SX210440</t>
  </si>
  <si>
    <t>MARIGOT, ST. MARTIN</t>
  </si>
  <si>
    <t>SX210890</t>
  </si>
  <si>
    <t>ACF CLE CPF DEP DOC HAR HSF LAUI LAUO PILI PILO SHI WAT</t>
  </si>
  <si>
    <t>AT SEAS</t>
  </si>
  <si>
    <t>PAINKILLER02</t>
  </si>
  <si>
    <t>PAINKILLER</t>
  </si>
  <si>
    <t>PPD34140</t>
  </si>
  <si>
    <t>SX210961</t>
  </si>
  <si>
    <t>GOOD4U</t>
  </si>
  <si>
    <t>GOOD 4 U</t>
  </si>
  <si>
    <t>PPD62760</t>
  </si>
  <si>
    <t>SX210936</t>
  </si>
  <si>
    <t>SX210492</t>
  </si>
  <si>
    <t>183-NB</t>
  </si>
  <si>
    <t>SX210892</t>
  </si>
  <si>
    <t>CMACVAR</t>
  </si>
  <si>
    <t>VARAMO</t>
  </si>
  <si>
    <t>SX210887</t>
  </si>
  <si>
    <t>0UA7QN1MA</t>
  </si>
  <si>
    <t>C4SQ2</t>
  </si>
  <si>
    <t>SX210806</t>
  </si>
  <si>
    <t>SX210841</t>
  </si>
  <si>
    <t>0AH3NR1MA</t>
  </si>
  <si>
    <t>SX210807</t>
  </si>
  <si>
    <t>CLE CRN01 CRN02 CRN03 CTFI CTFO CTW CTX DEP DOC GAFI GAFO GEWI HAR PILI PILO PLU SEFI SEFO</t>
  </si>
  <si>
    <t>SX210835</t>
  </si>
  <si>
    <t>CLE CTFI CTFO DEP DOC GEWO HAR LIG PILI PILO</t>
  </si>
  <si>
    <t>170121S</t>
  </si>
  <si>
    <t>SX210886</t>
  </si>
  <si>
    <t>CLE CTFI CTFO CTX DEP DOC GAFI HAR LIG MOO PILI PILO SEFI SEFO SHI</t>
  </si>
  <si>
    <t>SX210834</t>
  </si>
  <si>
    <t>108-SB</t>
  </si>
  <si>
    <t>SX210955</t>
  </si>
  <si>
    <t>SX210956</t>
  </si>
  <si>
    <t>NWFANAS</t>
  </si>
  <si>
    <t>ANASURYA</t>
  </si>
  <si>
    <t>400509 / 7431129</t>
  </si>
  <si>
    <t>SX210907</t>
  </si>
  <si>
    <t>J8PE6</t>
  </si>
  <si>
    <t>01.23.2021</t>
  </si>
  <si>
    <t>SX210891</t>
  </si>
  <si>
    <t>SX210842</t>
  </si>
  <si>
    <t>SX210843</t>
  </si>
  <si>
    <t>0LW3LR1MA</t>
  </si>
  <si>
    <t>SX210921</t>
  </si>
  <si>
    <t>SX210743</t>
  </si>
  <si>
    <t>SX211002</t>
  </si>
  <si>
    <t>01.20.2021</t>
  </si>
  <si>
    <t>SX210732</t>
  </si>
  <si>
    <t>0FY0BS1MA</t>
  </si>
  <si>
    <t>SX211005</t>
  </si>
  <si>
    <t>SX210984</t>
  </si>
  <si>
    <t>HALIFAX , CANADA</t>
  </si>
  <si>
    <t>SX211003</t>
  </si>
  <si>
    <t>SX211004</t>
  </si>
  <si>
    <t>SX210920</t>
  </si>
  <si>
    <t>01.22.2021</t>
  </si>
  <si>
    <t>SX210989</t>
  </si>
  <si>
    <t>LE20210119014</t>
  </si>
  <si>
    <t>01.21.2021</t>
  </si>
  <si>
    <t>SX211051</t>
  </si>
  <si>
    <t>SX210996</t>
  </si>
  <si>
    <t>ANC CLE DEP HAR LAUI PILI PILO THR THRULG</t>
  </si>
  <si>
    <t>SX211018</t>
  </si>
  <si>
    <t>SX211076</t>
  </si>
  <si>
    <t>SX211059</t>
  </si>
  <si>
    <t>PA20210120014</t>
  </si>
  <si>
    <t>01.30.2021</t>
  </si>
  <si>
    <t>SX211257</t>
  </si>
  <si>
    <t>SX211062</t>
  </si>
  <si>
    <t>ANN CHA CLE CTFI CTFO DEP DOC GAFO HAR LIG PILI PILO SHI SHO</t>
  </si>
  <si>
    <t>.11.11.</t>
  </si>
  <si>
    <t>745687 / 1012232</t>
  </si>
  <si>
    <t>SX210983</t>
  </si>
  <si>
    <t>2ISV4</t>
  </si>
  <si>
    <t>SVG</t>
  </si>
  <si>
    <t>SX210888</t>
  </si>
  <si>
    <t>0AH3OR1MA</t>
  </si>
  <si>
    <t>SX211065</t>
  </si>
  <si>
    <t>SX211064</t>
  </si>
  <si>
    <t>BBCACAL</t>
  </si>
  <si>
    <t>EPIC CALEDONIA</t>
  </si>
  <si>
    <t>399121/ 9698290</t>
  </si>
  <si>
    <t>SX211055</t>
  </si>
  <si>
    <t>9V2516</t>
  </si>
  <si>
    <t>GALACTICASUPERNOVA</t>
  </si>
  <si>
    <t>GALACTICA SUPER NOVA</t>
  </si>
  <si>
    <t>01.25.2021</t>
  </si>
  <si>
    <t>746661 / 9798234</t>
  </si>
  <si>
    <t>SX211026</t>
  </si>
  <si>
    <t>ZGFM9</t>
  </si>
  <si>
    <t>MONTENEGRO</t>
  </si>
  <si>
    <t>400813(*)</t>
  </si>
  <si>
    <t>SX211082</t>
  </si>
  <si>
    <t>MARSCAR</t>
  </si>
  <si>
    <t>HOEGH CARIBIA</t>
  </si>
  <si>
    <t>SX211013</t>
  </si>
  <si>
    <t>CHA CLE DEP DOC GAFI GEWI HAR LAUI LAUO LIG PILI PILO</t>
  </si>
  <si>
    <t>V277</t>
  </si>
  <si>
    <t>9V7983</t>
  </si>
  <si>
    <t>BASSETERRE, ST.KITTS</t>
  </si>
  <si>
    <t>St. Johns, Antigua</t>
  </si>
  <si>
    <t>SX210985</t>
  </si>
  <si>
    <t>SX211024</t>
  </si>
  <si>
    <t>0UA7SN1MA</t>
  </si>
  <si>
    <t>SX211022</t>
  </si>
  <si>
    <t>SX210986</t>
  </si>
  <si>
    <t>SX211095</t>
  </si>
  <si>
    <t>SX211097</t>
  </si>
  <si>
    <t>01.29.2021</t>
  </si>
  <si>
    <t>SX211098</t>
  </si>
  <si>
    <t>SX211092</t>
  </si>
  <si>
    <t>SX211010</t>
  </si>
  <si>
    <t>195-SB</t>
  </si>
  <si>
    <t>SX210631</t>
  </si>
  <si>
    <t>CLE CRN01 CRN02 CRN04 CTFI CTFO CTX DEP DOC GAFI HAR LAUI LAUO LIG PILI PILO PLU SEFI SEFO</t>
  </si>
  <si>
    <t>0RT85S1MA</t>
  </si>
  <si>
    <t>01.26.2021</t>
  </si>
  <si>
    <t>SX211083</t>
  </si>
  <si>
    <t>SX211126</t>
  </si>
  <si>
    <t>400925(*)</t>
  </si>
  <si>
    <t>SX211121</t>
  </si>
  <si>
    <t>SX211085</t>
  </si>
  <si>
    <t>ANN CLE CRN01 CRN02 CTFO CTW DEP DOC GAFO HAR LAUI LAUO LIG PILI PILO SHI</t>
  </si>
  <si>
    <t>0LW3MR1MA</t>
  </si>
  <si>
    <t>SX211063</t>
  </si>
  <si>
    <t>SX211011</t>
  </si>
  <si>
    <t>250121S</t>
  </si>
  <si>
    <t>02.06.2021</t>
  </si>
  <si>
    <t>SX211020</t>
  </si>
  <si>
    <t>SX210899</t>
  </si>
  <si>
    <t>CLE CTFI CTFO DEP DOC GAFO GEVO GEWI GEWO HAR PILI PILO</t>
  </si>
  <si>
    <t>CMACMIS</t>
  </si>
  <si>
    <t>RS MISTRAL</t>
  </si>
  <si>
    <t>SX211066</t>
  </si>
  <si>
    <t>CLE CRN01 CRN02 CTFO DEP DOC GAFO HAR LAUI LAUO LIG PILI PILO</t>
  </si>
  <si>
    <t>0GR3ZR1MA</t>
  </si>
  <si>
    <t>ZDNY3</t>
  </si>
  <si>
    <t>SX210457</t>
  </si>
  <si>
    <t>AYF CLE DEP DOC FUEL GARB HAR LAUI LAUO LIG PILI PILO WAT</t>
  </si>
  <si>
    <t>SX211084</t>
  </si>
  <si>
    <t>STATREL</t>
  </si>
  <si>
    <t>SX211158</t>
  </si>
  <si>
    <t>VS20300</t>
  </si>
  <si>
    <t>SX211159</t>
  </si>
  <si>
    <t>SX211143</t>
  </si>
  <si>
    <t>CLE CRN01 CTFI CTFO CTX DEP DOC GAFI GEWI HAR LIG PILI PILO PLU SEFI SEFO</t>
  </si>
  <si>
    <t>SX211058</t>
  </si>
  <si>
    <t>0FY0DS1MA</t>
  </si>
  <si>
    <t>SX211125</t>
  </si>
  <si>
    <t>SX211149</t>
  </si>
  <si>
    <t>SX211199</t>
  </si>
  <si>
    <t>02.01.2021</t>
  </si>
  <si>
    <t>SX211146</t>
  </si>
  <si>
    <t>ANN CLE DEP DOC HAR LIG PILI PILO PLU SHI SHO</t>
  </si>
  <si>
    <t>WILL BERT ON</t>
  </si>
  <si>
    <t>SX211226</t>
  </si>
  <si>
    <t>SXONSYD</t>
  </si>
  <si>
    <t>SX211212</t>
  </si>
  <si>
    <t>NO CARGO</t>
  </si>
  <si>
    <t>401462(*)</t>
  </si>
  <si>
    <t>SX211209</t>
  </si>
  <si>
    <t>SX211193</t>
  </si>
  <si>
    <t>CLE CTFI CTX DEP DOC GAFI GAFO GEWI GEWO HAR LIG MOO PILI PILO SEFI SEFO</t>
  </si>
  <si>
    <t>0AH3PR1MA</t>
  </si>
  <si>
    <t>SX211182</t>
  </si>
  <si>
    <t>ANN CLE DEP DOC GEWI HAR LIG PILI PILO SHI SHO</t>
  </si>
  <si>
    <t>02.02.2021</t>
  </si>
  <si>
    <t>SX211181</t>
  </si>
  <si>
    <t>ANN CCL CLE DEP DOC HAR LIG PILI PILO SHI SHO</t>
  </si>
  <si>
    <t>401465(*)</t>
  </si>
  <si>
    <t>SAG/SXONDO</t>
  </si>
  <si>
    <t>SX211211</t>
  </si>
  <si>
    <t>SX211210</t>
  </si>
  <si>
    <t>ST KITTS &amp; NEVIS</t>
  </si>
  <si>
    <t>04.30.2021</t>
  </si>
  <si>
    <t>SX211194</t>
  </si>
  <si>
    <t>SX211144</t>
  </si>
  <si>
    <t>195-NB</t>
  </si>
  <si>
    <t>RIO HAINA, DOM. REP</t>
  </si>
  <si>
    <t>PROTEO</t>
  </si>
  <si>
    <t>02.19.2021</t>
  </si>
  <si>
    <t>PC0879D</t>
  </si>
  <si>
    <t>SX211681</t>
  </si>
  <si>
    <t>ST. MARTIN, MARIGOT</t>
  </si>
  <si>
    <t>SX211151</t>
  </si>
  <si>
    <t>SX211262</t>
  </si>
  <si>
    <t>SX211263</t>
  </si>
  <si>
    <t>SX211157</t>
  </si>
  <si>
    <t>SX211152</t>
  </si>
  <si>
    <t>SX211275</t>
  </si>
  <si>
    <t>SX211147</t>
  </si>
  <si>
    <t>310121S</t>
  </si>
  <si>
    <t>SX211145</t>
  </si>
  <si>
    <t>179-SB</t>
  </si>
  <si>
    <t>SX211220</t>
  </si>
  <si>
    <t>SX211282</t>
  </si>
  <si>
    <t>PA2021012014</t>
  </si>
  <si>
    <t>SX211208</t>
  </si>
  <si>
    <t>SX211248</t>
  </si>
  <si>
    <t>CLE CRN01 CRN02 CTFI CTFO CTW DEP DOC GAFO HAR LAUI LAUO PILI PILO</t>
  </si>
  <si>
    <t>0LW3NR1MA</t>
  </si>
  <si>
    <t>SX211079</t>
  </si>
  <si>
    <t>CLE CTFI CTFO DEP DOC GAFO GEVI GEVO GEWI HAR PILI PILO</t>
  </si>
  <si>
    <t>SX211274</t>
  </si>
  <si>
    <t>SX211291</t>
  </si>
  <si>
    <t>SX211293</t>
  </si>
  <si>
    <t>SPIRITOFSTMAARTEN</t>
  </si>
  <si>
    <t>SPIRIT OF ST. MAARTEN</t>
  </si>
  <si>
    <t>2733SX2017</t>
  </si>
  <si>
    <t>SX211318</t>
  </si>
  <si>
    <t>PJM2733</t>
  </si>
  <si>
    <t>SX211299</t>
  </si>
  <si>
    <t>SX211247</t>
  </si>
  <si>
    <t>0FY0FS1MA</t>
  </si>
  <si>
    <t>SX211313</t>
  </si>
  <si>
    <t>SX211329</t>
  </si>
  <si>
    <t>SX211330</t>
  </si>
  <si>
    <t>SX211372</t>
  </si>
  <si>
    <t>4h:57m</t>
  </si>
  <si>
    <t>SX211225</t>
  </si>
  <si>
    <t>DEP DOC HAR PILI PILO</t>
  </si>
  <si>
    <t>SX211315</t>
  </si>
  <si>
    <t>401966(*)</t>
  </si>
  <si>
    <t>SX211321</t>
  </si>
  <si>
    <t>KAMALU</t>
  </si>
  <si>
    <t>SX211386</t>
  </si>
  <si>
    <t>ZFGXNW</t>
  </si>
  <si>
    <t>TROPICHOPE- ST.THOMA</t>
  </si>
  <si>
    <t>SX211246</t>
  </si>
  <si>
    <t>0UA7WN1MA</t>
  </si>
  <si>
    <t>CANADA. CA</t>
  </si>
  <si>
    <t>SX211398</t>
  </si>
  <si>
    <t>402135(*)</t>
  </si>
  <si>
    <t>02.25.2021</t>
  </si>
  <si>
    <t>SX211390</t>
  </si>
  <si>
    <t>SX211373</t>
  </si>
  <si>
    <t>02.11.2021</t>
  </si>
  <si>
    <t>02.13.2021</t>
  </si>
  <si>
    <t>SX211580</t>
  </si>
  <si>
    <t>SX211396</t>
  </si>
  <si>
    <t>SX211395</t>
  </si>
  <si>
    <t>ANN CCL CLE DEP DOC HAR PILI PILO SHO</t>
  </si>
  <si>
    <t>SX211397</t>
  </si>
  <si>
    <t>402141(*)</t>
  </si>
  <si>
    <t>SX211393</t>
  </si>
  <si>
    <t>LE20210202014</t>
  </si>
  <si>
    <t>SX211371</t>
  </si>
  <si>
    <t>ANN CLE CTFI CTFO CTX DEP DOC GAFI HAR MOO PILI PILO PLU SEFI SEFO SHI</t>
  </si>
  <si>
    <t>0AH3QR1MA</t>
  </si>
  <si>
    <t>ARROW</t>
  </si>
  <si>
    <t>ZGK14</t>
  </si>
  <si>
    <t>SX211448</t>
  </si>
  <si>
    <t>SX211449</t>
  </si>
  <si>
    <t>SX211334</t>
  </si>
  <si>
    <t>SX211335</t>
  </si>
  <si>
    <t>02.12.2021</t>
  </si>
  <si>
    <t>SX211339</t>
  </si>
  <si>
    <t>SX211374</t>
  </si>
  <si>
    <t>CHA CLE CTFI CTFO DEP DOC GAFO GEWO HAR LIG PILI PILO</t>
  </si>
  <si>
    <t>SX211308</t>
  </si>
  <si>
    <t>185-SB</t>
  </si>
  <si>
    <t>MARSBEI</t>
  </si>
  <si>
    <t>HOEGH BEIJING</t>
  </si>
  <si>
    <t>SX211178</t>
  </si>
  <si>
    <t>LAJL7</t>
  </si>
  <si>
    <t>PORT OF SPAIN, TRIN.</t>
  </si>
  <si>
    <t>402222(*)</t>
  </si>
  <si>
    <t>SX211415</t>
  </si>
  <si>
    <t>ACF CLE CPF DEP DOC FKL GART HAR HSF LAUI LAUO PILI PILO</t>
  </si>
  <si>
    <t>SAGALAD</t>
  </si>
  <si>
    <t>LA DANI</t>
  </si>
  <si>
    <t>SX211425</t>
  </si>
  <si>
    <t>J7CL6</t>
  </si>
  <si>
    <t>SX211416</t>
  </si>
  <si>
    <t>SX211428</t>
  </si>
  <si>
    <t>0LW3OR1MA</t>
  </si>
  <si>
    <t>SOLO2</t>
  </si>
  <si>
    <t>SOLO</t>
  </si>
  <si>
    <t>SX211105</t>
  </si>
  <si>
    <t>FUEL 100K +</t>
  </si>
  <si>
    <t>PHA4859</t>
  </si>
  <si>
    <t>402225(*)</t>
  </si>
  <si>
    <t>02.10.2021</t>
  </si>
  <si>
    <t>SX211417</t>
  </si>
  <si>
    <t>SX211309</t>
  </si>
  <si>
    <t>070221N</t>
  </si>
  <si>
    <t>070221S</t>
  </si>
  <si>
    <t>SX211484</t>
  </si>
  <si>
    <t>SX211486</t>
  </si>
  <si>
    <t>STATPRO</t>
  </si>
  <si>
    <t>STATIA PROVIDER</t>
  </si>
  <si>
    <t>SX211487</t>
  </si>
  <si>
    <t>VS20299</t>
  </si>
  <si>
    <t>SX211485</t>
  </si>
  <si>
    <t>SX211224</t>
  </si>
  <si>
    <t>402412(*)</t>
  </si>
  <si>
    <t>SX211462</t>
  </si>
  <si>
    <t>SX211392</t>
  </si>
  <si>
    <t>CLE CRN10 CTFI DEP DOC GEWI HAR LAUI LAUO LIG PILI PILO</t>
  </si>
  <si>
    <t>SX211430</t>
  </si>
  <si>
    <t>0FY0HS1MA</t>
  </si>
  <si>
    <t>SX211429</t>
  </si>
  <si>
    <t>SX211370</t>
  </si>
  <si>
    <t>ANC ANN CLE DEP HAR LAUI PILI PILO SHI THR THRJET THRULG</t>
  </si>
  <si>
    <t>SX211457</t>
  </si>
  <si>
    <t>SX211498</t>
  </si>
  <si>
    <t>SX211497</t>
  </si>
  <si>
    <t>WILL COME TO DOCK ON SUNDAY 14TH FEBRUARY 2021</t>
  </si>
  <si>
    <t>SX211478</t>
  </si>
  <si>
    <t>SX211493</t>
  </si>
  <si>
    <t>SX211494</t>
  </si>
  <si>
    <t>SX211477</t>
  </si>
  <si>
    <t>SX211531</t>
  </si>
  <si>
    <t>CLE DEP HAR</t>
  </si>
  <si>
    <t>SX211461</t>
  </si>
  <si>
    <t>SX211545</t>
  </si>
  <si>
    <t>SX211549</t>
  </si>
  <si>
    <t>SX211519</t>
  </si>
  <si>
    <t>SX211472</t>
  </si>
  <si>
    <t>CLE CRN01 CRN02 CRN04 CTFI CTFO CTX DEP DOC GAFI HAR LAUI LAUO PILI PILO PLU SEFI SEFO</t>
  </si>
  <si>
    <t>0RT8BS1MA</t>
  </si>
  <si>
    <t>SX211514</t>
  </si>
  <si>
    <t>CHA CLE CTFI CTFO CTW CTX DEP DOC GAFI GAFO GEWI HAR MOO PILI PILO PLU SEFI SEFO</t>
  </si>
  <si>
    <t>0AH3RR1MA</t>
  </si>
  <si>
    <t>SX211518</t>
  </si>
  <si>
    <t>SX211534</t>
  </si>
  <si>
    <t>SX211562</t>
  </si>
  <si>
    <t>PA20210203014</t>
  </si>
  <si>
    <t>SXONVIK</t>
  </si>
  <si>
    <t>VIKANDER</t>
  </si>
  <si>
    <t>SF6243</t>
  </si>
  <si>
    <t>SX211593</t>
  </si>
  <si>
    <t>SX211499</t>
  </si>
  <si>
    <t>185-NB</t>
  </si>
  <si>
    <t>SX211476</t>
  </si>
  <si>
    <t>2102105M</t>
  </si>
  <si>
    <t>SX211608</t>
  </si>
  <si>
    <t>SX211480</t>
  </si>
  <si>
    <t>SX211481</t>
  </si>
  <si>
    <t>SX211577</t>
  </si>
  <si>
    <t>CHA CLE CTFI CTFO DEP DOC HAR PILI PILO</t>
  </si>
  <si>
    <t>402596(*)</t>
  </si>
  <si>
    <t>SX211502</t>
  </si>
  <si>
    <t>140221N</t>
  </si>
  <si>
    <t>140221S</t>
  </si>
  <si>
    <t>SX211501</t>
  </si>
  <si>
    <t>110-SB</t>
  </si>
  <si>
    <t>SX211516</t>
  </si>
  <si>
    <t>CLE CTFI CTFO CTX DEP DOC GAFI GEWO HAR MOO PILI PILO SEFI SEFO</t>
  </si>
  <si>
    <t>402817(*)</t>
  </si>
  <si>
    <t>SX211541</t>
  </si>
  <si>
    <t>FREEPORT, BAHAMAS</t>
  </si>
  <si>
    <t>SX211558</t>
  </si>
  <si>
    <t>SX211600</t>
  </si>
  <si>
    <t>ANC CLE DEP HAR PILI PILO THR</t>
  </si>
  <si>
    <t>SX211579</t>
  </si>
  <si>
    <t>02.16.2021</t>
  </si>
  <si>
    <t>SX211589</t>
  </si>
  <si>
    <t>0FY0JS1MA</t>
  </si>
  <si>
    <t>NWFCTC</t>
  </si>
  <si>
    <t>SX211557</t>
  </si>
  <si>
    <t>SX211556</t>
  </si>
  <si>
    <t>SX211614</t>
  </si>
  <si>
    <t>LE20210216014</t>
  </si>
  <si>
    <t>SX211410</t>
  </si>
  <si>
    <t>SX211597</t>
  </si>
  <si>
    <t>SX211569</t>
  </si>
  <si>
    <t>ANC ANN CLE CTFI CTX DEP DOC GAFI HAR LAUI PILI PILO PLU SEFI SEFO SHI</t>
  </si>
  <si>
    <t>2103104M</t>
  </si>
  <si>
    <t>SX211611</t>
  </si>
  <si>
    <t>CLE CRN01 CRN02 CTFI CTFO CTX DEP DOC GAFI GAFO GEWI HAR LIG PILI PILO PLU SEFI SEFO</t>
  </si>
  <si>
    <t>SX211637</t>
  </si>
  <si>
    <t>SX211638</t>
  </si>
  <si>
    <t>403327(*)</t>
  </si>
  <si>
    <t>SX211634</t>
  </si>
  <si>
    <t>02.18.2021</t>
  </si>
  <si>
    <t>SX211624</t>
  </si>
  <si>
    <t>ANN CLE CTFI CTFO DEP DOC GAFO GEWO HAR PILI PILO SHI</t>
  </si>
  <si>
    <t>SX211517</t>
  </si>
  <si>
    <t>CHA CLE CTFI CTFO CTW CTX DEP DOC GAFI GAFO HAR MOO PILI PILO PLU SEFI SEFO</t>
  </si>
  <si>
    <t>5h:10m</t>
  </si>
  <si>
    <t>SX211664</t>
  </si>
  <si>
    <t>SX211652</t>
  </si>
  <si>
    <t>SX211623</t>
  </si>
  <si>
    <t>403425(*)</t>
  </si>
  <si>
    <t>SX211654</t>
  </si>
  <si>
    <t>INTEVEC</t>
  </si>
  <si>
    <t>VECTIS ISLE</t>
  </si>
  <si>
    <t>SX211570</t>
  </si>
  <si>
    <t>CLE CRN08 DEP DOC GEWO HAR LAUI LAUO LIG PILI PILO</t>
  </si>
  <si>
    <t>ISL24B</t>
  </si>
  <si>
    <t>2GAS8</t>
  </si>
  <si>
    <t>VIEUX FORT</t>
  </si>
  <si>
    <t>7h:41m</t>
  </si>
  <si>
    <t>SX211663</t>
  </si>
  <si>
    <t>SX211657</t>
  </si>
  <si>
    <t>SX211401</t>
  </si>
  <si>
    <t>SX211687</t>
  </si>
  <si>
    <t>SX211668</t>
  </si>
  <si>
    <t>ANN CLE CTFO DEP DOC GAFO HAR LIG PILI PILO SHI</t>
  </si>
  <si>
    <t>WILL GO TO A</t>
  </si>
  <si>
    <t>SX211682</t>
  </si>
  <si>
    <t>SX211653</t>
  </si>
  <si>
    <t>SX211649</t>
  </si>
  <si>
    <t>CHA CLE CTFI CTFO CTX DEP DOC GAFI HAR LIG MOO PILI PILO PLU SEFI SEFO</t>
  </si>
  <si>
    <t>0AH3SR1MA</t>
  </si>
  <si>
    <t>SX211658</t>
  </si>
  <si>
    <t>ACF CLE CPF DEP DOC HAR HSF LAUI LAUO PILI PILO SLU</t>
  </si>
  <si>
    <t>SX211632</t>
  </si>
  <si>
    <t>TENDER TO MV</t>
  </si>
  <si>
    <t>SEADEREAL</t>
  </si>
  <si>
    <t>SEA'DEREAL</t>
  </si>
  <si>
    <t>PPF99177</t>
  </si>
  <si>
    <t>SX211692</t>
  </si>
  <si>
    <t>SX211616</t>
  </si>
  <si>
    <t>CLE CRN01 CRN02 CTFI CTFO CTW CTX DEP DOC GAFI GAFO HAR LAUI LIG PILI PILO SEFI SEFO</t>
  </si>
  <si>
    <t>110-NB</t>
  </si>
  <si>
    <t>SX211621</t>
  </si>
  <si>
    <t>SX211628</t>
  </si>
  <si>
    <t>0UA80N1MA</t>
  </si>
  <si>
    <t>SX211622</t>
  </si>
  <si>
    <t>02.22.2021</t>
  </si>
  <si>
    <t>SX211627</t>
  </si>
  <si>
    <t>SX211645</t>
  </si>
  <si>
    <t>SX211704</t>
  </si>
  <si>
    <t>SX211703</t>
  </si>
  <si>
    <t>SX211615</t>
  </si>
  <si>
    <t>CHA CLE CRN01 CRN02 CRN05 CRN07 CTFI CTFO CTW CTX DEP DOC GAFI GAFO GEWI HAR LAUI LAUO LIG PILI PILO SEFI SEFO</t>
  </si>
  <si>
    <t>197-SB</t>
  </si>
  <si>
    <t>02.23.2021</t>
  </si>
  <si>
    <t>SX211639</t>
  </si>
  <si>
    <t>SX211640</t>
  </si>
  <si>
    <t>SX211718</t>
  </si>
  <si>
    <t>ANN CLE CTFO DEP DOC HAR PILI PILO SHI</t>
  </si>
  <si>
    <t>SX211601</t>
  </si>
  <si>
    <t>CHA CLE DEP DOC GAFI GEWI GEWO HAR LAUI LAUO PILI PILO</t>
  </si>
  <si>
    <t>V279</t>
  </si>
  <si>
    <t>SX211617</t>
  </si>
  <si>
    <t>210221N</t>
  </si>
  <si>
    <t>210221S</t>
  </si>
  <si>
    <t>SX211716</t>
  </si>
  <si>
    <t>CLE CTFO DEP DOC HAR LIG MOO PILI PILO</t>
  </si>
  <si>
    <t>SX211643</t>
  </si>
  <si>
    <t>ANN CLE DEP DOC GEWI HAR LIG PILI PILO SHO</t>
  </si>
  <si>
    <t>SX211642</t>
  </si>
  <si>
    <t>SX211701</t>
  </si>
  <si>
    <t>SX211740</t>
  </si>
  <si>
    <t>SX211713</t>
  </si>
  <si>
    <t>SX211553</t>
  </si>
  <si>
    <t>SX211741</t>
  </si>
  <si>
    <t>SX211630</t>
  </si>
  <si>
    <t>0FY0LS1MA</t>
  </si>
  <si>
    <t>SX211720</t>
  </si>
  <si>
    <t>SXONTIZ</t>
  </si>
  <si>
    <t>TIZIANA</t>
  </si>
  <si>
    <t>SX211535</t>
  </si>
  <si>
    <t>9HA3965</t>
  </si>
  <si>
    <t>SX211710</t>
  </si>
  <si>
    <t>CHA CLE CTFI CTFO DEP DOC GAFI GEWI HAR LIG MOO PILI PILO</t>
  </si>
  <si>
    <t>SX211762</t>
  </si>
  <si>
    <t>SX211763</t>
  </si>
  <si>
    <t>SX211705</t>
  </si>
  <si>
    <t>INTEOS4</t>
  </si>
  <si>
    <t>OSLO BULK 4</t>
  </si>
  <si>
    <t>SX211609</t>
  </si>
  <si>
    <t>CLE DEP DOC GEWI HAR LAUI LAUO PILI PILO</t>
  </si>
  <si>
    <t>154/OCC1936</t>
  </si>
  <si>
    <t>9V8769</t>
  </si>
  <si>
    <t>ST JOHNS, ANTIGUA</t>
  </si>
  <si>
    <t>SX211650</t>
  </si>
  <si>
    <t>0LW3QR1MA</t>
  </si>
  <si>
    <t>SX211711</t>
  </si>
  <si>
    <t>CLE CTFI CTFO CTW DEP DOC GAFO HAR MOO PILI PILO</t>
  </si>
  <si>
    <t>SX211730</t>
  </si>
  <si>
    <t>403550(*)</t>
  </si>
  <si>
    <t>SX211672</t>
  </si>
  <si>
    <t>SX211777</t>
  </si>
  <si>
    <t>SX211757</t>
  </si>
  <si>
    <t>WILL BE ON ANCHORAGE ON ARRIVAL, WILL BERT FRIDAY</t>
  </si>
  <si>
    <t>SX211790</t>
  </si>
  <si>
    <t>SX211746</t>
  </si>
  <si>
    <t>ANC CLE DEP HAR PILI PILO THR THRJET THRULG</t>
  </si>
  <si>
    <t>03.01.2021</t>
  </si>
  <si>
    <t>SX211836</t>
  </si>
  <si>
    <t>ANN CLE CTFI CTFO DEP DOC GAFO HAR LIG PILI PILO SHI</t>
  </si>
  <si>
    <t>404013(*)</t>
  </si>
  <si>
    <t>04.01.2021</t>
  </si>
  <si>
    <t>SX211754</t>
  </si>
  <si>
    <t>SX211714</t>
  </si>
  <si>
    <t>SX211815</t>
  </si>
  <si>
    <t>GALISBAY, ST. MARTIN</t>
  </si>
  <si>
    <t>03.13.2021</t>
  </si>
  <si>
    <t>SX212088</t>
  </si>
  <si>
    <t>SX211755</t>
  </si>
  <si>
    <t>SX211825</t>
  </si>
  <si>
    <t>SX211821</t>
  </si>
  <si>
    <t>SX211823</t>
  </si>
  <si>
    <t>SX211824</t>
  </si>
  <si>
    <t>SX211822</t>
  </si>
  <si>
    <t>SX211818</t>
  </si>
  <si>
    <t>STMCTC</t>
  </si>
  <si>
    <t>404095(*)</t>
  </si>
  <si>
    <t>04.02.2021</t>
  </si>
  <si>
    <t>SX211771</t>
  </si>
  <si>
    <t>ACF CLE CPF DEP DOC HAR HSF LAUI LAUO PILI PILO WAT</t>
  </si>
  <si>
    <t>SX211776</t>
  </si>
  <si>
    <t>404371(*)</t>
  </si>
  <si>
    <t>SX211837</t>
  </si>
  <si>
    <t>SX211629</t>
  </si>
  <si>
    <t>0UA82N1MA</t>
  </si>
  <si>
    <t>SX211748</t>
  </si>
  <si>
    <t>SX211749</t>
  </si>
  <si>
    <t>SX211759</t>
  </si>
  <si>
    <t>CLE CTFI CTFO CTX DEP DOC GAFI GEWI HAR MOO PILI PILO PLU SEFI SEFO</t>
  </si>
  <si>
    <t>0AH3TR1MA</t>
  </si>
  <si>
    <t>SX211775</t>
  </si>
  <si>
    <t>SX211760</t>
  </si>
  <si>
    <t>SX211743</t>
  </si>
  <si>
    <t>CLE CRN01 CRN02 CRN05 CRN07 CTFI CTFO CTW CTX DEP DOC GAFI GAFO GEWI HAR LAUI LAUO LIG PILI PILO SEFI SEFO</t>
  </si>
  <si>
    <t>111-SB</t>
  </si>
  <si>
    <t>SX211799</t>
  </si>
  <si>
    <t>03.02.2021</t>
  </si>
  <si>
    <t>SX211636</t>
  </si>
  <si>
    <t>SEVENSINS02</t>
  </si>
  <si>
    <t>SEVEN SINS</t>
  </si>
  <si>
    <t>SX211865</t>
  </si>
  <si>
    <t>ZGGL4</t>
  </si>
  <si>
    <t>SX211744</t>
  </si>
  <si>
    <t>280221N</t>
  </si>
  <si>
    <t>280221S</t>
  </si>
  <si>
    <t>SX211685</t>
  </si>
  <si>
    <t>CLE CTFI CTFO DEP DOC GAFI GAFO GEVI GEVO GEWI GEWO HAR PILI PILO</t>
  </si>
  <si>
    <t>404553(*)</t>
  </si>
  <si>
    <t>03.03.2021</t>
  </si>
  <si>
    <t>SX211864</t>
  </si>
  <si>
    <t>SX211651</t>
  </si>
  <si>
    <t>CLE CRN01 CRN02 CTFI CTX DEP DOC GAFI HAR LAUO PILI PILO SEFI SEFO</t>
  </si>
  <si>
    <t>0LW3RR1MA</t>
  </si>
  <si>
    <t>SX211896</t>
  </si>
  <si>
    <t>SX211895</t>
  </si>
  <si>
    <t>SX211856</t>
  </si>
  <si>
    <t>SX211631</t>
  </si>
  <si>
    <t>CLE CRN01 CRN02 CTFI CTFO CTW DEP DOC GAFO HAR LAUI LAUO LIG PILI PILO</t>
  </si>
  <si>
    <t>0FY0NS1MA</t>
  </si>
  <si>
    <t>SX211808</t>
  </si>
  <si>
    <t>SX211888</t>
  </si>
  <si>
    <t>SX211610</t>
  </si>
  <si>
    <t>CLE CRN01 CRN02 CRN04 CRN05 CTFI CTFO CTW CTX DEP DOC GAFI GAFO HAR LAUI LAUO LIG PILI PILO PLU SEFI SEFO</t>
  </si>
  <si>
    <t>0RT8FS1MA</t>
  </si>
  <si>
    <t>SX211948</t>
  </si>
  <si>
    <t>ANC ANN CLE DEP HAR PILI PILO SHI SHO</t>
  </si>
  <si>
    <t>RIO HAINA, D.R.</t>
  </si>
  <si>
    <t>SX211863</t>
  </si>
  <si>
    <t>SX211897</t>
  </si>
  <si>
    <t>SX211868</t>
  </si>
  <si>
    <t>LE20210302021</t>
  </si>
  <si>
    <t>SX211906</t>
  </si>
  <si>
    <t>SX211905</t>
  </si>
  <si>
    <t>SHELLBEACHQUENN</t>
  </si>
  <si>
    <t>SHELL BEACH QUEEN</t>
  </si>
  <si>
    <t>03.05.2021</t>
  </si>
  <si>
    <t>SX211966</t>
  </si>
  <si>
    <t>V2ZO3</t>
  </si>
  <si>
    <t>405010(*)</t>
  </si>
  <si>
    <t>SX211958</t>
  </si>
  <si>
    <t>SX211857</t>
  </si>
  <si>
    <t>0AH3UR1MA</t>
  </si>
  <si>
    <t>SX211962</t>
  </si>
  <si>
    <t>SX211969</t>
  </si>
  <si>
    <t>03.06.2021</t>
  </si>
  <si>
    <t>SX211908</t>
  </si>
  <si>
    <t>0UA84N1MA</t>
  </si>
  <si>
    <t>SX211981</t>
  </si>
  <si>
    <t>SX211952</t>
  </si>
  <si>
    <t>SX211995</t>
  </si>
  <si>
    <t>SX211996</t>
  </si>
  <si>
    <t>SX211898</t>
  </si>
  <si>
    <t>405152(*)</t>
  </si>
  <si>
    <t>SX211985</t>
  </si>
  <si>
    <t>03.25.2021</t>
  </si>
  <si>
    <t>SX212000</t>
  </si>
  <si>
    <t>SX212001</t>
  </si>
  <si>
    <t>SX211894</t>
  </si>
  <si>
    <t>CLE CTFO DEP DOC HAR LAUI LIG MOO PILI PILO</t>
  </si>
  <si>
    <t>2102107M</t>
  </si>
  <si>
    <t>PTP, GUADELOUPE</t>
  </si>
  <si>
    <t>SX211910</t>
  </si>
  <si>
    <t>111-NB</t>
  </si>
  <si>
    <t>SX211889</t>
  </si>
  <si>
    <t>SX211890</t>
  </si>
  <si>
    <t>SEGIMIT</t>
  </si>
  <si>
    <t>MITCHEL</t>
  </si>
  <si>
    <t>398716 / 6602238</t>
  </si>
  <si>
    <t>SX211964</t>
  </si>
  <si>
    <t>WDE7728</t>
  </si>
  <si>
    <t>SEGIMARI</t>
  </si>
  <si>
    <t>MARILIN H</t>
  </si>
  <si>
    <t>1024004/ 1406</t>
  </si>
  <si>
    <t>SX211965</t>
  </si>
  <si>
    <t>JUNIPER</t>
  </si>
  <si>
    <t>SSR164951</t>
  </si>
  <si>
    <t>SX214134</t>
  </si>
  <si>
    <t>SX211933</t>
  </si>
  <si>
    <t>0RT8HS1MA</t>
  </si>
  <si>
    <t>SX211869</t>
  </si>
  <si>
    <t>PA20210303021</t>
  </si>
  <si>
    <t>SX211970</t>
  </si>
  <si>
    <t>ANN CLE CTFI CTFO DEP DOC GAFO HAR MOO PILI PILO SHI</t>
  </si>
  <si>
    <t>SX211828</t>
  </si>
  <si>
    <t>SX212017</t>
  </si>
  <si>
    <t>ANN CLE DEP DOC HAR LAUI LIG PILI PILO SHI SHO</t>
  </si>
  <si>
    <t>SX211994</t>
  </si>
  <si>
    <t>ANC ANN CLE DEP HAR PILI PILO SHI THR THRJET THRULG</t>
  </si>
  <si>
    <t>SX211904</t>
  </si>
  <si>
    <t>070321N</t>
  </si>
  <si>
    <t>070321S</t>
  </si>
  <si>
    <t>SX211903</t>
  </si>
  <si>
    <t>CLE CRN01 CRN02 CRN03 CRN04 CRN07 CTFI CTFO CTW CTX DEP DOC GAFI GAFO GEWI HAR LAUI LIG PILI PILO PLU SEFI SEFO</t>
  </si>
  <si>
    <t>198-SB</t>
  </si>
  <si>
    <t>SX211987</t>
  </si>
  <si>
    <t>CHA CLE CTFI CTFO CTW DEP DOC GAFI GAFO GEWI HAR LIG MOO PILI PILO PLU</t>
  </si>
  <si>
    <t>SX211972</t>
  </si>
  <si>
    <t>SX212034</t>
  </si>
  <si>
    <t>SX212025</t>
  </si>
  <si>
    <t>CLE CRN01 CRN02 CRN03 CRN04 CTFI CTFO CTX DEP DOC GAFI GEWI HAR PILI PILO PLU SEFI SEFO</t>
  </si>
  <si>
    <t>SX212019</t>
  </si>
  <si>
    <t>SX212038</t>
  </si>
  <si>
    <t>03.19.2021</t>
  </si>
  <si>
    <t>SX212041</t>
  </si>
  <si>
    <t>SX211978</t>
  </si>
  <si>
    <t>CLE CRN01 CRN02 CTFI CTFO CTX DEP DOC GAFI HAR LAUO LIG PILI PILO SEFI SEFO</t>
  </si>
  <si>
    <t>0LW3SR1MA</t>
  </si>
  <si>
    <t>SX212030</t>
  </si>
  <si>
    <t>SX211871</t>
  </si>
  <si>
    <t>NAIA01</t>
  </si>
  <si>
    <t>NAIA</t>
  </si>
  <si>
    <t>744911 / 9462782</t>
  </si>
  <si>
    <t>SX212027</t>
  </si>
  <si>
    <t>ANN AYF CLE DEP DOC HAR LIG PILI PILO SHI</t>
  </si>
  <si>
    <t>2GQV2</t>
  </si>
  <si>
    <t>SX211872</t>
  </si>
  <si>
    <t>SX211989</t>
  </si>
  <si>
    <t>CHA CLE CTFI CTX DEP DOC GAFI HAR LIG MOO PILI PILO SEFI SEFO</t>
  </si>
  <si>
    <t>0AH3VR1MA</t>
  </si>
  <si>
    <t>SX212059</t>
  </si>
  <si>
    <t>SX212083</t>
  </si>
  <si>
    <t>SX212084</t>
  </si>
  <si>
    <t>SX212065</t>
  </si>
  <si>
    <t>SX212085</t>
  </si>
  <si>
    <t>405784(*)</t>
  </si>
  <si>
    <t>SX212081</t>
  </si>
  <si>
    <t>ACF ANC CLE CPF DEP DOC HAR HSF LAUI LAUO PILI PILO</t>
  </si>
  <si>
    <t>HAWKSNEST01</t>
  </si>
  <si>
    <t>SX212091</t>
  </si>
  <si>
    <t>03.15.2021</t>
  </si>
  <si>
    <t>SX212037</t>
  </si>
  <si>
    <t>ANN CHA CLE CTFI CTFO DEP DOC GAFO HAR PILI PILO SHI</t>
  </si>
  <si>
    <t>SX210632</t>
  </si>
  <si>
    <t>0RT8JS1MA</t>
  </si>
  <si>
    <t>SX212080</t>
  </si>
  <si>
    <t>SX212020</t>
  </si>
  <si>
    <t>SX211990</t>
  </si>
  <si>
    <t>03.16.2021</t>
  </si>
  <si>
    <t>SX212099</t>
  </si>
  <si>
    <t>SX212029</t>
  </si>
  <si>
    <t>ANN CLE CRN01 CRN02 CTFI CTFO CTW CTX DEP DOC GAFI GAFO GEWI HAR LIG PILI PILO PLU SEFI SEFO SHI SHO</t>
  </si>
  <si>
    <t>SX212086</t>
  </si>
  <si>
    <t>SX212051</t>
  </si>
  <si>
    <t>SX212028</t>
  </si>
  <si>
    <t>SX212050</t>
  </si>
  <si>
    <t>CLE CRN01 CRN02 CRN05 CRN07 CTFI CTFO CTW CTX DEP DOC GAFI GAFO GEWI HAR LAUI LAUO LIG PILI PILO SEFI SEFO SHI</t>
  </si>
  <si>
    <t>188-SB</t>
  </si>
  <si>
    <t>SXONMAS</t>
  </si>
  <si>
    <t>MASCOT</t>
  </si>
  <si>
    <t>GRO20120</t>
  </si>
  <si>
    <t>SX212039</t>
  </si>
  <si>
    <t>VS31637</t>
  </si>
  <si>
    <t>SX211867</t>
  </si>
  <si>
    <t>CHA CLE DEP DOC GAFI GEWI HAR LAUI LAUO PILI PILO</t>
  </si>
  <si>
    <t>V88</t>
  </si>
  <si>
    <t>BREMERHAVEN, GERMANY</t>
  </si>
  <si>
    <t>LIBERTINE</t>
  </si>
  <si>
    <t>SX212194</t>
  </si>
  <si>
    <t>MDBE3</t>
  </si>
  <si>
    <t>SX212101</t>
  </si>
  <si>
    <t>SX211974</t>
  </si>
  <si>
    <t>SX211991</t>
  </si>
  <si>
    <t>SX212163</t>
  </si>
  <si>
    <t>SX212221</t>
  </si>
  <si>
    <t>SX212217</t>
  </si>
  <si>
    <t>ANN CLE CTFI CTFO DEP DOC GAFO HAR LIG MOO PILI PILO PLU SHI SHO</t>
  </si>
  <si>
    <t>SX212157</t>
  </si>
  <si>
    <t>SX212096</t>
  </si>
  <si>
    <t>CLE CRN01 CRN02 CTFO CTW DEP DOC GAFO HAR LAUI LAUO PILI PILO</t>
  </si>
  <si>
    <t>0LW3TR1MA</t>
  </si>
  <si>
    <t>SX212232</t>
  </si>
  <si>
    <t>PICKING UP 1</t>
  </si>
  <si>
    <t>SX212250</t>
  </si>
  <si>
    <t>SX212259</t>
  </si>
  <si>
    <t>03.20.2021</t>
  </si>
  <si>
    <t>SX212242</t>
  </si>
  <si>
    <t>CLE CTFI CTX DEP DOC GAFI HAR MOO PILI PILO SEFI SEFO</t>
  </si>
  <si>
    <t>0AH3XR1MA</t>
  </si>
  <si>
    <t>SX212278</t>
  </si>
  <si>
    <t>SX212098</t>
  </si>
  <si>
    <t>CLE CRN01 CRN02 CTFI CTFO CTW CTX DEP DOC GAFI GAFO HAR LAUI LAUO PILI PILO PLU SEFI SEFO</t>
  </si>
  <si>
    <t>0UA88N1MA</t>
  </si>
  <si>
    <t>RIO HAINA, DR</t>
  </si>
  <si>
    <t>ST JOHN, N.B. CANADA</t>
  </si>
  <si>
    <t>SX212227</t>
  </si>
  <si>
    <t>SX212228</t>
  </si>
  <si>
    <t>03.23.2021</t>
  </si>
  <si>
    <t>SX212189</t>
  </si>
  <si>
    <t>SAN JUAN , PR</t>
  </si>
  <si>
    <t>SX212280</t>
  </si>
  <si>
    <t>SX212275</t>
  </si>
  <si>
    <t>SX212243</t>
  </si>
  <si>
    <t>SX212164</t>
  </si>
  <si>
    <t>CLE CRN01 CRN02 CRN04 CTFI CTFO CTX DEP DOC GAFI GAFO HAR LIG PILI PILO PLU SEFI SEFO</t>
  </si>
  <si>
    <t>SX212255</t>
  </si>
  <si>
    <t>SX212241</t>
  </si>
  <si>
    <t>03.22.2021</t>
  </si>
  <si>
    <t>SX212191</t>
  </si>
  <si>
    <t>CLE CRN01 CRN02 CRN03 CRN04 CRN05 CTFI CTFO CTW CTX DEP DOC GAFI GAFO GEWI HAR LAUI LAUO LIG PILI PILO PLU SEFI SEFO</t>
  </si>
  <si>
    <t>113-SB</t>
  </si>
  <si>
    <t>SX212238</t>
  </si>
  <si>
    <t>CHA CLE CRN01 CRN02 CRN04 CTFI CTFO CTW CTX DEP DOC GAFI GAFO HAR LIG PILI PILO SEFI SEFO</t>
  </si>
  <si>
    <t>SX212240</t>
  </si>
  <si>
    <t>SX212097</t>
  </si>
  <si>
    <t>0RT8LS1MA</t>
  </si>
  <si>
    <t>DDC, FRENCH GUIANA</t>
  </si>
  <si>
    <t>SX212192</t>
  </si>
  <si>
    <t>CHA CLE CTFI CTFO DEP DOC GEVI HAR LIG PILI PILO</t>
  </si>
  <si>
    <t>210321S</t>
  </si>
  <si>
    <t>SX212226</t>
  </si>
  <si>
    <t>CLE DEP DOC GEWI GEWO HAR LAUI LAUO PILI PILO</t>
  </si>
  <si>
    <t>V281</t>
  </si>
  <si>
    <t>SX212089</t>
  </si>
  <si>
    <t>SX212301</t>
  </si>
  <si>
    <t>0GR47R1MA</t>
  </si>
  <si>
    <t>SX212302</t>
  </si>
  <si>
    <t>SX212307</t>
  </si>
  <si>
    <t>SX212335</t>
  </si>
  <si>
    <t>SX212336</t>
  </si>
  <si>
    <t>SX212310</t>
  </si>
  <si>
    <t>SX212247</t>
  </si>
  <si>
    <t>0LW3UR1MA</t>
  </si>
  <si>
    <t>SX212358</t>
  </si>
  <si>
    <t>ANCHORAGE ON</t>
  </si>
  <si>
    <t>SX212343</t>
  </si>
  <si>
    <t>03.26.2021</t>
  </si>
  <si>
    <t>SX212323</t>
  </si>
  <si>
    <t>LE20210323015</t>
  </si>
  <si>
    <t>406854(*)</t>
  </si>
  <si>
    <t>SX212321</t>
  </si>
  <si>
    <t>500 TONS OF</t>
  </si>
  <si>
    <t>11h:55m</t>
  </si>
  <si>
    <t>SX212379</t>
  </si>
  <si>
    <t>SX211876</t>
  </si>
  <si>
    <t>SX212381</t>
  </si>
  <si>
    <t>03.27.2021</t>
  </si>
  <si>
    <t>SX212317</t>
  </si>
  <si>
    <t>SX212318</t>
  </si>
  <si>
    <t>SX212386</t>
  </si>
  <si>
    <t>SX212304</t>
  </si>
  <si>
    <t>0RT8NS1MA</t>
  </si>
  <si>
    <t>ROUEN. FR</t>
  </si>
  <si>
    <t>SX212393</t>
  </si>
  <si>
    <t>SX212348</t>
  </si>
  <si>
    <t>0AH3YR1MA</t>
  </si>
  <si>
    <t>SYNTHESIS</t>
  </si>
  <si>
    <t>749569 / 9794587</t>
  </si>
  <si>
    <t>SX212403</t>
  </si>
  <si>
    <t>ZGKO</t>
  </si>
  <si>
    <t>SX212391</t>
  </si>
  <si>
    <t>SX212392</t>
  </si>
  <si>
    <t>SX212385</t>
  </si>
  <si>
    <t>CLE CTFO DEP DOC GAFO HAR PILI PILO</t>
  </si>
  <si>
    <t>CMACMARI</t>
  </si>
  <si>
    <t>SC MARIGOT</t>
  </si>
  <si>
    <t>9275115 / 20666</t>
  </si>
  <si>
    <t>SX212331</t>
  </si>
  <si>
    <t>CLE CRN01 CRN02 CRN04 CTFI CTFO CTW CTX DEP DOC GAFI GAFO HAR LAUI LAUO PILI PILO PLU SEFI SEFO</t>
  </si>
  <si>
    <t>0UA8AN1MA</t>
  </si>
  <si>
    <t>5LAC7</t>
  </si>
  <si>
    <t>RIO HAINA. D.R.</t>
  </si>
  <si>
    <t>SX212313</t>
  </si>
  <si>
    <t>ANN CLE CTFO DEP DOC HAR LAUI MOO PILI PILO SHI</t>
  </si>
  <si>
    <t>2102111M</t>
  </si>
  <si>
    <t>SX212357</t>
  </si>
  <si>
    <t>SX212350</t>
  </si>
  <si>
    <t>SX212354</t>
  </si>
  <si>
    <t>SX212353</t>
  </si>
  <si>
    <t>113-NB</t>
  </si>
  <si>
    <t>SX212309</t>
  </si>
  <si>
    <t>SX212308</t>
  </si>
  <si>
    <t>SCMSPRI</t>
  </si>
  <si>
    <t>OCEAN PRINCESS</t>
  </si>
  <si>
    <t>SX212375</t>
  </si>
  <si>
    <t>ANN CCL CLE DEP PILI PILO</t>
  </si>
  <si>
    <t>3FTV4</t>
  </si>
  <si>
    <t>SX212359</t>
  </si>
  <si>
    <t>SX211877</t>
  </si>
  <si>
    <t>SX212320</t>
  </si>
  <si>
    <t>280321S</t>
  </si>
  <si>
    <t>SX212319</t>
  </si>
  <si>
    <t>CLE CRN01 CRN02 CRN04 CTFI CTFO CTW CTX DEP DOC GAFI GAFO GEWI HAR LAUI LAUO LIG PILI PILO SEFI SEFO</t>
  </si>
  <si>
    <t>189-SB</t>
  </si>
  <si>
    <t>SX212414</t>
  </si>
  <si>
    <t>SX212415</t>
  </si>
  <si>
    <t>SX212326</t>
  </si>
  <si>
    <t>SX212401</t>
  </si>
  <si>
    <t>SX212431</t>
  </si>
  <si>
    <t>SX212388</t>
  </si>
  <si>
    <t>CLE CRN01 CRN02 CTFO DEP DOC HAR LAUI LAUO PILI PILO</t>
  </si>
  <si>
    <t>0LW3VR1MA</t>
  </si>
  <si>
    <t>SX212443</t>
  </si>
  <si>
    <t>SX212439</t>
  </si>
  <si>
    <t>SX212257</t>
  </si>
  <si>
    <t>SXSCOCM</t>
  </si>
  <si>
    <t>OCEAN MOON</t>
  </si>
  <si>
    <t>SX212387</t>
  </si>
  <si>
    <t>ANN ANREQ CCL CLE DEP HCC PILI PILO</t>
  </si>
  <si>
    <t>3EVH8</t>
  </si>
  <si>
    <t>SX212420</t>
  </si>
  <si>
    <t>SX212428</t>
  </si>
  <si>
    <t>CLE CRN01 CRN02 CRN03 CTFI CTFO CTX DEP DOC GAFI GEWI HAR PILI PILO PLU SEFI SEFO</t>
  </si>
  <si>
    <t>SX212425</t>
  </si>
  <si>
    <t>SX212424</t>
  </si>
  <si>
    <t>407564(*)</t>
  </si>
  <si>
    <t>SX212446</t>
  </si>
  <si>
    <t>PA20210324015</t>
  </si>
  <si>
    <t>SX212442</t>
  </si>
  <si>
    <t>SX212445</t>
  </si>
  <si>
    <t>SX212460</t>
  </si>
  <si>
    <t>SX212437</t>
  </si>
  <si>
    <t>SX212434</t>
  </si>
  <si>
    <t>ANC ANN CLE DEP HAR PILI PILO SHI THRJET</t>
  </si>
  <si>
    <t>SX212468</t>
  </si>
  <si>
    <t>SX212504</t>
  </si>
  <si>
    <t>SX212469</t>
  </si>
  <si>
    <t>0AH3ZR1MA</t>
  </si>
  <si>
    <t>SX211473</t>
  </si>
  <si>
    <t>0RT8PS1MA</t>
  </si>
  <si>
    <t>SX212470</t>
  </si>
  <si>
    <t>SX212493</t>
  </si>
  <si>
    <t>SX212495</t>
  </si>
  <si>
    <t>SX212190</t>
  </si>
  <si>
    <t>189-NB</t>
  </si>
  <si>
    <t>SX212429</t>
  </si>
  <si>
    <t>SX212438</t>
  </si>
  <si>
    <t>SX212430</t>
  </si>
  <si>
    <t>SX212478</t>
  </si>
  <si>
    <t>SX212474</t>
  </si>
  <si>
    <t>AYF CLE DEP DOC FUEL FUELSUR HAR LIG PILI PILO</t>
  </si>
  <si>
    <t>BARCELONA</t>
  </si>
  <si>
    <t>SX212209</t>
  </si>
  <si>
    <t>SAN DIEGO, CALIFORNI</t>
  </si>
  <si>
    <t>SX212207</t>
  </si>
  <si>
    <t>LE20210407021</t>
  </si>
  <si>
    <t>SX212476</t>
  </si>
  <si>
    <t>SX212479</t>
  </si>
  <si>
    <t>SX212453</t>
  </si>
  <si>
    <t>040421N</t>
  </si>
  <si>
    <t>040421S</t>
  </si>
  <si>
    <t>SX212441</t>
  </si>
  <si>
    <t>CLE CRN01 CRN02 CRN03 CTFI CTFO CTW CTX DEP DOC GAFI GAFO GEWI HAR LAUI LAUO LIG PILI PILO SEFI SEFO</t>
  </si>
  <si>
    <t>SX212518</t>
  </si>
  <si>
    <t>NWFSYR</t>
  </si>
  <si>
    <t>SX212500</t>
  </si>
  <si>
    <t>CMACFED</t>
  </si>
  <si>
    <t>AS FEDERICA</t>
  </si>
  <si>
    <t>9395068 / 111773</t>
  </si>
  <si>
    <t>SX211980</t>
  </si>
  <si>
    <t>0UA8CN1MA</t>
  </si>
  <si>
    <t>CQIY6</t>
  </si>
  <si>
    <t>SX212382</t>
  </si>
  <si>
    <t>CLE CTFI CTFO DEP DOC GEVO HAR PILI PILO</t>
  </si>
  <si>
    <t>SX212507</t>
  </si>
  <si>
    <t>FOX</t>
  </si>
  <si>
    <t>04.20.2021</t>
  </si>
  <si>
    <t>B828364</t>
  </si>
  <si>
    <t>SX212783</t>
  </si>
  <si>
    <t>ZENITHIV</t>
  </si>
  <si>
    <t>ZENITH IV</t>
  </si>
  <si>
    <t>SX212605</t>
  </si>
  <si>
    <t>SX212523</t>
  </si>
  <si>
    <t>SX212524</t>
  </si>
  <si>
    <t>SX212517</t>
  </si>
  <si>
    <t>SX212522</t>
  </si>
  <si>
    <t>SX212463</t>
  </si>
  <si>
    <t>SX212557</t>
  </si>
  <si>
    <t>INTEOS6</t>
  </si>
  <si>
    <t>OSLO BULK 6</t>
  </si>
  <si>
    <t>SX212455</t>
  </si>
  <si>
    <t>CLE DEP DOC GEWI HAR LAUI PILI PILO</t>
  </si>
  <si>
    <t>OCC1942</t>
  </si>
  <si>
    <t>9V8793</t>
  </si>
  <si>
    <t>ST JHONS, ANTIGUA</t>
  </si>
  <si>
    <t>SX212559</t>
  </si>
  <si>
    <t>SX212537</t>
  </si>
  <si>
    <t>ANN CHA CLE CTFI DEP DOC HAR MOO PILI PILO SHI</t>
  </si>
  <si>
    <t>SX212535</t>
  </si>
  <si>
    <t>SX212534</t>
  </si>
  <si>
    <t>SX212582</t>
  </si>
  <si>
    <t>SX212547</t>
  </si>
  <si>
    <t>CHA CLE CTFI DEP DOC HAR MOO PILI PILO PLU</t>
  </si>
  <si>
    <t>0AH40R1MA</t>
  </si>
  <si>
    <t>SX212568</t>
  </si>
  <si>
    <t>SX212593</t>
  </si>
  <si>
    <t>SX212580</t>
  </si>
  <si>
    <t>SX212581</t>
  </si>
  <si>
    <t>SX212573</t>
  </si>
  <si>
    <t>ANN CLE CTFI CTFO CTX DEP DOC GAFI GAFO HAR LIG MOO PILI PILO SEFI SEFO SHI SHO</t>
  </si>
  <si>
    <t>VESSEL WILL</t>
  </si>
  <si>
    <t>SX212550</t>
  </si>
  <si>
    <t>0UA8EN1MA</t>
  </si>
  <si>
    <t>SX212546</t>
  </si>
  <si>
    <t>CLE CRN01 CRN02 CRN05 CTFI CTX DEP DOC GAFI HAR LAUI LAUO PILI PILO PLU SEFI SEFO</t>
  </si>
  <si>
    <t>0RT8RS1MA</t>
  </si>
  <si>
    <t>408403(*)</t>
  </si>
  <si>
    <t>SX212590</t>
  </si>
  <si>
    <t>SX212545</t>
  </si>
  <si>
    <t>SX212586</t>
  </si>
  <si>
    <t>SX212587</t>
  </si>
  <si>
    <t>SX212525</t>
  </si>
  <si>
    <t>SX212620</t>
  </si>
  <si>
    <t>SX212621</t>
  </si>
  <si>
    <t>SX212548</t>
  </si>
  <si>
    <t>CLE CTFI CTFO CTX DEP DOC GAFI GEWI HAR PILI PILO PLU SEFI SEFO</t>
  </si>
  <si>
    <t>SAN JUAN. P.R.</t>
  </si>
  <si>
    <t>SX212526</t>
  </si>
  <si>
    <t>SX212574</t>
  </si>
  <si>
    <t>404582(*)</t>
  </si>
  <si>
    <t>SX211881</t>
  </si>
  <si>
    <t>SX212541</t>
  </si>
  <si>
    <t>110421S</t>
  </si>
  <si>
    <t>SX212539</t>
  </si>
  <si>
    <t>CLE CRN01 CRN02 CRN03 CRN05 CTFI CTFO CTW CTX DEP DOC GAFI GAFO GEWI HAR LAUI LAUO LIG PILI PILO SEFI SEFO</t>
  </si>
  <si>
    <t>SX212633</t>
  </si>
  <si>
    <t>SX212634</t>
  </si>
  <si>
    <t>SX212622</t>
  </si>
  <si>
    <t>SX211880</t>
  </si>
  <si>
    <t>SX212435</t>
  </si>
  <si>
    <t>LE HARVE, FRANCE</t>
  </si>
  <si>
    <t>SX212616</t>
  </si>
  <si>
    <t>SX212588</t>
  </si>
  <si>
    <t>04.16.2021</t>
  </si>
  <si>
    <t>408480(*)</t>
  </si>
  <si>
    <t>04.14.2021</t>
  </si>
  <si>
    <t>SX212609</t>
  </si>
  <si>
    <t>CALIFORNIA, USA</t>
  </si>
  <si>
    <t>SX212494</t>
  </si>
  <si>
    <t>SX212623</t>
  </si>
  <si>
    <t>SX212635</t>
  </si>
  <si>
    <t>CHA CLE CTFI CTFO CTW DEP DOC GAFI GAFO GEWI GEWO HAR LIG MOO PILI PILO</t>
  </si>
  <si>
    <t>SX212637</t>
  </si>
  <si>
    <t>SX212692</t>
  </si>
  <si>
    <t>SX212693</t>
  </si>
  <si>
    <t>SX212690</t>
  </si>
  <si>
    <t>SX212642</t>
  </si>
  <si>
    <t>SX212610</t>
  </si>
  <si>
    <t>SX212699</t>
  </si>
  <si>
    <t>SX212553</t>
  </si>
  <si>
    <t>408667(*)</t>
  </si>
  <si>
    <t>SX212640</t>
  </si>
  <si>
    <t>SX212656</t>
  </si>
  <si>
    <t>SX212641</t>
  </si>
  <si>
    <t>SX212676</t>
  </si>
  <si>
    <t>SX212660</t>
  </si>
  <si>
    <t>0RT8TS1MA</t>
  </si>
  <si>
    <t>SX212720</t>
  </si>
  <si>
    <t>SX212729</t>
  </si>
  <si>
    <t>SX212705</t>
  </si>
  <si>
    <t>LE20210409019</t>
  </si>
  <si>
    <t>409033(*)</t>
  </si>
  <si>
    <t>SX212716</t>
  </si>
  <si>
    <t>408483(*)</t>
  </si>
  <si>
    <t>SX212612</t>
  </si>
  <si>
    <t>SX212721</t>
  </si>
  <si>
    <t>SX212706</t>
  </si>
  <si>
    <t>PA20210409020</t>
  </si>
  <si>
    <t>04.17.2021</t>
  </si>
  <si>
    <t>SX212734</t>
  </si>
  <si>
    <t>SX212712</t>
  </si>
  <si>
    <t>SX212710</t>
  </si>
  <si>
    <t>SX212662</t>
  </si>
  <si>
    <t>0AH41R1MA</t>
  </si>
  <si>
    <t>SX212718</t>
  </si>
  <si>
    <t>SX212677</t>
  </si>
  <si>
    <t>408931(*)</t>
  </si>
  <si>
    <t>SX212703</t>
  </si>
  <si>
    <t>SX212704</t>
  </si>
  <si>
    <t>409124(*)</t>
  </si>
  <si>
    <t>SX212726</t>
  </si>
  <si>
    <t>SX212663</t>
  </si>
  <si>
    <t>CHA CLE CTFI CTFO DEP DOC GEWO HAR LIG MOO PILI PILO</t>
  </si>
  <si>
    <t>SX212661</t>
  </si>
  <si>
    <t>0UA8GN1MA</t>
  </si>
  <si>
    <t>RIO HAINA. DOM.REP</t>
  </si>
  <si>
    <t>SX212452</t>
  </si>
  <si>
    <t>SX212638</t>
  </si>
  <si>
    <t>SX212639</t>
  </si>
  <si>
    <t>SX212658</t>
  </si>
  <si>
    <t>CHA CLE CRN01 CRN02 CRN03 CRN05 CTFI CTFO CTX DEP DOC GAFI GEWI HAR LAUI LAUO LIG PILI PILO PLU SEFI SEFO</t>
  </si>
  <si>
    <t>115-SB</t>
  </si>
  <si>
    <t>SX212722</t>
  </si>
  <si>
    <t>SX212764</t>
  </si>
  <si>
    <t>SX212763</t>
  </si>
  <si>
    <t>SXONMAN</t>
  </si>
  <si>
    <t>MANTA HACER</t>
  </si>
  <si>
    <t>SX212579</t>
  </si>
  <si>
    <t>ANREQ CLE DEP DOC GEWI HAR LAUI LAUO LIG PILI PILO SHI</t>
  </si>
  <si>
    <t>V7A4265</t>
  </si>
  <si>
    <t>SX212554</t>
  </si>
  <si>
    <t>SX212611</t>
  </si>
  <si>
    <t>SX212762</t>
  </si>
  <si>
    <t>406257(*)</t>
  </si>
  <si>
    <t>04.26.2021</t>
  </si>
  <si>
    <t>SX212200</t>
  </si>
  <si>
    <t>SX212201</t>
  </si>
  <si>
    <t>SX212695</t>
  </si>
  <si>
    <t>ANREQ CLE CRN01 CRN02 CRN05 CTFO CTW DEP DOC GAFO HAR LAUI LAUO PILI PILO SHI</t>
  </si>
  <si>
    <t>0LW3XR1MA</t>
  </si>
  <si>
    <t>SX212202</t>
  </si>
  <si>
    <t>SX212659</t>
  </si>
  <si>
    <t>180421N</t>
  </si>
  <si>
    <t>180421S</t>
  </si>
  <si>
    <t>SX212707</t>
  </si>
  <si>
    <t>NWFMARI</t>
  </si>
  <si>
    <t>7636004/ SKN1002799</t>
  </si>
  <si>
    <t>SX212708</t>
  </si>
  <si>
    <t>SX212789</t>
  </si>
  <si>
    <t>SX212584</t>
  </si>
  <si>
    <t>SX212744</t>
  </si>
  <si>
    <t>SX212771</t>
  </si>
  <si>
    <t>SX212784</t>
  </si>
  <si>
    <t>SX212800</t>
  </si>
  <si>
    <t>SX212801</t>
  </si>
  <si>
    <t>SX212792</t>
  </si>
  <si>
    <t>SX212808</t>
  </si>
  <si>
    <t>3d:9h:15m</t>
  </si>
  <si>
    <t>SX212812</t>
  </si>
  <si>
    <t>SX212820</t>
  </si>
  <si>
    <t>409672(*)</t>
  </si>
  <si>
    <t>SX212813</t>
  </si>
  <si>
    <t>SX212791</t>
  </si>
  <si>
    <t>0RT8VS1MA</t>
  </si>
  <si>
    <t>NWFTRI</t>
  </si>
  <si>
    <t>SX212798</t>
  </si>
  <si>
    <t>CLE CTFO DEP DOC GAFO GEWO HAR LAUI LAUO LIG PILI PILO SHI</t>
  </si>
  <si>
    <t>SX212826</t>
  </si>
  <si>
    <t>SX212772</t>
  </si>
  <si>
    <t>0AH42R1MA</t>
  </si>
  <si>
    <t>SX212837</t>
  </si>
  <si>
    <t>GARUDA</t>
  </si>
  <si>
    <t>H173402</t>
  </si>
  <si>
    <t>SX212851</t>
  </si>
  <si>
    <t>SX212842</t>
  </si>
  <si>
    <t>SX212845</t>
  </si>
  <si>
    <t>SX212816</t>
  </si>
  <si>
    <t>ANC ANN CLE DEP HAR LAUI PILI PILO SHI THR</t>
  </si>
  <si>
    <t>SX212810</t>
  </si>
  <si>
    <t>409873(*)</t>
  </si>
  <si>
    <t>SX212839</t>
  </si>
  <si>
    <t>SX212827</t>
  </si>
  <si>
    <t>ANN CLE CTFI CTX DEP DOC GAFI HAR PILI PILO SEFI SEFO SHI</t>
  </si>
  <si>
    <t>SX212773</t>
  </si>
  <si>
    <t>SX212795</t>
  </si>
  <si>
    <t>0UA8IN1MA</t>
  </si>
  <si>
    <t>SX212844</t>
  </si>
  <si>
    <t>SX212843</t>
  </si>
  <si>
    <t>SX212785</t>
  </si>
  <si>
    <t>SX212814</t>
  </si>
  <si>
    <t>115-NB</t>
  </si>
  <si>
    <t>SX212786</t>
  </si>
  <si>
    <t>408484(*)</t>
  </si>
  <si>
    <t>SX212613</t>
  </si>
  <si>
    <t>SX212867</t>
  </si>
  <si>
    <t>SX212863</t>
  </si>
  <si>
    <t>SX212868</t>
  </si>
  <si>
    <t>SX211884</t>
  </si>
  <si>
    <t>SX212869</t>
  </si>
  <si>
    <t>409874(*)</t>
  </si>
  <si>
    <t>SX212840</t>
  </si>
  <si>
    <t>VENTURA02</t>
  </si>
  <si>
    <t>SX213581</t>
  </si>
  <si>
    <t>SX212835</t>
  </si>
  <si>
    <t>0LW3YR1MA</t>
  </si>
  <si>
    <t>SX212871</t>
  </si>
  <si>
    <t>ANN CLE DEP DOC HAR LIG OVT PILI PILO SHI SHO</t>
  </si>
  <si>
    <t>CHAGUARAMAS TRINIDAD</t>
  </si>
  <si>
    <t>SX212870</t>
  </si>
  <si>
    <t>GLOBE</t>
  </si>
  <si>
    <t>SX212989</t>
  </si>
  <si>
    <t>XPE6882</t>
  </si>
  <si>
    <t>408485(*)</t>
  </si>
  <si>
    <t>SX212614</t>
  </si>
  <si>
    <t>406261(*)</t>
  </si>
  <si>
    <t>SX212203</t>
  </si>
  <si>
    <t>SX212841</t>
  </si>
  <si>
    <t>CHA CLE CTFO CTW DEP DOC GAFI GAFO GEWI HAR LIG MOO PILI PILO</t>
  </si>
  <si>
    <t>SX212828</t>
  </si>
  <si>
    <t>SX212895</t>
  </si>
  <si>
    <t>SX212878</t>
  </si>
  <si>
    <t>SX212833</t>
  </si>
  <si>
    <t>SX212896</t>
  </si>
  <si>
    <t>SX212731</t>
  </si>
  <si>
    <t>CLE CTFI CTFO CTW DEP DOC GAFO GEVO HAR PILI PILO</t>
  </si>
  <si>
    <t>NORD</t>
  </si>
  <si>
    <t>748116/ 9853785</t>
  </si>
  <si>
    <t>SX212168</t>
  </si>
  <si>
    <t>CONTAINERS T</t>
  </si>
  <si>
    <t>ZGHK5</t>
  </si>
  <si>
    <t>GIBRALTER</t>
  </si>
  <si>
    <t>SX212799</t>
  </si>
  <si>
    <t>250421S</t>
  </si>
  <si>
    <t>250421N</t>
  </si>
  <si>
    <t>SX212790</t>
  </si>
  <si>
    <t>CLE CRN01 CRN02 CRN05 CTFI CTFO CTW CTX DEP DOC GAFI GAFO HAR LAUI LAUO LIG PILI PILO SEFI SEFO</t>
  </si>
  <si>
    <t>191-SB</t>
  </si>
  <si>
    <t>SX212900</t>
  </si>
  <si>
    <t>SX212906</t>
  </si>
  <si>
    <t>SX212916</t>
  </si>
  <si>
    <t>SX212864</t>
  </si>
  <si>
    <t>SOLITUDE02</t>
  </si>
  <si>
    <t>SOLITUDE</t>
  </si>
  <si>
    <t>HR5433561174</t>
  </si>
  <si>
    <t>SX212991</t>
  </si>
  <si>
    <t>AZORERS</t>
  </si>
  <si>
    <t>05.01.2021</t>
  </si>
  <si>
    <t>SX212975</t>
  </si>
  <si>
    <t>09.02.2021</t>
  </si>
  <si>
    <t>SX213001</t>
  </si>
  <si>
    <t>SX212891</t>
  </si>
  <si>
    <t>0UA8KN1MA</t>
  </si>
  <si>
    <t>SX212865</t>
  </si>
  <si>
    <t>SX212947</t>
  </si>
  <si>
    <t>ON ANCHORAGE</t>
  </si>
  <si>
    <t>SX212211</t>
  </si>
  <si>
    <t>SX212888</t>
  </si>
  <si>
    <t>0AH43R1MA</t>
  </si>
  <si>
    <t>SX212967</t>
  </si>
  <si>
    <t>SX212968</t>
  </si>
  <si>
    <t>SX212879</t>
  </si>
  <si>
    <t>SX212982</t>
  </si>
  <si>
    <t>SX212969</t>
  </si>
  <si>
    <t>SX212970</t>
  </si>
  <si>
    <t>410340(*)</t>
  </si>
  <si>
    <t>SX212944</t>
  </si>
  <si>
    <t>ONLYEIGHTY</t>
  </si>
  <si>
    <t>ONLY EIGHTY</t>
  </si>
  <si>
    <t>SX212971</t>
  </si>
  <si>
    <t>ANN AYF CLE DEP DOC FUEL HAR PILI PILO SHI</t>
  </si>
  <si>
    <t>V7BM4</t>
  </si>
  <si>
    <t>MADEIRA PORTUGAL</t>
  </si>
  <si>
    <t>SX212880</t>
  </si>
  <si>
    <t>SX212901</t>
  </si>
  <si>
    <t>SX212793</t>
  </si>
  <si>
    <t>020521S</t>
  </si>
  <si>
    <t>SX212902</t>
  </si>
  <si>
    <t>CLE CRN01 CRN02 CRN05 CTFI CTFO CTX DEP DOC GAFI GEWI HAR LAUI LAUO LIG PILI PILO SEFI SEFO</t>
  </si>
  <si>
    <t>410339(*)</t>
  </si>
  <si>
    <t>SX212943</t>
  </si>
  <si>
    <t>SX212890</t>
  </si>
  <si>
    <t>0LW3ZR1MA</t>
  </si>
  <si>
    <t>SX212976</t>
  </si>
  <si>
    <t>CLE CTFI CTFO DEP DOC GEWO HAR MOO PILI PILO</t>
  </si>
  <si>
    <t>05.04.2021</t>
  </si>
  <si>
    <t>05.08.2021</t>
  </si>
  <si>
    <t>SX212966</t>
  </si>
  <si>
    <t>SX212831</t>
  </si>
  <si>
    <t>CLE CTFI CTFO DEP DOC GAFI GEVO GEWI HAR PILI PILO</t>
  </si>
  <si>
    <t>410377(*)</t>
  </si>
  <si>
    <t>SX212954</t>
  </si>
  <si>
    <t>ODY210424</t>
  </si>
  <si>
    <t>SX212955</t>
  </si>
  <si>
    <t>SX212889</t>
  </si>
  <si>
    <t>CHA CLE CTFI CTFO CTX DEP DOC GAFI GAFO GEWI HAR LIG MOO PILI PILO SEFI SEFO</t>
  </si>
  <si>
    <t>SX213034</t>
  </si>
  <si>
    <t>SX213025</t>
  </si>
  <si>
    <t>ANN BUN CLE DEP DOC HAR LIG OVT PILI PILO SHI SHO</t>
  </si>
  <si>
    <t>SX213004</t>
  </si>
  <si>
    <t>SX213035</t>
  </si>
  <si>
    <t>SX213036</t>
  </si>
  <si>
    <t>05.06.2021</t>
  </si>
  <si>
    <t>SX213026</t>
  </si>
  <si>
    <t>410380(*)</t>
  </si>
  <si>
    <t>SX212957</t>
  </si>
  <si>
    <t>ACF CLE CPF DEP DOC FKL GART HAR HSF LAUI LAUO PILI PILO SHI</t>
  </si>
  <si>
    <t>SX213089</t>
  </si>
  <si>
    <t>410381(*)</t>
  </si>
  <si>
    <t>SX212958</t>
  </si>
  <si>
    <t>410751(*)</t>
  </si>
  <si>
    <t>SX213033</t>
  </si>
  <si>
    <t>SX212956</t>
  </si>
  <si>
    <t>ACF ANREQ CLE CPF DEP DOC HAR HSF LAUI LAUO PILI PILO SHI</t>
  </si>
  <si>
    <t>SX213041</t>
  </si>
  <si>
    <t>PA20210429021</t>
  </si>
  <si>
    <t>BARBADOES</t>
  </si>
  <si>
    <t>MARSPAC</t>
  </si>
  <si>
    <t>PACIFIC TRADER</t>
  </si>
  <si>
    <t>SX213008</t>
  </si>
  <si>
    <t>5BPJ3</t>
  </si>
  <si>
    <t>SX213021</t>
  </si>
  <si>
    <t>SX213020</t>
  </si>
  <si>
    <t>SX213039</t>
  </si>
  <si>
    <t>ANN CHA CLE CTFI CTFO DEP DOC GAFO HAR MOO PILI PILO SHI SHO</t>
  </si>
  <si>
    <t>SX213059</t>
  </si>
  <si>
    <t>SX212985</t>
  </si>
  <si>
    <t>SX212959</t>
  </si>
  <si>
    <t>LE20210428021</t>
  </si>
  <si>
    <t>410862(*)</t>
  </si>
  <si>
    <t>SX213056</t>
  </si>
  <si>
    <t>AUGUSTMAVERICK</t>
  </si>
  <si>
    <t>AUGUST MAVERICK</t>
  </si>
  <si>
    <t>05.15.2021</t>
  </si>
  <si>
    <t>SX213173</t>
  </si>
  <si>
    <t>SX213022</t>
  </si>
  <si>
    <t>SX213023</t>
  </si>
  <si>
    <t>SX213071</t>
  </si>
  <si>
    <t>SX213069</t>
  </si>
  <si>
    <t>SX213070</t>
  </si>
  <si>
    <t>SX213043</t>
  </si>
  <si>
    <t>ANC ANN ANREQ CLE CRN03 DEP DOC HAR LAUI LAUO LIG PILI PILO SHI SHO</t>
  </si>
  <si>
    <t>410376(*)</t>
  </si>
  <si>
    <t>SX212953</t>
  </si>
  <si>
    <t>410877(*)</t>
  </si>
  <si>
    <t>SX213058</t>
  </si>
  <si>
    <t>FULLMOON01</t>
  </si>
  <si>
    <t>FULL MOON</t>
  </si>
  <si>
    <t>05.13.2021</t>
  </si>
  <si>
    <t>DL7145AK</t>
  </si>
  <si>
    <t>SX213153</t>
  </si>
  <si>
    <t>SX213079</t>
  </si>
  <si>
    <t>SX212993</t>
  </si>
  <si>
    <t>0RT8ZS1MA</t>
  </si>
  <si>
    <t>16h:21m</t>
  </si>
  <si>
    <t>SX213038</t>
  </si>
  <si>
    <t>CLE DEP DOC GEVO GEWO HAR LIG PILI PILO</t>
  </si>
  <si>
    <t>SX213037</t>
  </si>
  <si>
    <t>SX212887</t>
  </si>
  <si>
    <t>0AH44R1MA</t>
  </si>
  <si>
    <t>SX213088</t>
  </si>
  <si>
    <t>SX213051</t>
  </si>
  <si>
    <t>TORTUEDEMER</t>
  </si>
  <si>
    <t>TORTUE DE MER</t>
  </si>
  <si>
    <t>PV758303</t>
  </si>
  <si>
    <t>SX213105</t>
  </si>
  <si>
    <t>SX213045</t>
  </si>
  <si>
    <t>SX213010</t>
  </si>
  <si>
    <t>SX213005</t>
  </si>
  <si>
    <t>410982(*)</t>
  </si>
  <si>
    <t>SX213077</t>
  </si>
  <si>
    <t>SX213006</t>
  </si>
  <si>
    <t>05.29.2021</t>
  </si>
  <si>
    <t>SX212666</t>
  </si>
  <si>
    <t>MEXICO</t>
  </si>
  <si>
    <t>410745(*)</t>
  </si>
  <si>
    <t>SX213030</t>
  </si>
  <si>
    <t>BERNSAG</t>
  </si>
  <si>
    <t>VEGA SAGITTARIUS</t>
  </si>
  <si>
    <t>SX213011</t>
  </si>
  <si>
    <t>CLE CRN01 CRN02 CRN03 CRN05 CRN07 CTFI CTFO CTW CTX DEP DOC GAFI GAFO GEWI HAR LAUI LAUO LIG PILI PILO SEFI SEFO</t>
  </si>
  <si>
    <t>187-SB</t>
  </si>
  <si>
    <t>A8RK2</t>
  </si>
  <si>
    <t>SX213040</t>
  </si>
  <si>
    <t>SX213013</t>
  </si>
  <si>
    <t>090521S</t>
  </si>
  <si>
    <t>SX213081</t>
  </si>
  <si>
    <t>SX213080</t>
  </si>
  <si>
    <t>SX213072</t>
  </si>
  <si>
    <t>SX213028</t>
  </si>
  <si>
    <t>GALVESTON, TEXAS</t>
  </si>
  <si>
    <t>SX213113</t>
  </si>
  <si>
    <t>SX212983</t>
  </si>
  <si>
    <t>0LW40R1MA</t>
  </si>
  <si>
    <t>ST. JOHN'S, AG</t>
  </si>
  <si>
    <t>SVAMCAR</t>
  </si>
  <si>
    <t>STATIA CARONI</t>
  </si>
  <si>
    <t>SVAM</t>
  </si>
  <si>
    <t>SX213107</t>
  </si>
  <si>
    <t>J8B4528</t>
  </si>
  <si>
    <t>SX213104</t>
  </si>
  <si>
    <t>SX212961</t>
  </si>
  <si>
    <t>CLE CTFI CTFO DEP DOC GAFO GEVI GEVO HAR PILI PILO</t>
  </si>
  <si>
    <t>05.31.2021</t>
  </si>
  <si>
    <t>SX213046</t>
  </si>
  <si>
    <t>SX213119</t>
  </si>
  <si>
    <t>SX213142</t>
  </si>
  <si>
    <t>SX213143</t>
  </si>
  <si>
    <t>SX213126</t>
  </si>
  <si>
    <t>SX213125</t>
  </si>
  <si>
    <t>SX213115</t>
  </si>
  <si>
    <t>SX213068</t>
  </si>
  <si>
    <t>411335(*)</t>
  </si>
  <si>
    <t>05.17.2021</t>
  </si>
  <si>
    <t>SX213139</t>
  </si>
  <si>
    <t>DEVONA</t>
  </si>
  <si>
    <t>SX213151</t>
  </si>
  <si>
    <t>SX213134</t>
  </si>
  <si>
    <t>LADYCLAIRE</t>
  </si>
  <si>
    <t>LADY CLAIRE</t>
  </si>
  <si>
    <t>PPE23869</t>
  </si>
  <si>
    <t>SX213171</t>
  </si>
  <si>
    <t>411500(*)</t>
  </si>
  <si>
    <t>SX213162</t>
  </si>
  <si>
    <t>ACF CLE CPF DEP DOC FKL HAR HSF LAUI LAUO MIS PILI PILO</t>
  </si>
  <si>
    <t>PORT CANAVERAL, US</t>
  </si>
  <si>
    <t>SX213163</t>
  </si>
  <si>
    <t>SXSCHAR</t>
  </si>
  <si>
    <t>SEASPAN HARRIER</t>
  </si>
  <si>
    <t>SX213133</t>
  </si>
  <si>
    <t>CLE DEP DOC HAR LAUI PILI PILO WAT</t>
  </si>
  <si>
    <t>J8B6143</t>
  </si>
  <si>
    <t>PANAMA CANAL</t>
  </si>
  <si>
    <t>SX213047</t>
  </si>
  <si>
    <t>0AH45R1MA</t>
  </si>
  <si>
    <t>SX213170</t>
  </si>
  <si>
    <t>SX213155</t>
  </si>
  <si>
    <t>SX213174</t>
  </si>
  <si>
    <t>SX213168</t>
  </si>
  <si>
    <t>05.16.2021</t>
  </si>
  <si>
    <t>1d:13h:50m</t>
  </si>
  <si>
    <t>SX213177</t>
  </si>
  <si>
    <t>411467(*)</t>
  </si>
  <si>
    <t>05.20.2021</t>
  </si>
  <si>
    <t>SX213154</t>
  </si>
  <si>
    <t>ODY210515</t>
  </si>
  <si>
    <t>SX213135</t>
  </si>
  <si>
    <t>SX212994</t>
  </si>
  <si>
    <t>CLE CRN01 CRN02 CRN05 CTFI CTFO CTX DEP DOC GAFI HAR LAUI LAUO PILI PILO PLU SEFI SEFO</t>
  </si>
  <si>
    <t>0RT91S1MA</t>
  </si>
  <si>
    <t>SX213128</t>
  </si>
  <si>
    <t>187-NB</t>
  </si>
  <si>
    <t>SX213120</t>
  </si>
  <si>
    <t>CLE CRN01 CRN02 CRN03 CTFI CTFO CTW CTX DEP DOC GAFI GAFO GEWO HAR LIG PILI PILO PLU SEFI SEFO</t>
  </si>
  <si>
    <t>SX213175</t>
  </si>
  <si>
    <t>SX213176</t>
  </si>
  <si>
    <t>SX213169</t>
  </si>
  <si>
    <t>MIAMI, FLORIDA</t>
  </si>
  <si>
    <t>SX213121</t>
  </si>
  <si>
    <t>SX213127</t>
  </si>
  <si>
    <t>117-SB</t>
  </si>
  <si>
    <t>SX213156</t>
  </si>
  <si>
    <t>SX213157</t>
  </si>
  <si>
    <t>SX213140</t>
  </si>
  <si>
    <t>ANN CLE CRN01 CRN02 CTFI CTFO CTX DEP DOC GAFI HAR LAUI LAUO PILI PILO PLU SEFI SEFO SHI</t>
  </si>
  <si>
    <t>0LW41R1MA</t>
  </si>
  <si>
    <t>ST JOHN'S, AG</t>
  </si>
  <si>
    <t>SX213129</t>
  </si>
  <si>
    <t>160521S</t>
  </si>
  <si>
    <t>SX213189</t>
  </si>
  <si>
    <t>SX213074</t>
  </si>
  <si>
    <t>CLE CTFI CTFO DEP DOC GEVO GEWO HAR PILI PILO</t>
  </si>
  <si>
    <t>SX213208</t>
  </si>
  <si>
    <t>CLE CRN01 CRN03 CTFI CTFO CTX DEP DOC GAFI GEWI HAR LIG PILI PILO PLU SEFI SEFO</t>
  </si>
  <si>
    <t>SX213049</t>
  </si>
  <si>
    <t>INTECOH</t>
  </si>
  <si>
    <t>COHERENCE</t>
  </si>
  <si>
    <t>SX213124</t>
  </si>
  <si>
    <t>0500SB</t>
  </si>
  <si>
    <t>V7A4419</t>
  </si>
  <si>
    <t>GEORGETOWN, GUYANA</t>
  </si>
  <si>
    <t>SX213231</t>
  </si>
  <si>
    <t>SX213238</t>
  </si>
  <si>
    <t>BAMBUCO</t>
  </si>
  <si>
    <t>FL4104RH</t>
  </si>
  <si>
    <t>SX213253</t>
  </si>
  <si>
    <t>ST. JOHN</t>
  </si>
  <si>
    <t>SX213212</t>
  </si>
  <si>
    <t>WILL DISCHAR</t>
  </si>
  <si>
    <t>SX212984</t>
  </si>
  <si>
    <t>0RU42R1MA</t>
  </si>
  <si>
    <t>CAP HAITIEN, HT</t>
  </si>
  <si>
    <t>SX213206</t>
  </si>
  <si>
    <t>SX213205</t>
  </si>
  <si>
    <t>SX213244</t>
  </si>
  <si>
    <t>SCOUT03</t>
  </si>
  <si>
    <t>SCOUT</t>
  </si>
  <si>
    <t>SX213619</t>
  </si>
  <si>
    <t>SX213228</t>
  </si>
  <si>
    <t>SX213226</t>
  </si>
  <si>
    <t>5h:49m</t>
  </si>
  <si>
    <t>SX213257</t>
  </si>
  <si>
    <t>SX213252</t>
  </si>
  <si>
    <t>SX213255</t>
  </si>
  <si>
    <t>SX213265</t>
  </si>
  <si>
    <t>SX213256</t>
  </si>
  <si>
    <t>411900(*)</t>
  </si>
  <si>
    <t>SX213216</t>
  </si>
  <si>
    <t>411899(*)</t>
  </si>
  <si>
    <t>SX213215</t>
  </si>
  <si>
    <t>PA20210520021</t>
  </si>
  <si>
    <t>FREEPORT, BS</t>
  </si>
  <si>
    <t>SX213258</t>
  </si>
  <si>
    <t>ANC CLE DEP HAR LAUI PILI PILO SHI THR</t>
  </si>
  <si>
    <t>SX213193</t>
  </si>
  <si>
    <t>0RT93S1MA</t>
  </si>
  <si>
    <t>SX213272</t>
  </si>
  <si>
    <t>SX213229</t>
  </si>
  <si>
    <t>SX213227</t>
  </si>
  <si>
    <t>SX213048</t>
  </si>
  <si>
    <t>0AH46R1MA</t>
  </si>
  <si>
    <t>SX213190</t>
  </si>
  <si>
    <t>SX213248</t>
  </si>
  <si>
    <t>SX213275</t>
  </si>
  <si>
    <t>SX213276</t>
  </si>
  <si>
    <t>SX213233</t>
  </si>
  <si>
    <t>SX213237</t>
  </si>
  <si>
    <t>ANC CLE DEP HAR LAUI PILI PILO THR THRJET THRULG</t>
  </si>
  <si>
    <t>SX213234</t>
  </si>
  <si>
    <t>SX213250</t>
  </si>
  <si>
    <t>230521S</t>
  </si>
  <si>
    <t>SX213264</t>
  </si>
  <si>
    <t>05.24.2021</t>
  </si>
  <si>
    <t>SX213209</t>
  </si>
  <si>
    <t>CLE CRN01 CRN02 CRN04 CRN05 CTFI CTFO CTX DEP DOC GAFI HAR LAUI LAUO LIG PILI PILO PLU SEFI SEFO</t>
  </si>
  <si>
    <t>193-SB</t>
  </si>
  <si>
    <t>SX213219</t>
  </si>
  <si>
    <t>CLE CRN01 CRN02 CRN04 CTFI CTFO CTW CTX DEP DOC GAFI GAFO HAR LAUI LAUO LIG PILI PILO SEFI SEFO</t>
  </si>
  <si>
    <t>117-NB</t>
  </si>
  <si>
    <t>05.28.2021</t>
  </si>
  <si>
    <t>SX213242</t>
  </si>
  <si>
    <t>LE20210519021</t>
  </si>
  <si>
    <t>412408(*)</t>
  </si>
  <si>
    <t>SX213284</t>
  </si>
  <si>
    <t>ZDPTR9</t>
  </si>
  <si>
    <t>VIRGINIA, USA</t>
  </si>
  <si>
    <t>SX213262</t>
  </si>
  <si>
    <t>0LW42R1MA</t>
  </si>
  <si>
    <t>SX213165</t>
  </si>
  <si>
    <t>SX213240</t>
  </si>
  <si>
    <t>GALVESTON, TX USA</t>
  </si>
  <si>
    <t>SXSCALB</t>
  </si>
  <si>
    <t>ALBATROS</t>
  </si>
  <si>
    <t>12625/ 9908956</t>
  </si>
  <si>
    <t>SX213236</t>
  </si>
  <si>
    <t>CLE DEP DOC GARB HAR LAUI PILI PILO</t>
  </si>
  <si>
    <t>FOR BUNKERS</t>
  </si>
  <si>
    <t>J8B6152</t>
  </si>
  <si>
    <t>CRISTOBAL, PANAMA</t>
  </si>
  <si>
    <t>SX213245</t>
  </si>
  <si>
    <t>412445(*)</t>
  </si>
  <si>
    <t>SX213290</t>
  </si>
  <si>
    <t>SX213294</t>
  </si>
  <si>
    <t>SX213293</t>
  </si>
  <si>
    <t>SX213283</t>
  </si>
  <si>
    <t>SX213287</t>
  </si>
  <si>
    <t>FRIDA02</t>
  </si>
  <si>
    <t>FRIDA</t>
  </si>
  <si>
    <t>05.27.2021</t>
  </si>
  <si>
    <t>SX213321</t>
  </si>
  <si>
    <t>SX213300</t>
  </si>
  <si>
    <t>SX213299</t>
  </si>
  <si>
    <t>SX213326</t>
  </si>
  <si>
    <t>SX213327</t>
  </si>
  <si>
    <t>6h:55m</t>
  </si>
  <si>
    <t>SX213328</t>
  </si>
  <si>
    <t>SX213278</t>
  </si>
  <si>
    <t>SX213308</t>
  </si>
  <si>
    <t>SX213297</t>
  </si>
  <si>
    <t>SX213302</t>
  </si>
  <si>
    <t>SX213301</t>
  </si>
  <si>
    <t>411902(*)</t>
  </si>
  <si>
    <t>06.01.2021</t>
  </si>
  <si>
    <t>SX213218</t>
  </si>
  <si>
    <t>ODY210528</t>
  </si>
  <si>
    <t>SX213330</t>
  </si>
  <si>
    <t>SX213344</t>
  </si>
  <si>
    <t>SX213286</t>
  </si>
  <si>
    <t>V90</t>
  </si>
  <si>
    <t>KONNICHI WA</t>
  </si>
  <si>
    <t>NS 035</t>
  </si>
  <si>
    <t>SX213367</t>
  </si>
  <si>
    <t>VS24308</t>
  </si>
  <si>
    <t>412854(*)</t>
  </si>
  <si>
    <t>5h:15m</t>
  </si>
  <si>
    <t>SX213349</t>
  </si>
  <si>
    <t>SX213356</t>
  </si>
  <si>
    <t>SX213304</t>
  </si>
  <si>
    <t>SX213303</t>
  </si>
  <si>
    <t>SX213318</t>
  </si>
  <si>
    <t>ANC CLE DEP HAR LAUI PILI PILO THR</t>
  </si>
  <si>
    <t>SX213309</t>
  </si>
  <si>
    <t>CMACROM</t>
  </si>
  <si>
    <t>BBC ROMANIA</t>
  </si>
  <si>
    <t>SX213316</t>
  </si>
  <si>
    <t>0GRS6R1MA</t>
  </si>
  <si>
    <t>SX213341</t>
  </si>
  <si>
    <t>0AH47R1MA</t>
  </si>
  <si>
    <t>SX213363</t>
  </si>
  <si>
    <t>SX213364</t>
  </si>
  <si>
    <t>SX212657</t>
  </si>
  <si>
    <t>SX213288</t>
  </si>
  <si>
    <t>SX213289</t>
  </si>
  <si>
    <t>ANN CLE CRN01 CRN02 CRN04 CTFI CTFO CTW CTX DEP DOC GAFI GAFO GEWI HAR LIG PILI PILO PLU SEFI SEFO SHI</t>
  </si>
  <si>
    <t>SX213285</t>
  </si>
  <si>
    <t>CLE DEP DOC GEWO HAR LAUI LAUO PILI PILO</t>
  </si>
  <si>
    <t>V285</t>
  </si>
  <si>
    <t>SX213210</t>
  </si>
  <si>
    <t>300521S</t>
  </si>
  <si>
    <t>SX213317</t>
  </si>
  <si>
    <t>CLE CTFO DEP DOC GAFO HAR LIG MOO PILI PILO PLU</t>
  </si>
  <si>
    <t>412887(*)</t>
  </si>
  <si>
    <t>SX213358</t>
  </si>
  <si>
    <t>ADS CLE CPF DEP DOC HAR HSF LAUI LAUO PILI PILO</t>
  </si>
  <si>
    <t>414073(*)</t>
  </si>
  <si>
    <t>SX213539</t>
  </si>
  <si>
    <t>SX213305</t>
  </si>
  <si>
    <t>SX213282</t>
  </si>
  <si>
    <t>0UA8SN1MA</t>
  </si>
  <si>
    <t>4h:40m</t>
  </si>
  <si>
    <t>SX212829</t>
  </si>
  <si>
    <t>SX213359</t>
  </si>
  <si>
    <t>SX213360</t>
  </si>
  <si>
    <t>413074(*)</t>
  </si>
  <si>
    <t>SX213383</t>
  </si>
  <si>
    <t>FREEPORT. BS</t>
  </si>
  <si>
    <t>SX213314</t>
  </si>
  <si>
    <t>SX213376</t>
  </si>
  <si>
    <t>SX213269</t>
  </si>
  <si>
    <t>CLE CTFI CTFO DEP DOC GAFO GEVI GEVO GEWO HAR PILI PILO</t>
  </si>
  <si>
    <t>SX213396</t>
  </si>
  <si>
    <t>SX213371</t>
  </si>
  <si>
    <t>SX213372</t>
  </si>
  <si>
    <t>0LW43R1MA</t>
  </si>
  <si>
    <t>413064(*)</t>
  </si>
  <si>
    <t>SX213380</t>
  </si>
  <si>
    <t>SX213392</t>
  </si>
  <si>
    <t>ST LUCIA</t>
  </si>
  <si>
    <t>SX213369</t>
  </si>
  <si>
    <t>SX213368</t>
  </si>
  <si>
    <t>SX213397</t>
  </si>
  <si>
    <t>SX213410</t>
  </si>
  <si>
    <t>ON ARRIVAL V</t>
  </si>
  <si>
    <t>SX213416</t>
  </si>
  <si>
    <t>SX213417</t>
  </si>
  <si>
    <t>5h:20m</t>
  </si>
  <si>
    <t>SX213423</t>
  </si>
  <si>
    <t>SX213329</t>
  </si>
  <si>
    <t>SX213438</t>
  </si>
  <si>
    <t>SX213404</t>
  </si>
  <si>
    <t>0UA8UN1MA</t>
  </si>
  <si>
    <t>SX213426</t>
  </si>
  <si>
    <t>SX213433</t>
  </si>
  <si>
    <t>SX213444</t>
  </si>
  <si>
    <t>SX213466</t>
  </si>
  <si>
    <t>SX213467</t>
  </si>
  <si>
    <t>1d:6h:47m</t>
  </si>
  <si>
    <t>SX213463</t>
  </si>
  <si>
    <t>413040(*)</t>
  </si>
  <si>
    <t>SX213373</t>
  </si>
  <si>
    <t>413039(*)</t>
  </si>
  <si>
    <t>SX213427</t>
  </si>
  <si>
    <t>SX213418</t>
  </si>
  <si>
    <t>SX213405</t>
  </si>
  <si>
    <t>0RT97S1MA</t>
  </si>
  <si>
    <t>LE HAVRE. FRANCE</t>
  </si>
  <si>
    <t>SX213445</t>
  </si>
  <si>
    <t>SX213393</t>
  </si>
  <si>
    <t>SX213402</t>
  </si>
  <si>
    <t>SX213432</t>
  </si>
  <si>
    <t>SX213394</t>
  </si>
  <si>
    <t>SX213471</t>
  </si>
  <si>
    <t>SX213465</t>
  </si>
  <si>
    <t>SX213421</t>
  </si>
  <si>
    <t>CHA CLE CTFI CTFO CTX DEP DOC GAFI GEWO HAR MOO PILI PILO PLU SEFI SEFO</t>
  </si>
  <si>
    <t>0AH48R1MA</t>
  </si>
  <si>
    <t>SX213420</t>
  </si>
  <si>
    <t>SX213403</t>
  </si>
  <si>
    <t>060621S</t>
  </si>
  <si>
    <t>SX213400</t>
  </si>
  <si>
    <t>MARSFLO</t>
  </si>
  <si>
    <t>AS FLORIANA</t>
  </si>
  <si>
    <t>SX213430</t>
  </si>
  <si>
    <t>CQFU</t>
  </si>
  <si>
    <t>413272(*)</t>
  </si>
  <si>
    <t>SX213412</t>
  </si>
  <si>
    <t>SX213411</t>
  </si>
  <si>
    <t>SX213468</t>
  </si>
  <si>
    <t>CLE CRN01 CRN02 CTFO CTW DEP DOC GAFO HAR LAUI LAUO LIG PILI PILO</t>
  </si>
  <si>
    <t>0LW44R1MA</t>
  </si>
  <si>
    <t>413772(*)</t>
  </si>
  <si>
    <t>SX213496</t>
  </si>
  <si>
    <t>06.08.2021</t>
  </si>
  <si>
    <t>SX213350</t>
  </si>
  <si>
    <t>SONGSTER</t>
  </si>
  <si>
    <t>LG-7537</t>
  </si>
  <si>
    <t>SX213540</t>
  </si>
  <si>
    <t>SX213516</t>
  </si>
  <si>
    <t>SX213531</t>
  </si>
  <si>
    <t>SX213530</t>
  </si>
  <si>
    <t>404185(*)</t>
  </si>
  <si>
    <t>SX211784</t>
  </si>
  <si>
    <t>ACF CLE CPF DEP DOC GARB GART HAR HSF LAUI LAUO PILI PILO SHI</t>
  </si>
  <si>
    <t>SX213515</t>
  </si>
  <si>
    <t>2000 TONS OF</t>
  </si>
  <si>
    <t>SX213514</t>
  </si>
  <si>
    <t>SX213507</t>
  </si>
  <si>
    <t>CLE CTFI CTFO DEP DOC GAFI GAFO GEWI HAR PILI PILO</t>
  </si>
  <si>
    <t>413974(*)</t>
  </si>
  <si>
    <t>SX213529</t>
  </si>
  <si>
    <t>SX213431</t>
  </si>
  <si>
    <t>SX213511</t>
  </si>
  <si>
    <t>SX213528</t>
  </si>
  <si>
    <t>SX213535</t>
  </si>
  <si>
    <t>SX213534</t>
  </si>
  <si>
    <t>SX213415</t>
  </si>
  <si>
    <t>0RT99S1MA</t>
  </si>
  <si>
    <t>SX213551</t>
  </si>
  <si>
    <t>0AH49R1MA</t>
  </si>
  <si>
    <t>2h:21m</t>
  </si>
  <si>
    <t>SX213563</t>
  </si>
  <si>
    <t>SX213561</t>
  </si>
  <si>
    <t>SX213562</t>
  </si>
  <si>
    <t>SX213556</t>
  </si>
  <si>
    <t>414176(*)</t>
  </si>
  <si>
    <t>06.18.2021</t>
  </si>
  <si>
    <t>SX213555</t>
  </si>
  <si>
    <t>ACF ANN CLE CPF DEP DOC HAR HSF LAUI LAUO PILI PILO SHI SHO WAT</t>
  </si>
  <si>
    <t>SX213538</t>
  </si>
  <si>
    <t>413089(*)</t>
  </si>
  <si>
    <t>SX213388</t>
  </si>
  <si>
    <t>SX213560</t>
  </si>
  <si>
    <t>SX213335</t>
  </si>
  <si>
    <t>ACF ANN CLE CPF DEP DOC HAR HSF LAUI LAUO MIS PILI PILO SHI SHO</t>
  </si>
  <si>
    <t>LE2021060921</t>
  </si>
  <si>
    <t>413273(*)</t>
  </si>
  <si>
    <t>SX213413</t>
  </si>
  <si>
    <t>SX213398</t>
  </si>
  <si>
    <t>CLE DEP DOC GAFO GEWI GEWO HAR LAUI PILI PILO</t>
  </si>
  <si>
    <t>V125</t>
  </si>
  <si>
    <t>Veracruz, Mexico</t>
  </si>
  <si>
    <t>SX213577</t>
  </si>
  <si>
    <t>SX213537</t>
  </si>
  <si>
    <t>SX213536</t>
  </si>
  <si>
    <t>SX213576</t>
  </si>
  <si>
    <t>3h:15m</t>
  </si>
  <si>
    <t>SX213583</t>
  </si>
  <si>
    <t>SX212925</t>
  </si>
  <si>
    <t>ASCLCAL</t>
  </si>
  <si>
    <t>SX213571</t>
  </si>
  <si>
    <t>SX213524</t>
  </si>
  <si>
    <t>SX213570</t>
  </si>
  <si>
    <t>SX213569</t>
  </si>
  <si>
    <t>SX213548</t>
  </si>
  <si>
    <t>SX213564</t>
  </si>
  <si>
    <t>SX213549</t>
  </si>
  <si>
    <t>SX213589</t>
  </si>
  <si>
    <t>SX213544</t>
  </si>
  <si>
    <t>SX213522</t>
  </si>
  <si>
    <t>130621N</t>
  </si>
  <si>
    <t>130621S</t>
  </si>
  <si>
    <t>SX213523</t>
  </si>
  <si>
    <t>CLE CRN01 CRN02 CRN04 CRN05 CTFI CTFO CTW CTX DEP DOC GAFI GAFO GEWI HAR LAUI LAUO LIG PILI PILO SEFI SEFO</t>
  </si>
  <si>
    <t>119-SB</t>
  </si>
  <si>
    <t>SX213518</t>
  </si>
  <si>
    <t>0UA8WN1MA</t>
  </si>
  <si>
    <t>SX211785</t>
  </si>
  <si>
    <t>415158(*)</t>
  </si>
  <si>
    <t>SX213672</t>
  </si>
  <si>
    <t>ACF CLE CPF DEP DOC GARB HAR HSF LAUI LAUO PILI PILO</t>
  </si>
  <si>
    <t>SX213575</t>
  </si>
  <si>
    <t>CLE CRN01 CRN02 CTFI CTFO CTW CTX DEP DOC GAFI GAFO HAR LAUI LAUO LIG PILI PILO PLU SEFI SEFO SHI</t>
  </si>
  <si>
    <t>0LW45R1MA</t>
  </si>
  <si>
    <t>SX213582</t>
  </si>
  <si>
    <t>SX213587</t>
  </si>
  <si>
    <t>SX213586</t>
  </si>
  <si>
    <t>SXLOTER</t>
  </si>
  <si>
    <t>TERN</t>
  </si>
  <si>
    <t>SX213600</t>
  </si>
  <si>
    <t>9YEK</t>
  </si>
  <si>
    <t>14h:42m</t>
  </si>
  <si>
    <t>SX213604</t>
  </si>
  <si>
    <t>414508(*)</t>
  </si>
  <si>
    <t>SX213602</t>
  </si>
  <si>
    <t>414507(*)</t>
  </si>
  <si>
    <t>SX213601</t>
  </si>
  <si>
    <t>413275(*)</t>
  </si>
  <si>
    <t>SX213414</t>
  </si>
  <si>
    <t>ODY210613</t>
  </si>
  <si>
    <t>SX213442</t>
  </si>
  <si>
    <t>SX213607</t>
  </si>
  <si>
    <t>CLE CTFI CTFO CTW DEP DOC GAFI GAFO GEWI HAR LIG MOO PILI PILO PLU</t>
  </si>
  <si>
    <t>SX213608</t>
  </si>
  <si>
    <t>SX213609</t>
  </si>
  <si>
    <t>TROPEXP</t>
  </si>
  <si>
    <t>TROPIC EXPRESS</t>
  </si>
  <si>
    <t>SX213603</t>
  </si>
  <si>
    <t>J8QB8</t>
  </si>
  <si>
    <t>SX213626</t>
  </si>
  <si>
    <t>SX213627</t>
  </si>
  <si>
    <t>SX213621</t>
  </si>
  <si>
    <t>1d:3h:07m</t>
  </si>
  <si>
    <t>SX213624</t>
  </si>
  <si>
    <t>SMPSCOM</t>
  </si>
  <si>
    <t>LA COMBATTANTE</t>
  </si>
  <si>
    <t>SX213532</t>
  </si>
  <si>
    <t>DEP DOC FUEL HAR LAUI LAUO LIG PILI PILO</t>
  </si>
  <si>
    <t>FABE</t>
  </si>
  <si>
    <t>SX213622</t>
  </si>
  <si>
    <t>SX213623</t>
  </si>
  <si>
    <t>7h:20m</t>
  </si>
  <si>
    <t>SX213631</t>
  </si>
  <si>
    <t>SX213588</t>
  </si>
  <si>
    <t>0RT9BS1MA</t>
  </si>
  <si>
    <t>414852(*)</t>
  </si>
  <si>
    <t>SX213639</t>
  </si>
  <si>
    <t>SX213653</t>
  </si>
  <si>
    <t>SX213632</t>
  </si>
  <si>
    <t>0AH4AR1MA</t>
  </si>
  <si>
    <t>SX213646</t>
  </si>
  <si>
    <t>SX213645</t>
  </si>
  <si>
    <t>SX212926</t>
  </si>
  <si>
    <t>SX213625</t>
  </si>
  <si>
    <t>0UA8YN1MA</t>
  </si>
  <si>
    <t>SX213647</t>
  </si>
  <si>
    <t>SX213649</t>
  </si>
  <si>
    <t>SX213652</t>
  </si>
  <si>
    <t>414996(*)</t>
  </si>
  <si>
    <t>SX213657</t>
  </si>
  <si>
    <t>SX213633</t>
  </si>
  <si>
    <t>SX213611</t>
  </si>
  <si>
    <t>119-NB</t>
  </si>
  <si>
    <t>SX213615</t>
  </si>
  <si>
    <t>414854(*)</t>
  </si>
  <si>
    <t>SX213640</t>
  </si>
  <si>
    <t>ACF ANN CLE CPF DEP DOC FKL GART HAR HSF LAUI LAUO PILI PILO SHO</t>
  </si>
  <si>
    <t>413373(*)</t>
  </si>
  <si>
    <t>SX213425</t>
  </si>
  <si>
    <t>SX213637</t>
  </si>
  <si>
    <t>SX213610</t>
  </si>
  <si>
    <t>200621S</t>
  </si>
  <si>
    <t>200621N</t>
  </si>
  <si>
    <t>SX213612</t>
  </si>
  <si>
    <t>CLE CRN01 CRN02 CRN07 CTFI CTFO CTX DEP DOC GAFI GEWI HAR LAUI LAUO LIG PILI PILO PLU SEFI SEFO</t>
  </si>
  <si>
    <t>SX213616</t>
  </si>
  <si>
    <t>SXONCTC</t>
  </si>
  <si>
    <t>SX213661</t>
  </si>
  <si>
    <t>SX213660</t>
  </si>
  <si>
    <t>415180(*)</t>
  </si>
  <si>
    <t>SX213676</t>
  </si>
  <si>
    <t>SX213628</t>
  </si>
  <si>
    <t>SX213655</t>
  </si>
  <si>
    <t>SX213572</t>
  </si>
  <si>
    <t>SXONBEN</t>
  </si>
  <si>
    <t>BEN WYVIS</t>
  </si>
  <si>
    <t>SX213565</t>
  </si>
  <si>
    <t>V7KF8</t>
  </si>
  <si>
    <t>SX213669</t>
  </si>
  <si>
    <t>TROPTID</t>
  </si>
  <si>
    <t>TROPIC TIDE</t>
  </si>
  <si>
    <t>SX213664</t>
  </si>
  <si>
    <t>CLE CRN01 CRN02 CTFI DEP DOC HAR LIG PILI PILO</t>
  </si>
  <si>
    <t>J8AZ3</t>
  </si>
  <si>
    <t>SX213665</t>
  </si>
  <si>
    <t>404188(*)</t>
  </si>
  <si>
    <t>SX211786</t>
  </si>
  <si>
    <t>SX213654</t>
  </si>
  <si>
    <t>0LW46R1MA</t>
  </si>
  <si>
    <t>415258(*)</t>
  </si>
  <si>
    <t>SX213679</t>
  </si>
  <si>
    <t>415160(*)</t>
  </si>
  <si>
    <t>SX213673</t>
  </si>
  <si>
    <t>SX213670</t>
  </si>
  <si>
    <t>CLE CTFI CTFO CTX DEP DOC GAFI GEVI GEWI HAR LIG PILI PILO SEFI SEFO</t>
  </si>
  <si>
    <t>SX213662</t>
  </si>
  <si>
    <t>413058(*)</t>
  </si>
  <si>
    <t>SX213378</t>
  </si>
  <si>
    <t>PA20210610020</t>
  </si>
  <si>
    <t>06.28.2021</t>
  </si>
  <si>
    <t>SX213687</t>
  </si>
  <si>
    <t>ANN CHA CLE CTFI CTFO DEP DOC GAFO HAR MOO PILI PILO SHO</t>
  </si>
  <si>
    <t>4h:10m</t>
  </si>
  <si>
    <t>SX213689</t>
  </si>
  <si>
    <t>SX213698</t>
  </si>
  <si>
    <t>SX213668</t>
  </si>
  <si>
    <t>0RT9DS1MA</t>
  </si>
  <si>
    <t>SX213691</t>
  </si>
  <si>
    <t>SX213692</t>
  </si>
  <si>
    <t>SX213696</t>
  </si>
  <si>
    <t>SX213711</t>
  </si>
  <si>
    <t>LAYCO</t>
  </si>
  <si>
    <t>SXLUXC</t>
  </si>
  <si>
    <t>NE30</t>
  </si>
  <si>
    <t>SX213699</t>
  </si>
  <si>
    <t>VS32126</t>
  </si>
  <si>
    <t>SX213705</t>
  </si>
  <si>
    <t>SX213706</t>
  </si>
  <si>
    <t>SX213386</t>
  </si>
  <si>
    <t>414857(*)</t>
  </si>
  <si>
    <t>SX213642</t>
  </si>
  <si>
    <t>ODI210627</t>
  </si>
  <si>
    <t>SX213697</t>
  </si>
  <si>
    <t>SX213707</t>
  </si>
  <si>
    <t>SX213663</t>
  </si>
  <si>
    <t>SX213683</t>
  </si>
  <si>
    <t>0UA90N1MA</t>
  </si>
  <si>
    <t>RIO HAINA. DOM. REP.</t>
  </si>
  <si>
    <t>SX213613</t>
  </si>
  <si>
    <t>SX213666</t>
  </si>
  <si>
    <t>SX213667</t>
  </si>
  <si>
    <t>ANN CLE CRN01 CRN02 CTFI CTFO CTW CTX DEP DOC GAFI GAFO HAR PILI PILO PLU SEFI SEFO</t>
  </si>
  <si>
    <t>413090(*)</t>
  </si>
  <si>
    <t>SX213389</t>
  </si>
  <si>
    <t>416169(*)</t>
  </si>
  <si>
    <t>SX213761</t>
  </si>
  <si>
    <t>FORT LAUDERDAL</t>
  </si>
  <si>
    <t>SX213693</t>
  </si>
  <si>
    <t>0AH4BR1MA</t>
  </si>
  <si>
    <t>415651(*)</t>
  </si>
  <si>
    <t>SX213716</t>
  </si>
  <si>
    <t>SX213715</t>
  </si>
  <si>
    <t>SX213677</t>
  </si>
  <si>
    <t>CLE CRN01 CRN02 CRN03 CRN07 CTFI CTFO CTW CTX DEP DOC GAFI GAFO GEWI HAR LAUI LAUO LIG PILI PILO SEFI SEFO</t>
  </si>
  <si>
    <t>SX213708</t>
  </si>
  <si>
    <t>0LW47R1MA</t>
  </si>
  <si>
    <t>SX213678</t>
  </si>
  <si>
    <t>270621N</t>
  </si>
  <si>
    <t>270621S</t>
  </si>
  <si>
    <t>SX213568</t>
  </si>
  <si>
    <t>SX213650</t>
  </si>
  <si>
    <t>CLE CTFO DEP DOC GAFO GEVO GEWO HAR PILI PILO</t>
  </si>
  <si>
    <t>404190(*)</t>
  </si>
  <si>
    <t>SX211787</t>
  </si>
  <si>
    <t>SX213734</t>
  </si>
  <si>
    <t>SX213735</t>
  </si>
  <si>
    <t>SX213709</t>
  </si>
  <si>
    <t>SX213713</t>
  </si>
  <si>
    <t>SX213719</t>
  </si>
  <si>
    <t>SX213721</t>
  </si>
  <si>
    <t>CLE CRN01 CTFI CTFO CTX DEP DOC GAFI GEWI HAR PILI PILO PLU SEFI SEFO</t>
  </si>
  <si>
    <t>416761(*)</t>
  </si>
  <si>
    <t>07.02.2021</t>
  </si>
  <si>
    <t>SX213823</t>
  </si>
  <si>
    <t>415880(*)</t>
  </si>
  <si>
    <t>SX213731</t>
  </si>
  <si>
    <t>07.15.2021</t>
  </si>
  <si>
    <t>SX213903</t>
  </si>
  <si>
    <t>414858(*)</t>
  </si>
  <si>
    <t>SX213643</t>
  </si>
  <si>
    <t>ODY210627</t>
  </si>
  <si>
    <t>SX213736</t>
  </si>
  <si>
    <t>SX213739</t>
  </si>
  <si>
    <t>SX213725</t>
  </si>
  <si>
    <t>0RT9FS1MA</t>
  </si>
  <si>
    <t>SX213750</t>
  </si>
  <si>
    <t>07.05.2021</t>
  </si>
  <si>
    <t>SX213740</t>
  </si>
  <si>
    <t>SX213682</t>
  </si>
  <si>
    <t>CLE CTFI DEP DOC GAFO GEWO HAR PILI PILO</t>
  </si>
  <si>
    <t>SX213747</t>
  </si>
  <si>
    <t>SX212921</t>
  </si>
  <si>
    <t>SEATTLE WASHINGTON</t>
  </si>
  <si>
    <t>SX213742</t>
  </si>
  <si>
    <t>ANN CLE CTFI DEP DOC HAR LIG PILI PILO SHI</t>
  </si>
  <si>
    <t>SX213744</t>
  </si>
  <si>
    <t>0AH4CR1MA</t>
  </si>
  <si>
    <t>SX213745</t>
  </si>
  <si>
    <t>SX213701</t>
  </si>
  <si>
    <t>2102125M</t>
  </si>
  <si>
    <t>POINT A PITRE, GP</t>
  </si>
  <si>
    <t>416121(*)</t>
  </si>
  <si>
    <t>SX213753</t>
  </si>
  <si>
    <t>VESSEL TO SH</t>
  </si>
  <si>
    <t>414860(*)</t>
  </si>
  <si>
    <t>07.06.2021</t>
  </si>
  <si>
    <t>SX213644</t>
  </si>
  <si>
    <t>417135(*)</t>
  </si>
  <si>
    <t>SX213853</t>
  </si>
  <si>
    <t>SX213751</t>
  </si>
  <si>
    <t>SX213722</t>
  </si>
  <si>
    <t>07.12.2021</t>
  </si>
  <si>
    <t>SX213771</t>
  </si>
  <si>
    <t>SX213727</t>
  </si>
  <si>
    <t>SX213726</t>
  </si>
  <si>
    <t>ANN CLE CRN01 CRN02 CTFI CTFO CTW CTX DEP DOC GAFI GAFO HAR LAUI LAUO PILI PILO PLU SEFI SEFO SHI</t>
  </si>
  <si>
    <t>0UA92N1MA</t>
  </si>
  <si>
    <t>ST JOHN, CANADA</t>
  </si>
  <si>
    <t>SX213723</t>
  </si>
  <si>
    <t>ASCLHAR</t>
  </si>
  <si>
    <t>GAS HARALAMBOS</t>
  </si>
  <si>
    <t>SX213749</t>
  </si>
  <si>
    <t>C6WP3</t>
  </si>
  <si>
    <t>5d:23h:00m</t>
  </si>
  <si>
    <t>SX213775</t>
  </si>
  <si>
    <t>SX213729</t>
  </si>
  <si>
    <t>CHA CLE CTFI CTFO DEP DOC GEWO HAR LIG PILI PILO</t>
  </si>
  <si>
    <t>040721S</t>
  </si>
  <si>
    <t>SX213728</t>
  </si>
  <si>
    <t>SX213741</t>
  </si>
  <si>
    <t>SX213737</t>
  </si>
  <si>
    <t>SXLOMAR01</t>
  </si>
  <si>
    <t>SX213738</t>
  </si>
  <si>
    <t>416253(*)</t>
  </si>
  <si>
    <t>SX213776</t>
  </si>
  <si>
    <t>SX213748</t>
  </si>
  <si>
    <t>0LW48R1MA</t>
  </si>
  <si>
    <t>SX213770</t>
  </si>
  <si>
    <t>SX213769</t>
  </si>
  <si>
    <t>SX213743</t>
  </si>
  <si>
    <t>SX213714</t>
  </si>
  <si>
    <t>SX213718</t>
  </si>
  <si>
    <t>416333(*)</t>
  </si>
  <si>
    <t>SX213782</t>
  </si>
  <si>
    <t>SX213774</t>
  </si>
  <si>
    <t>SX213773</t>
  </si>
  <si>
    <t>SX213746</t>
  </si>
  <si>
    <t>SX213788</t>
  </si>
  <si>
    <t>SX213772</t>
  </si>
  <si>
    <t>SX212159</t>
  </si>
  <si>
    <t>SX213791</t>
  </si>
  <si>
    <t>CHA CLE CTFI CTFO CTW DEP DOC GAFO HAR MOO PILI PILO</t>
  </si>
  <si>
    <t>07.08.2021</t>
  </si>
  <si>
    <t>SX213812</t>
  </si>
  <si>
    <t>SX213813</t>
  </si>
  <si>
    <t>INTEAND1</t>
  </si>
  <si>
    <t>DON ANDRES I</t>
  </si>
  <si>
    <t>SX213785</t>
  </si>
  <si>
    <t>CLE CRN10 CTFI CTX DEP DOC GAFI HAR LIG PILI PILO SEFI SEFO</t>
  </si>
  <si>
    <t>HO-3740</t>
  </si>
  <si>
    <t>WILLEMSTAD, CURACAO</t>
  </si>
  <si>
    <t>SX213815</t>
  </si>
  <si>
    <t>SX213795</t>
  </si>
  <si>
    <t>SX213794</t>
  </si>
  <si>
    <t>SX213780</t>
  </si>
  <si>
    <t>SX213827</t>
  </si>
  <si>
    <t>SX213800</t>
  </si>
  <si>
    <t>MERSEA02</t>
  </si>
  <si>
    <t>MER SEA</t>
  </si>
  <si>
    <t>PPF68239</t>
  </si>
  <si>
    <t>SX213837</t>
  </si>
  <si>
    <t>SX213835</t>
  </si>
  <si>
    <t>SX213797</t>
  </si>
  <si>
    <t>SX213796</t>
  </si>
  <si>
    <t>SX213801</t>
  </si>
  <si>
    <t>0RT9HS1MA</t>
  </si>
  <si>
    <t>SX213821</t>
  </si>
  <si>
    <t>0AH4DR1MA</t>
  </si>
  <si>
    <t>SX213839</t>
  </si>
  <si>
    <t>SX213840</t>
  </si>
  <si>
    <t>SX213754</t>
  </si>
  <si>
    <t>SX213817</t>
  </si>
  <si>
    <t>2102126M</t>
  </si>
  <si>
    <t>07.13.2021</t>
  </si>
  <si>
    <t>SX213816</t>
  </si>
  <si>
    <t>SX213819</t>
  </si>
  <si>
    <t>SX212131</t>
  </si>
  <si>
    <t>LABADEE, HAITI</t>
  </si>
  <si>
    <t>SX213822</t>
  </si>
  <si>
    <t>SX213799</t>
  </si>
  <si>
    <t>SX213798</t>
  </si>
  <si>
    <t>SX213789</t>
  </si>
  <si>
    <t>416875(*)</t>
  </si>
  <si>
    <t>08.09.2021</t>
  </si>
  <si>
    <t>SX213830</t>
  </si>
  <si>
    <t>SX213802</t>
  </si>
  <si>
    <t>191-NB</t>
  </si>
  <si>
    <t>SX213790</t>
  </si>
  <si>
    <t>ANN CLE CRN01 CRN02 CTFI CTFO CTW CTX DEP DOC GAFI GAFO HAR PILI PILO PLU SEFI SEFO SHI</t>
  </si>
  <si>
    <t>SX213838</t>
  </si>
  <si>
    <t>SX213803</t>
  </si>
  <si>
    <t>CLE CRN01 CRN02 CRN05 CTFI CTFO CTW CTX DEP DOC GAFI GAFO GEWI HAR LAUI LAUO LIG PILI PILO SEFI SEFO</t>
  </si>
  <si>
    <t>121-SB</t>
  </si>
  <si>
    <t>GREATEAGLE</t>
  </si>
  <si>
    <t>GREAT EAGLE</t>
  </si>
  <si>
    <t>D1048652D</t>
  </si>
  <si>
    <t>SX213881</t>
  </si>
  <si>
    <t>SX213804</t>
  </si>
  <si>
    <t>110721S</t>
  </si>
  <si>
    <t>SX213845</t>
  </si>
  <si>
    <t>SX213844</t>
  </si>
  <si>
    <t>SX213848</t>
  </si>
  <si>
    <t>VESSEL ARRIV</t>
  </si>
  <si>
    <t>SX213849</t>
  </si>
  <si>
    <t>DELIVER 2000</t>
  </si>
  <si>
    <t>SX213836</t>
  </si>
  <si>
    <t>SX213752</t>
  </si>
  <si>
    <t>Bremerhaven, Germany</t>
  </si>
  <si>
    <t>SX213787</t>
  </si>
  <si>
    <t>SX213847</t>
  </si>
  <si>
    <t>SX213846</t>
  </si>
  <si>
    <t>SX213828</t>
  </si>
  <si>
    <t>TROPLUR</t>
  </si>
  <si>
    <t>TROPIC LURE</t>
  </si>
  <si>
    <t>SX213862</t>
  </si>
  <si>
    <t>J8PD</t>
  </si>
  <si>
    <t>07.26.2021</t>
  </si>
  <si>
    <t>SX213829</t>
  </si>
  <si>
    <t>0LW49R1MA</t>
  </si>
  <si>
    <t>416769(*)</t>
  </si>
  <si>
    <t>07.27.2021</t>
  </si>
  <si>
    <t>SX213824</t>
  </si>
  <si>
    <t>SX213872</t>
  </si>
  <si>
    <t>ANN CHA CLE CTFI CTFO DEP DOC HAR LIG PILI PILO SHI SHO</t>
  </si>
  <si>
    <t>SX213891</t>
  </si>
  <si>
    <t>5h:40m</t>
  </si>
  <si>
    <t>SX213893</t>
  </si>
  <si>
    <t>SX213892</t>
  </si>
  <si>
    <t>SX213855</t>
  </si>
  <si>
    <t>SX213854</t>
  </si>
  <si>
    <t>SX213834</t>
  </si>
  <si>
    <t>ANC ANN CCL CLE DEP HAR LAUI PILI PILO SHI</t>
  </si>
  <si>
    <t>GRAND CAYMAN</t>
  </si>
  <si>
    <t>416773(*)</t>
  </si>
  <si>
    <t>SXSCAIN</t>
  </si>
  <si>
    <t>AINAZI</t>
  </si>
  <si>
    <t>2779/ 9323405</t>
  </si>
  <si>
    <t>SX213826</t>
  </si>
  <si>
    <t>V7LO7</t>
  </si>
  <si>
    <t>ARGENTINA</t>
  </si>
  <si>
    <t>SX213859</t>
  </si>
  <si>
    <t>0RT9JS1MA</t>
  </si>
  <si>
    <t>SX213895</t>
  </si>
  <si>
    <t>SX213904</t>
  </si>
  <si>
    <t>SX213810</t>
  </si>
  <si>
    <t>SXLODAB</t>
  </si>
  <si>
    <t>DABAIT</t>
  </si>
  <si>
    <t>SX213992</t>
  </si>
  <si>
    <t>WDM2698</t>
  </si>
  <si>
    <t>FORT LOUIS</t>
  </si>
  <si>
    <t>SX213909</t>
  </si>
  <si>
    <t>SX213882</t>
  </si>
  <si>
    <t>SX213880</t>
  </si>
  <si>
    <t>SX213885</t>
  </si>
  <si>
    <t>CHA CLE CTFI CTFO CTX DEP DOC GAFI GEWO HAR LIG MOO PILI PILO SEFI SEFO</t>
  </si>
  <si>
    <t>0AH4ER1MA</t>
  </si>
  <si>
    <t>SX213912</t>
  </si>
  <si>
    <t>SX213915</t>
  </si>
  <si>
    <t>SX213913</t>
  </si>
  <si>
    <t>SX213914</t>
  </si>
  <si>
    <t>SX213916</t>
  </si>
  <si>
    <t>SX213755</t>
  </si>
  <si>
    <t>SX213877</t>
  </si>
  <si>
    <t>0UA96N1MA</t>
  </si>
  <si>
    <t>404192(*)</t>
  </si>
  <si>
    <t>SX211789</t>
  </si>
  <si>
    <t>FALMOUTH</t>
  </si>
  <si>
    <t>07.29.2021</t>
  </si>
  <si>
    <t>SX213858</t>
  </si>
  <si>
    <t>ANN CLE CTFO DEP DOC HAR LAUI PILI PILO SHI</t>
  </si>
  <si>
    <t>2102127M</t>
  </si>
  <si>
    <t>210212M</t>
  </si>
  <si>
    <t>SX213896</t>
  </si>
  <si>
    <t>SX213867</t>
  </si>
  <si>
    <t>121-NB</t>
  </si>
  <si>
    <t>SX213886</t>
  </si>
  <si>
    <t>417681(*)</t>
  </si>
  <si>
    <t>SX213919</t>
  </si>
  <si>
    <t>SX213884</t>
  </si>
  <si>
    <t>SX213883</t>
  </si>
  <si>
    <t>SX213863</t>
  </si>
  <si>
    <t>417459(*)</t>
  </si>
  <si>
    <t>SX213894</t>
  </si>
  <si>
    <t>SX213902</t>
  </si>
  <si>
    <t>180721S</t>
  </si>
  <si>
    <t>SX213890</t>
  </si>
  <si>
    <t>CHA CLE CTFI CTFO DEP DOC GAFO HAR LIG PILI PILO</t>
  </si>
  <si>
    <t>07.19.2021</t>
  </si>
  <si>
    <t>SX213864</t>
  </si>
  <si>
    <t>SX213869</t>
  </si>
  <si>
    <t>CHA CLE CRN01 CRN02 CRN04 CRN05 CTFI CTFO CTX DEP DOC GAFI GEWI HAR LAUI LAUO LIG PILI PILO PLU SEFI SEFO</t>
  </si>
  <si>
    <t>SX213833</t>
  </si>
  <si>
    <t>SX213907</t>
  </si>
  <si>
    <t>SX213945</t>
  </si>
  <si>
    <t>SX213944</t>
  </si>
  <si>
    <t>SX213911</t>
  </si>
  <si>
    <t>SX213940</t>
  </si>
  <si>
    <t>SX213953</t>
  </si>
  <si>
    <t>SX213954</t>
  </si>
  <si>
    <t>SX213917</t>
  </si>
  <si>
    <t>SX212132</t>
  </si>
  <si>
    <t>SX213910</t>
  </si>
  <si>
    <t>0LW4AR1MA</t>
  </si>
  <si>
    <t>ST. JOHNS. AG</t>
  </si>
  <si>
    <t>SX213925</t>
  </si>
  <si>
    <t>SX213946</t>
  </si>
  <si>
    <t>SEASCOPE</t>
  </si>
  <si>
    <t>SEA SCOPE</t>
  </si>
  <si>
    <t>9324-224</t>
  </si>
  <si>
    <t>SX213966</t>
  </si>
  <si>
    <t>6h:47m</t>
  </si>
  <si>
    <t>SX213986</t>
  </si>
  <si>
    <t>SX213981</t>
  </si>
  <si>
    <t>SX213984</t>
  </si>
  <si>
    <t>SX213977</t>
  </si>
  <si>
    <t>SX213985</t>
  </si>
  <si>
    <t>SX213777</t>
  </si>
  <si>
    <t>SX213905</t>
  </si>
  <si>
    <t>CLE CTFI CTX DEP DOC GAFI GEWO HAR LIG PILI PILO SEFI SEFO</t>
  </si>
  <si>
    <t>SX213973</t>
  </si>
  <si>
    <t>SX213943</t>
  </si>
  <si>
    <t>0RT9LS1MA</t>
  </si>
  <si>
    <t>SX213991</t>
  </si>
  <si>
    <t>SX213972</t>
  </si>
  <si>
    <t>SX213967</t>
  </si>
  <si>
    <t>0AH4FR1MA</t>
  </si>
  <si>
    <t>SX213756</t>
  </si>
  <si>
    <t>404193(*)</t>
  </si>
  <si>
    <t>SX211792</t>
  </si>
  <si>
    <t>SX213947</t>
  </si>
  <si>
    <t>SX213997</t>
  </si>
  <si>
    <t>SX213998</t>
  </si>
  <si>
    <t>8h:40m</t>
  </si>
  <si>
    <t>SX214001</t>
  </si>
  <si>
    <t>SX213968</t>
  </si>
  <si>
    <t>CLE CTFI CTFO CTW DEP DOC GAFO HAR PILI PILO</t>
  </si>
  <si>
    <t>SX213868</t>
  </si>
  <si>
    <t>197-NB</t>
  </si>
  <si>
    <t>SX214005</t>
  </si>
  <si>
    <t>SX213950</t>
  </si>
  <si>
    <t>0UA98N1MA</t>
  </si>
  <si>
    <t>SAINT JOHN, CANADA</t>
  </si>
  <si>
    <t>SX213926</t>
  </si>
  <si>
    <t>SX213927</t>
  </si>
  <si>
    <t>418017(*)</t>
  </si>
  <si>
    <t>SX213957</t>
  </si>
  <si>
    <t>SX213990</t>
  </si>
  <si>
    <t>SX213974</t>
  </si>
  <si>
    <t>CHA CLE CTFI CTFO CTX DEP DOC GAFI HAR LIG PILI PILO SEFI SEFO</t>
  </si>
  <si>
    <t>SX213949</t>
  </si>
  <si>
    <t>6h:25m</t>
  </si>
  <si>
    <t>SX214007</t>
  </si>
  <si>
    <t>SX213983</t>
  </si>
  <si>
    <t>SX213956</t>
  </si>
  <si>
    <t>SX213971</t>
  </si>
  <si>
    <t>ANN CLE CRN01 CRN02 CTFI CTFO CTW DEP DOC GAFO HAR LAUI LAUO LIG PILI PILO SHI</t>
  </si>
  <si>
    <t>0LW4BR1MA</t>
  </si>
  <si>
    <t>MARSASI</t>
  </si>
  <si>
    <t>ASIAN TRADER</t>
  </si>
  <si>
    <t>CMA/MAR</t>
  </si>
  <si>
    <t>SX213978</t>
  </si>
  <si>
    <t>P3LC9</t>
  </si>
  <si>
    <t>Bridgetown</t>
  </si>
  <si>
    <t>Kingston, Jamaica</t>
  </si>
  <si>
    <t>SX213870</t>
  </si>
  <si>
    <t>250721N</t>
  </si>
  <si>
    <t>250721S</t>
  </si>
  <si>
    <t>SX213988</t>
  </si>
  <si>
    <t>SX213955</t>
  </si>
  <si>
    <t>SXONMEX</t>
  </si>
  <si>
    <t>CELSIUS MEXICO</t>
  </si>
  <si>
    <t>SX213969</t>
  </si>
  <si>
    <t>V7XD3</t>
  </si>
  <si>
    <t>PARANAM</t>
  </si>
  <si>
    <t>HOUSTON TEXAS</t>
  </si>
  <si>
    <t>INTEOS10</t>
  </si>
  <si>
    <t>OSLO BULK 10</t>
  </si>
  <si>
    <t>SX213976</t>
  </si>
  <si>
    <t>191/OCC1960</t>
  </si>
  <si>
    <t>9V8774</t>
  </si>
  <si>
    <t>MOBILE, AL USA</t>
  </si>
  <si>
    <t>BASSE-TERRE,GP</t>
  </si>
  <si>
    <t>SX213970</t>
  </si>
  <si>
    <t>SX214029</t>
  </si>
  <si>
    <t>SX214028</t>
  </si>
  <si>
    <t>BUN CLE DEP DOC HAR LIG OVT PILI PILO SHI</t>
  </si>
  <si>
    <t>9h:33m</t>
  </si>
  <si>
    <t>SX214027</t>
  </si>
  <si>
    <t>SX214013</t>
  </si>
  <si>
    <t>ANN CLE CRN01 CTFI CTFO CTX DEP DOC GAFI GEWI HAR LIG PILI PILO PLU SEFI SEFO SHI</t>
  </si>
  <si>
    <t>SX213443</t>
  </si>
  <si>
    <t>ODY210725</t>
  </si>
  <si>
    <t>B.V.I</t>
  </si>
  <si>
    <t>SX213964</t>
  </si>
  <si>
    <t>SX213965</t>
  </si>
  <si>
    <t>SX213820</t>
  </si>
  <si>
    <t>SX214026</t>
  </si>
  <si>
    <t>SX214046</t>
  </si>
  <si>
    <t>SX214015</t>
  </si>
  <si>
    <t>SX214055</t>
  </si>
  <si>
    <t>1d:3h:06m</t>
  </si>
  <si>
    <t>SX214056</t>
  </si>
  <si>
    <t>SX213994</t>
  </si>
  <si>
    <t>0RT9NS1MA</t>
  </si>
  <si>
    <t>SX214054</t>
  </si>
  <si>
    <t>SX214065</t>
  </si>
  <si>
    <t>SX214043</t>
  </si>
  <si>
    <t>0AH4GR1MA</t>
  </si>
  <si>
    <t>SX213757</t>
  </si>
  <si>
    <t>SX211791</t>
  </si>
  <si>
    <t>SX214057</t>
  </si>
  <si>
    <t>SX214058</t>
  </si>
  <si>
    <t>SX214050</t>
  </si>
  <si>
    <t>SX214044</t>
  </si>
  <si>
    <t>SX214020</t>
  </si>
  <si>
    <t>SX214016</t>
  </si>
  <si>
    <t>SX214017</t>
  </si>
  <si>
    <t>CLE CRN01 CRN02 CTFI CTFO CTW CTX DEP DOC GAFI GAFO HAR LIG PILI PILO SEFI SEFO SHI</t>
  </si>
  <si>
    <t>SX214045</t>
  </si>
  <si>
    <t>PA20210721021</t>
  </si>
  <si>
    <t>418883(*)</t>
  </si>
  <si>
    <t>SX214066</t>
  </si>
  <si>
    <t>SX214048</t>
  </si>
  <si>
    <t>SX214022</t>
  </si>
  <si>
    <t>010821S</t>
  </si>
  <si>
    <t>SX214021</t>
  </si>
  <si>
    <t>SX214023</t>
  </si>
  <si>
    <t>0UA9AN1MA</t>
  </si>
  <si>
    <t>CAUCEDO. DO</t>
  </si>
  <si>
    <t>SX214039</t>
  </si>
  <si>
    <t>SX214037</t>
  </si>
  <si>
    <t>SX214062</t>
  </si>
  <si>
    <t>SX214080</t>
  </si>
  <si>
    <t>SX214085</t>
  </si>
  <si>
    <t>ANN CLE CTFI CTFO DEP DOC GAFO HAR PILI PILO SHI</t>
  </si>
  <si>
    <t>SX214034</t>
  </si>
  <si>
    <t>08.13.2021</t>
  </si>
  <si>
    <t>GRANDER54</t>
  </si>
  <si>
    <t>GRANDER 54</t>
  </si>
  <si>
    <t>ZCTF3</t>
  </si>
  <si>
    <t>08.05.2021</t>
  </si>
  <si>
    <t>SX214095</t>
  </si>
  <si>
    <t>SX214099</t>
  </si>
  <si>
    <t>SX214093</t>
  </si>
  <si>
    <t>SX214100</t>
  </si>
  <si>
    <t>SX214097</t>
  </si>
  <si>
    <t>SX214096</t>
  </si>
  <si>
    <t>SX214098</t>
  </si>
  <si>
    <t>SX214069</t>
  </si>
  <si>
    <t>4h:58m</t>
  </si>
  <si>
    <t>SX214115</t>
  </si>
  <si>
    <t>SX212137</t>
  </si>
  <si>
    <t>SX214072</t>
  </si>
  <si>
    <t>SX214094</t>
  </si>
  <si>
    <t>SX214111</t>
  </si>
  <si>
    <t>SX214128</t>
  </si>
  <si>
    <t>SX214086</t>
  </si>
  <si>
    <t>SX214116</t>
  </si>
  <si>
    <t>0RT9PS1MA</t>
  </si>
  <si>
    <t>SX214132</t>
  </si>
  <si>
    <t>SX214146</t>
  </si>
  <si>
    <t>SX214110</t>
  </si>
  <si>
    <t>SX214130</t>
  </si>
  <si>
    <t>SX214118</t>
  </si>
  <si>
    <t>0AH4HR1MA</t>
  </si>
  <si>
    <t>9h:56m</t>
  </si>
  <si>
    <t>SX214156</t>
  </si>
  <si>
    <t>SX213937</t>
  </si>
  <si>
    <t>SX211912</t>
  </si>
  <si>
    <t>FALMOUTH HARBOUR</t>
  </si>
  <si>
    <t>SX214142</t>
  </si>
  <si>
    <t>SX214153</t>
  </si>
  <si>
    <t>SX214154</t>
  </si>
  <si>
    <t>SX214119</t>
  </si>
  <si>
    <t>SX214102</t>
  </si>
  <si>
    <t>CLE CRN01 CRN02 CTFI CTFO CTW DEP DOC GAFO HAR LAUI LAUO LIG PILI PILO SHI</t>
  </si>
  <si>
    <t>SX214092</t>
  </si>
  <si>
    <t>0UA9CN1MA</t>
  </si>
  <si>
    <t>SX214070</t>
  </si>
  <si>
    <t>SX214071</t>
  </si>
  <si>
    <t>SX214148</t>
  </si>
  <si>
    <t>SX214145</t>
  </si>
  <si>
    <t>SX214127</t>
  </si>
  <si>
    <t>SX214101</t>
  </si>
  <si>
    <t>CLE CRN01 CRN02 CRN03 CTFI CTFO CTX DEP DOC GAFI GEWI HAR LAUI LAUO LIG PILI PILO PLU SEFI SEFO</t>
  </si>
  <si>
    <t>123-SB</t>
  </si>
  <si>
    <t>SX214121</t>
  </si>
  <si>
    <t>INTECOM</t>
  </si>
  <si>
    <t>COMET</t>
  </si>
  <si>
    <t>SX214114</t>
  </si>
  <si>
    <t>A8UW2</t>
  </si>
  <si>
    <t>SX214152</t>
  </si>
  <si>
    <t>0LW4DR1MA</t>
  </si>
  <si>
    <t>SX214103</t>
  </si>
  <si>
    <t>080821N</t>
  </si>
  <si>
    <t>080821S</t>
  </si>
  <si>
    <t>STMMAR</t>
  </si>
  <si>
    <t>SX214143</t>
  </si>
  <si>
    <t>SX214149</t>
  </si>
  <si>
    <t>SX214120</t>
  </si>
  <si>
    <t>ANN CLE CTFI CTFO DEP DOC GAFO GEVO GEWO HAR PILI PILO SHO</t>
  </si>
  <si>
    <t>SX214144</t>
  </si>
  <si>
    <t>08.11.2021</t>
  </si>
  <si>
    <t>SX214167</t>
  </si>
  <si>
    <t>INTECOA</t>
  </si>
  <si>
    <t>MIDNIGHT COAST</t>
  </si>
  <si>
    <t>SX214171</t>
  </si>
  <si>
    <t>CLE CRN10 CTFO DEP DOC GAFO GEVO GEWO HAR LIG PILI PILO</t>
  </si>
  <si>
    <t>YJWE5</t>
  </si>
  <si>
    <t>SX214166</t>
  </si>
  <si>
    <t>ST .THOMAS</t>
  </si>
  <si>
    <t>08.12.2021</t>
  </si>
  <si>
    <t>1d:3h:18m</t>
  </si>
  <si>
    <t>SX214181</t>
  </si>
  <si>
    <t>SX214182</t>
  </si>
  <si>
    <t>SX214183</t>
  </si>
  <si>
    <t>SX213446</t>
  </si>
  <si>
    <t>ODY210808</t>
  </si>
  <si>
    <t>08.15.2021</t>
  </si>
  <si>
    <t>SX214170</t>
  </si>
  <si>
    <t>SX214040</t>
  </si>
  <si>
    <t>SX214164</t>
  </si>
  <si>
    <t>419528(*)</t>
  </si>
  <si>
    <t>SX214147</t>
  </si>
  <si>
    <t>SX214175</t>
  </si>
  <si>
    <t>SX214174</t>
  </si>
  <si>
    <t>SX214191</t>
  </si>
  <si>
    <t>SX214192</t>
  </si>
  <si>
    <t>SX214019</t>
  </si>
  <si>
    <t>SX212140</t>
  </si>
  <si>
    <t>SX214161</t>
  </si>
  <si>
    <t>SX214168</t>
  </si>
  <si>
    <t>0AH4IR1MA</t>
  </si>
  <si>
    <t>SX214207</t>
  </si>
  <si>
    <t>SX214169</t>
  </si>
  <si>
    <t>0RT9RS1MA</t>
  </si>
  <si>
    <t>SX213938</t>
  </si>
  <si>
    <t>SX214179</t>
  </si>
  <si>
    <t>ANN CLE CRN01 CRN02 CTFI CTFO CTW CTX DEP DOC GAFI GAFO HAR LAUI LAUO LIG PILI PILO PLU SEFI SEFO SHI</t>
  </si>
  <si>
    <t>0UA9GN1MA</t>
  </si>
  <si>
    <t>RIO HAINA. DOM. REP</t>
  </si>
  <si>
    <t>SX214194</t>
  </si>
  <si>
    <t>1d:5h:15m</t>
  </si>
  <si>
    <t>SX214215</t>
  </si>
  <si>
    <t>ANN CLE DEP HAR PILI PILO SHO</t>
  </si>
  <si>
    <t>SX214185</t>
  </si>
  <si>
    <t>SX214176</t>
  </si>
  <si>
    <t>123-NB</t>
  </si>
  <si>
    <t>08.20.2021</t>
  </si>
  <si>
    <t>SX214186</t>
  </si>
  <si>
    <t>SX214177</t>
  </si>
  <si>
    <t>CLE CRN01 CRN02 CRN03 CRN05 CTFI CTFO CTW CTX DEP DOC GAFI GAFO GEWI HAR LAUI LAUO LIG PILI PILO PLU SEFI SEFO</t>
  </si>
  <si>
    <t>199-SB</t>
  </si>
  <si>
    <t>SX214204</t>
  </si>
  <si>
    <t>SX214197</t>
  </si>
  <si>
    <t>PA20210811016</t>
  </si>
  <si>
    <t>420147(*)</t>
  </si>
  <si>
    <t>08.24.2021</t>
  </si>
  <si>
    <t>SX214219</t>
  </si>
  <si>
    <t>SX214205</t>
  </si>
  <si>
    <t>SX214218</t>
  </si>
  <si>
    <t>CHA CLE CTFI CTFO DEP DOC GAFO HAR PILI PILO</t>
  </si>
  <si>
    <t>420066(*)</t>
  </si>
  <si>
    <t>SX214206</t>
  </si>
  <si>
    <t>SX214178</t>
  </si>
  <si>
    <t>150821S</t>
  </si>
  <si>
    <t>SX214173</t>
  </si>
  <si>
    <t>7h:35m</t>
  </si>
  <si>
    <t>SX214237</t>
  </si>
  <si>
    <t>SX214238</t>
  </si>
  <si>
    <t>SX214239</t>
  </si>
  <si>
    <t>SX214163</t>
  </si>
  <si>
    <t>SX214235</t>
  </si>
  <si>
    <t>SX212141</t>
  </si>
  <si>
    <t>SX214209</t>
  </si>
  <si>
    <t>CLE CRN01 CRN02 CRN05 CTFI CTFO CTW CTX DEP DOC GAFI GAFO HAR LAUI LAUO PILI PILO SEFI SEFO</t>
  </si>
  <si>
    <t>0LW4ER1MA</t>
  </si>
  <si>
    <t>1d:2h:00m</t>
  </si>
  <si>
    <t>SX214260</t>
  </si>
  <si>
    <t>SX214259</t>
  </si>
  <si>
    <t>SX214229</t>
  </si>
  <si>
    <t>SX214258</t>
  </si>
  <si>
    <t>SX214246</t>
  </si>
  <si>
    <t>08.23.2021</t>
  </si>
  <si>
    <t>SX214244</t>
  </si>
  <si>
    <t>10.14.2021</t>
  </si>
  <si>
    <t>SX214255</t>
  </si>
  <si>
    <t>SX214254</t>
  </si>
  <si>
    <t>ST.  LUCIA</t>
  </si>
  <si>
    <t>SX214268</t>
  </si>
  <si>
    <t>SX214269</t>
  </si>
  <si>
    <t>SX214278</t>
  </si>
  <si>
    <t>SX214228</t>
  </si>
  <si>
    <t>0RT9TS1MA</t>
  </si>
  <si>
    <t>SX214233</t>
  </si>
  <si>
    <t>SX214263</t>
  </si>
  <si>
    <t>0AH4JR1MA</t>
  </si>
  <si>
    <t>SX213939</t>
  </si>
  <si>
    <t>ADS CLE CPF DEP DOC GARB HAR HSF LAUI LAUO PILI PILO</t>
  </si>
  <si>
    <t>SX214275</t>
  </si>
  <si>
    <t>420824(*)</t>
  </si>
  <si>
    <t>7h:07m</t>
  </si>
  <si>
    <t>SX214276</t>
  </si>
  <si>
    <t>SX214264</t>
  </si>
  <si>
    <t>SX214230</t>
  </si>
  <si>
    <t>199-NB</t>
  </si>
  <si>
    <t>SX214247</t>
  </si>
  <si>
    <t>SX214248</t>
  </si>
  <si>
    <t>08.27.2021</t>
  </si>
  <si>
    <t>SX214261</t>
  </si>
  <si>
    <t>SX214232</t>
  </si>
  <si>
    <t>SX214290</t>
  </si>
  <si>
    <t>SX214292</t>
  </si>
  <si>
    <t>SX214291</t>
  </si>
  <si>
    <t>420747(*)</t>
  </si>
  <si>
    <t>SX214271</t>
  </si>
  <si>
    <t>SXSCROC</t>
  </si>
  <si>
    <t>KRITI ROCK</t>
  </si>
  <si>
    <t>SX214282</t>
  </si>
  <si>
    <t>D5TT6</t>
  </si>
  <si>
    <t>SX214285</t>
  </si>
  <si>
    <t>CLE CTFI CTFO CTX DEP DOC GAFI GAFO HAR LIG PILI PILO SEFI SEFO</t>
  </si>
  <si>
    <t>SX214231</t>
  </si>
  <si>
    <t>220821S</t>
  </si>
  <si>
    <t>421096(*)</t>
  </si>
  <si>
    <t>SX214302</t>
  </si>
  <si>
    <t>SX214294</t>
  </si>
  <si>
    <t>DELIVERY FOR</t>
  </si>
  <si>
    <t>SX214293</t>
  </si>
  <si>
    <t>OFFLOAD DELI</t>
  </si>
  <si>
    <t>SX214286</t>
  </si>
  <si>
    <t>SX214223</t>
  </si>
  <si>
    <t>09.05.2021</t>
  </si>
  <si>
    <t>SX214300</t>
  </si>
  <si>
    <t>SX214280</t>
  </si>
  <si>
    <t>DOC HAR SHI</t>
  </si>
  <si>
    <t>SX214301</t>
  </si>
  <si>
    <t>SX214298</t>
  </si>
  <si>
    <t>SX214319</t>
  </si>
  <si>
    <t>SX214318</t>
  </si>
  <si>
    <t>SX214321</t>
  </si>
  <si>
    <t>SX214320</t>
  </si>
  <si>
    <t>SX214317</t>
  </si>
  <si>
    <t>SX213447</t>
  </si>
  <si>
    <t>ODY210822</t>
  </si>
  <si>
    <t>SX213942</t>
  </si>
  <si>
    <t>SX214041</t>
  </si>
  <si>
    <t>08.26.2021</t>
  </si>
  <si>
    <t>SX214267</t>
  </si>
  <si>
    <t>421289(*)</t>
  </si>
  <si>
    <t>SX214327</t>
  </si>
  <si>
    <t>421050(*)</t>
  </si>
  <si>
    <t>SX214297</t>
  </si>
  <si>
    <t>SX214311</t>
  </si>
  <si>
    <t>SX214328</t>
  </si>
  <si>
    <t>SX214270</t>
  </si>
  <si>
    <t>CLE CRN01 CRN02 CTFO DEP DOC HAR LAUI PILI PILO</t>
  </si>
  <si>
    <t>0LW4FR1MA</t>
  </si>
  <si>
    <t>SXSCROV</t>
  </si>
  <si>
    <t>SD ROVER</t>
  </si>
  <si>
    <t>12689/ 9618745</t>
  </si>
  <si>
    <t>SX214284</t>
  </si>
  <si>
    <t>CLE DEP DOC GARB HAR PILI PILO WAT</t>
  </si>
  <si>
    <t>J8B6216</t>
  </si>
  <si>
    <t>PONTA DELGADO</t>
  </si>
  <si>
    <t>SALINA CRUZ, MEXICO</t>
  </si>
  <si>
    <t>SX214338</t>
  </si>
  <si>
    <t>08.29.2021</t>
  </si>
  <si>
    <t>SX214339</t>
  </si>
  <si>
    <t>SX214332</t>
  </si>
  <si>
    <t>SX214325</t>
  </si>
  <si>
    <t>SX214324</t>
  </si>
  <si>
    <t>MONTSERRT</t>
  </si>
  <si>
    <t>CMACTAMT</t>
  </si>
  <si>
    <t>TAMPA TRADER</t>
  </si>
  <si>
    <t>SX214303</t>
  </si>
  <si>
    <t>0CA7MN1MA</t>
  </si>
  <si>
    <t>9V2652</t>
  </si>
  <si>
    <t>08.30.2021</t>
  </si>
  <si>
    <t>SX214334</t>
  </si>
  <si>
    <t>SX214344</t>
  </si>
  <si>
    <t>SX214309</t>
  </si>
  <si>
    <t>SX214313</t>
  </si>
  <si>
    <t>0RT9VS1MA</t>
  </si>
  <si>
    <t>SX214253</t>
  </si>
  <si>
    <t>V291</t>
  </si>
  <si>
    <t>BASSETERRE,ST. KITTS</t>
  </si>
  <si>
    <t>SX214314</t>
  </si>
  <si>
    <t>0AH4KR1MA</t>
  </si>
  <si>
    <t>417877(*)</t>
  </si>
  <si>
    <t>SX213941</t>
  </si>
  <si>
    <t>SX214287</t>
  </si>
  <si>
    <t>SX214315</t>
  </si>
  <si>
    <t>09.04.2021</t>
  </si>
  <si>
    <t>SX214422</t>
  </si>
  <si>
    <t>SX214350</t>
  </si>
  <si>
    <t>SX214351</t>
  </si>
  <si>
    <t>421977(*)</t>
  </si>
  <si>
    <t>SX214405</t>
  </si>
  <si>
    <t>14h:35m</t>
  </si>
  <si>
    <t>SX214353</t>
  </si>
  <si>
    <t>1d:13h:58m</t>
  </si>
  <si>
    <t>SX214354</t>
  </si>
  <si>
    <t>SX214172</t>
  </si>
  <si>
    <t>421423(*)</t>
  </si>
  <si>
    <t>SX214342</t>
  </si>
  <si>
    <t>SX214299</t>
  </si>
  <si>
    <t>SX214304</t>
  </si>
  <si>
    <t>210-NB</t>
  </si>
  <si>
    <t>14h:28m</t>
  </si>
  <si>
    <t>SX214355</t>
  </si>
  <si>
    <t>ANN CLE DEP HAR PILI PILO SHI SHO</t>
  </si>
  <si>
    <t>SX214312</t>
  </si>
  <si>
    <t>SX214305</t>
  </si>
  <si>
    <t>CLE CRN01 CRN02 CRN05 CTFI CTFO CTX DEP DOC GAFI GAFO GEWI HAR LAUI LAUO LIG PILI PILO PLU SEFI SEFO</t>
  </si>
  <si>
    <t>SX214306</t>
  </si>
  <si>
    <t>290821S</t>
  </si>
  <si>
    <t>6h:36m</t>
  </si>
  <si>
    <t>SX214363</t>
  </si>
  <si>
    <t>SX214352</t>
  </si>
  <si>
    <t>SX214358</t>
  </si>
  <si>
    <t>SX214273</t>
  </si>
  <si>
    <t>421751(*)</t>
  </si>
  <si>
    <t>SX214376</t>
  </si>
  <si>
    <t>09.01.2021</t>
  </si>
  <si>
    <t>SX214365</t>
  </si>
  <si>
    <t>SX214357</t>
  </si>
  <si>
    <t>ANC ANN CLE DEP HAR LAUI PILI PILO SHI SHO THR</t>
  </si>
  <si>
    <t>SX214360</t>
  </si>
  <si>
    <t>DISCHARGED                                        Cargo Visits 01.01.2021/08.31.2021                      LOADED</t>
  </si>
  <si>
    <t>NWF New World Freight Services</t>
  </si>
  <si>
    <t>Vessel Activity Summary</t>
  </si>
  <si>
    <t>Cruise</t>
  </si>
  <si>
    <t>Total Cruise Lines Visited:</t>
  </si>
  <si>
    <t>Cargo</t>
  </si>
  <si>
    <t>Total Cargo Ships docked:</t>
  </si>
  <si>
    <t>Total Teu Throughput:</t>
  </si>
  <si>
    <t>Import (Teus):</t>
  </si>
  <si>
    <t>Transit (Teus):</t>
  </si>
  <si>
    <t>Export (Teus):</t>
  </si>
  <si>
    <t>Total Vessels visit:</t>
  </si>
  <si>
    <t>Total Cruise Ships Visited January 2022- August 2022 :</t>
  </si>
  <si>
    <t>Vessels docked on Cruise Piers</t>
  </si>
  <si>
    <t>Berth Location</t>
  </si>
  <si>
    <t>Vessels docked on Cargo Dock</t>
  </si>
  <si>
    <t>Rest</t>
  </si>
  <si>
    <t>None</t>
  </si>
  <si>
    <t>TD</t>
  </si>
  <si>
    <t>Total Throughput(TEUS):</t>
  </si>
  <si>
    <t xml:space="preserve"> Teus22</t>
  </si>
  <si>
    <t>Teus21</t>
  </si>
  <si>
    <t>Teus20</t>
  </si>
  <si>
    <t>Teus19</t>
  </si>
  <si>
    <t>Teus18</t>
  </si>
  <si>
    <t>%Diff</t>
  </si>
  <si>
    <t>Teus17</t>
  </si>
  <si>
    <t>Teus16</t>
  </si>
  <si>
    <t>Teus15</t>
  </si>
  <si>
    <t>Teus14</t>
  </si>
  <si>
    <t>Teus13</t>
  </si>
  <si>
    <t>Teus12</t>
  </si>
  <si>
    <t>Teus11</t>
  </si>
  <si>
    <t>Full Import - Local vs Transit:</t>
  </si>
  <si>
    <t xml:space="preserve"> PERIOD</t>
  </si>
  <si>
    <t>Local 15</t>
  </si>
  <si>
    <t>Local 14</t>
  </si>
  <si>
    <t>Local13</t>
  </si>
  <si>
    <t>Local12</t>
  </si>
  <si>
    <t>Trans22</t>
  </si>
  <si>
    <t>Trans21</t>
  </si>
  <si>
    <t>Trans20</t>
  </si>
  <si>
    <t>Trans19</t>
  </si>
  <si>
    <t>Trans18</t>
  </si>
  <si>
    <t>Trans17</t>
  </si>
  <si>
    <t>Trans16</t>
  </si>
  <si>
    <t>Trans15</t>
  </si>
  <si>
    <t>Trans14</t>
  </si>
  <si>
    <t>Trans13</t>
  </si>
  <si>
    <t>Trans12</t>
  </si>
  <si>
    <t>SEPT</t>
  </si>
  <si>
    <t>2022 vs 2021</t>
  </si>
  <si>
    <t>2022 vs 2019 (Pre-Covid)</t>
  </si>
  <si>
    <t>Total throughput</t>
  </si>
  <si>
    <t>Import full</t>
  </si>
  <si>
    <t>T.S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</si>
</sst>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</font>
    <font>
      <sz val="11"/>
      <color rgb="FF000000"/>
      <name val="Calibri"/>
      <family val="2"/>
    </font>
    <font>
      <b/>
      <u/>
      <sz val="16"/>
      <color theme="1" tint="4.9989318521683403E-2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u/>
      <sz val="16"/>
      <color theme="9" tint="-0.249977111117893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0">
    <xf numFmtId="0" fontId="0" fillId="0" borderId="0" xfId="0"/>
    <xf numFmtId="0" fontId="1" fillId="2" borderId="1" xfId="0" applyFont="1" applyFill="1" applyBorder="1" applyAlignment="1">
      <alignment horizontal="center"/>
    </xf>
    <xf numFmtId="20" fontId="0" fillId="0" borderId="0" xfId="0" applyNumberFormat="1"/>
    <xf numFmtId="0" fontId="0" fillId="0" borderId="0" xfId="0" applyAlignment="1">
      <alignment horizontal="left"/>
    </xf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0" fillId="0" borderId="3" xfId="0" applyBorder="1"/>
    <xf numFmtId="0" fontId="6" fillId="0" borderId="3" xfId="0" applyFont="1" applyBorder="1"/>
    <xf numFmtId="9" fontId="6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/>
    <xf numFmtId="9" fontId="5" fillId="0" borderId="3" xfId="0" applyNumberFormat="1" applyFont="1" applyBorder="1" applyAlignment="1">
      <alignment horizontal="right"/>
    </xf>
    <xf numFmtId="0" fontId="0" fillId="0" borderId="6" xfId="0" applyBorder="1"/>
    <xf numFmtId="0" fontId="0" fillId="3" borderId="0" xfId="0" applyFill="1"/>
    <xf numFmtId="0" fontId="8" fillId="0" borderId="3" xfId="0" applyFont="1" applyBorder="1"/>
    <xf numFmtId="0" fontId="9" fillId="3" borderId="0" xfId="0" applyFont="1" applyFill="1"/>
    <xf numFmtId="0" fontId="9" fillId="0" borderId="3" xfId="0" applyFont="1" applyBorder="1"/>
    <xf numFmtId="9" fontId="8" fillId="0" borderId="3" xfId="2" applyFont="1" applyFill="1" applyBorder="1"/>
    <xf numFmtId="9" fontId="8" fillId="0" borderId="3" xfId="2" applyFont="1" applyBorder="1"/>
    <xf numFmtId="9" fontId="9" fillId="0" borderId="3" xfId="2" applyFont="1" applyBorder="1" applyAlignment="1">
      <alignment horizontal="right"/>
    </xf>
    <xf numFmtId="0" fontId="9" fillId="0" borderId="0" xfId="0" applyFont="1"/>
    <xf numFmtId="0" fontId="0" fillId="5" borderId="3" xfId="0" applyFill="1" applyBorder="1"/>
    <xf numFmtId="0" fontId="0" fillId="5" borderId="3" xfId="0" applyFill="1" applyBorder="1" applyAlignment="1">
      <alignment wrapText="1"/>
    </xf>
    <xf numFmtId="1" fontId="0" fillId="6" borderId="3" xfId="0" applyNumberFormat="1" applyFill="1" applyBorder="1"/>
    <xf numFmtId="3" fontId="0" fillId="0" borderId="3" xfId="0" applyNumberFormat="1" applyBorder="1"/>
    <xf numFmtId="1" fontId="0" fillId="0" borderId="3" xfId="0" applyNumberFormat="1" applyBorder="1"/>
    <xf numFmtId="9" fontId="2" fillId="0" borderId="3" xfId="2" applyFont="1" applyBorder="1"/>
    <xf numFmtId="164" fontId="0" fillId="6" borderId="3" xfId="1" applyNumberFormat="1" applyFont="1" applyFill="1" applyBorder="1"/>
    <xf numFmtId="164" fontId="0" fillId="0" borderId="3" xfId="1" applyNumberFormat="1" applyFont="1" applyFill="1" applyBorder="1"/>
    <xf numFmtId="9" fontId="0" fillId="0" borderId="3" xfId="2" applyFont="1" applyBorder="1"/>
    <xf numFmtId="0" fontId="10" fillId="0" borderId="3" xfId="0" applyFont="1" applyBorder="1"/>
    <xf numFmtId="0" fontId="0" fillId="7" borderId="3" xfId="0" applyFill="1" applyBorder="1"/>
    <xf numFmtId="1" fontId="0" fillId="3" borderId="3" xfId="0" applyNumberFormat="1" applyFill="1" applyBorder="1"/>
    <xf numFmtId="1" fontId="0" fillId="0" borderId="0" xfId="0" applyNumberFormat="1"/>
    <xf numFmtId="0" fontId="12" fillId="0" borderId="0" xfId="0" applyFont="1" applyAlignment="1">
      <alignment vertical="center" wrapText="1"/>
    </xf>
    <xf numFmtId="0" fontId="13" fillId="0" borderId="13" xfId="0" applyFont="1" applyBorder="1"/>
    <xf numFmtId="0" fontId="13" fillId="0" borderId="14" xfId="0" applyFont="1" applyBorder="1"/>
    <xf numFmtId="0" fontId="0" fillId="0" borderId="4" xfId="0" applyBorder="1"/>
    <xf numFmtId="0" fontId="3" fillId="0" borderId="18" xfId="0" applyFont="1" applyBorder="1"/>
    <xf numFmtId="0" fontId="0" fillId="0" borderId="19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64" fontId="0" fillId="3" borderId="3" xfId="1" applyNumberFormat="1" applyFont="1" applyFill="1" applyBorder="1"/>
    <xf numFmtId="164" fontId="0" fillId="0" borderId="3" xfId="0" applyNumberFormat="1" applyBorder="1"/>
    <xf numFmtId="164" fontId="0" fillId="0" borderId="0" xfId="0" applyNumberFormat="1"/>
    <xf numFmtId="0" fontId="0" fillId="0" borderId="11" xfId="0" applyBorder="1"/>
    <xf numFmtId="0" fontId="15" fillId="3" borderId="1" xfId="0" applyFont="1" applyFill="1" applyBorder="1"/>
    <xf numFmtId="0" fontId="9" fillId="0" borderId="0" xfId="0" applyFont="1" applyAlignment="1">
      <alignment horizontal="left"/>
    </xf>
    <xf numFmtId="0" fontId="16" fillId="9" borderId="15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18" fillId="9" borderId="7" xfId="0" applyFont="1" applyFill="1" applyBorder="1" applyAlignment="1">
      <alignment horizontal="left"/>
    </xf>
    <xf numFmtId="0" fontId="16" fillId="9" borderId="21" xfId="0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7" fillId="9" borderId="23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17" fillId="9" borderId="24" xfId="0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9" fillId="9" borderId="1" xfId="0" applyNumberFormat="1" applyFont="1" applyFill="1" applyBorder="1" applyAlignment="1">
      <alignment horizontal="center"/>
    </xf>
    <xf numFmtId="0" fontId="4" fillId="9" borderId="13" xfId="0" applyFont="1" applyFill="1" applyBorder="1"/>
    <xf numFmtId="0" fontId="4" fillId="9" borderId="25" xfId="0" applyFont="1" applyFill="1" applyBorder="1"/>
    <xf numFmtId="0" fontId="4" fillId="9" borderId="26" xfId="0" applyFont="1" applyFill="1" applyBorder="1"/>
    <xf numFmtId="3" fontId="10" fillId="0" borderId="4" xfId="0" applyNumberFormat="1" applyFont="1" applyBorder="1"/>
    <xf numFmtId="9" fontId="20" fillId="0" borderId="4" xfId="2" applyFont="1" applyBorder="1"/>
    <xf numFmtId="3" fontId="15" fillId="0" borderId="4" xfId="0" applyNumberFormat="1" applyFont="1" applyBorder="1"/>
    <xf numFmtId="3" fontId="10" fillId="0" borderId="3" xfId="0" applyNumberFormat="1" applyFont="1" applyBorder="1"/>
    <xf numFmtId="9" fontId="20" fillId="0" borderId="3" xfId="2" applyFont="1" applyBorder="1"/>
    <xf numFmtId="3" fontId="15" fillId="0" borderId="3" xfId="0" applyNumberFormat="1" applyFont="1" applyBorder="1"/>
    <xf numFmtId="0" fontId="4" fillId="9" borderId="10" xfId="0" applyFont="1" applyFill="1" applyBorder="1"/>
    <xf numFmtId="0" fontId="4" fillId="9" borderId="3" xfId="0" applyFont="1" applyFill="1" applyBorder="1"/>
    <xf numFmtId="0" fontId="4" fillId="9" borderId="27" xfId="0" applyFont="1" applyFill="1" applyBorder="1"/>
    <xf numFmtId="3" fontId="9" fillId="0" borderId="3" xfId="0" applyNumberFormat="1" applyFont="1" applyBorder="1" applyAlignment="1">
      <alignment horizontal="center"/>
    </xf>
    <xf numFmtId="9" fontId="21" fillId="0" borderId="3" xfId="2" applyFont="1" applyBorder="1"/>
    <xf numFmtId="0" fontId="15" fillId="0" borderId="3" xfId="0" applyFont="1" applyBorder="1"/>
    <xf numFmtId="165" fontId="8" fillId="0" borderId="3" xfId="2" applyNumberFormat="1" applyFont="1" applyBorder="1"/>
    <xf numFmtId="16" fontId="0" fillId="0" borderId="0" xfId="0" applyNumberFormat="1"/>
    <xf numFmtId="17" fontId="0" fillId="0" borderId="0" xfId="0" applyNumberFormat="1"/>
    <xf numFmtId="3" fontId="8" fillId="0" borderId="3" xfId="0" applyNumberFormat="1" applyFont="1" applyBorder="1"/>
    <xf numFmtId="3" fontId="19" fillId="3" borderId="1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23" fillId="7" borderId="0" xfId="0" applyFont="1" applyFill="1" applyAlignment="1">
      <alignment wrapText="1"/>
    </xf>
    <xf numFmtId="0" fontId="23" fillId="7" borderId="0" xfId="0" applyFont="1" applyFill="1"/>
    <xf numFmtId="0" fontId="24" fillId="7" borderId="0" xfId="0" applyFont="1" applyFill="1"/>
    <xf numFmtId="0" fontId="24" fillId="7" borderId="10" xfId="0" applyFont="1" applyFill="1" applyBorder="1"/>
    <xf numFmtId="0" fontId="25" fillId="0" borderId="5" xfId="0" applyFont="1" applyBorder="1"/>
    <xf numFmtId="0" fontId="24" fillId="0" borderId="0" xfId="0" applyFont="1"/>
    <xf numFmtId="0" fontId="26" fillId="7" borderId="0" xfId="0" applyFont="1" applyFill="1"/>
    <xf numFmtId="0" fontId="25" fillId="7" borderId="5" xfId="0" applyFont="1" applyFill="1" applyBorder="1"/>
    <xf numFmtId="0" fontId="25" fillId="7" borderId="0" xfId="0" applyFont="1" applyFill="1"/>
    <xf numFmtId="0" fontId="25" fillId="0" borderId="0" xfId="0" applyFont="1"/>
    <xf numFmtId="3" fontId="25" fillId="0" borderId="5" xfId="0" applyNumberFormat="1" applyFont="1" applyBorder="1"/>
    <xf numFmtId="3" fontId="24" fillId="7" borderId="0" xfId="0" applyNumberFormat="1" applyFont="1" applyFill="1"/>
    <xf numFmtId="0" fontId="27" fillId="7" borderId="0" xfId="0" applyFont="1" applyFill="1"/>
    <xf numFmtId="0" fontId="28" fillId="7" borderId="0" xfId="0" applyFont="1" applyFill="1"/>
    <xf numFmtId="0" fontId="5" fillId="0" borderId="27" xfId="0" applyFont="1" applyBorder="1"/>
    <xf numFmtId="0" fontId="5" fillId="0" borderId="31" xfId="0" applyFont="1" applyBorder="1"/>
    <xf numFmtId="0" fontId="5" fillId="0" borderId="30" xfId="0" applyFont="1" applyBorder="1" applyAlignment="1">
      <alignment horizontal="right"/>
    </xf>
    <xf numFmtId="0" fontId="6" fillId="0" borderId="32" xfId="0" applyFont="1" applyBorder="1"/>
    <xf numFmtId="0" fontId="6" fillId="0" borderId="31" xfId="0" applyFont="1" applyBorder="1"/>
    <xf numFmtId="9" fontId="6" fillId="0" borderId="30" xfId="0" applyNumberFormat="1" applyFont="1" applyBorder="1" applyAlignment="1">
      <alignment horizontal="right"/>
    </xf>
    <xf numFmtId="0" fontId="5" fillId="0" borderId="6" xfId="0" applyFont="1" applyBorder="1"/>
    <xf numFmtId="0" fontId="6" fillId="0" borderId="6" xfId="0" applyFont="1" applyBorder="1"/>
    <xf numFmtId="9" fontId="6" fillId="0" borderId="33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0" fillId="0" borderId="32" xfId="0" applyBorder="1"/>
    <xf numFmtId="9" fontId="6" fillId="0" borderId="6" xfId="0" applyNumberFormat="1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/>
    <xf numFmtId="0" fontId="5" fillId="0" borderId="11" xfId="0" applyFont="1" applyBorder="1"/>
    <xf numFmtId="9" fontId="5" fillId="0" borderId="5" xfId="0" applyNumberFormat="1" applyFont="1" applyBorder="1" applyAlignment="1">
      <alignment horizontal="right"/>
    </xf>
    <xf numFmtId="0" fontId="5" fillId="0" borderId="37" xfId="0" applyFont="1" applyBorder="1"/>
    <xf numFmtId="0" fontId="5" fillId="0" borderId="5" xfId="0" applyFont="1" applyBorder="1" applyAlignment="1">
      <alignment horizontal="right"/>
    </xf>
    <xf numFmtId="0" fontId="5" fillId="0" borderId="38" xfId="0" applyFont="1" applyBorder="1"/>
    <xf numFmtId="9" fontId="6" fillId="0" borderId="39" xfId="0" applyNumberFormat="1" applyFont="1" applyBorder="1" applyAlignment="1">
      <alignment horizontal="right"/>
    </xf>
    <xf numFmtId="0" fontId="5" fillId="0" borderId="40" xfId="0" applyFont="1" applyBorder="1"/>
    <xf numFmtId="9" fontId="5" fillId="0" borderId="39" xfId="0" applyNumberFormat="1" applyFont="1" applyBorder="1" applyAlignment="1">
      <alignment horizontal="right"/>
    </xf>
    <xf numFmtId="0" fontId="5" fillId="0" borderId="10" xfId="0" applyFont="1" applyBorder="1"/>
    <xf numFmtId="9" fontId="6" fillId="0" borderId="4" xfId="0" applyNumberFormat="1" applyFont="1" applyBorder="1" applyAlignment="1">
      <alignment horizontal="right"/>
    </xf>
    <xf numFmtId="0" fontId="5" fillId="0" borderId="41" xfId="0" applyFont="1" applyBorder="1"/>
    <xf numFmtId="9" fontId="5" fillId="0" borderId="42" xfId="2" applyFont="1" applyBorder="1"/>
    <xf numFmtId="0" fontId="8" fillId="0" borderId="12" xfId="0" applyFont="1" applyBorder="1"/>
    <xf numFmtId="9" fontId="8" fillId="0" borderId="6" xfId="2" applyFont="1" applyFill="1" applyBorder="1"/>
    <xf numFmtId="0" fontId="8" fillId="3" borderId="3" xfId="0" applyFont="1" applyFill="1" applyBorder="1"/>
    <xf numFmtId="0" fontId="8" fillId="0" borderId="6" xfId="0" applyFont="1" applyBorder="1"/>
    <xf numFmtId="9" fontId="8" fillId="0" borderId="3" xfId="0" applyNumberFormat="1" applyFont="1" applyBorder="1"/>
    <xf numFmtId="9" fontId="8" fillId="0" borderId="6" xfId="2" applyFont="1" applyBorder="1"/>
    <xf numFmtId="9" fontId="29" fillId="0" borderId="3" xfId="2" applyFont="1" applyFill="1" applyBorder="1"/>
    <xf numFmtId="3" fontId="9" fillId="0" borderId="3" xfId="0" applyNumberFormat="1" applyFont="1" applyBorder="1"/>
    <xf numFmtId="3" fontId="0" fillId="0" borderId="0" xfId="0" applyNumberFormat="1"/>
    <xf numFmtId="9" fontId="29" fillId="0" borderId="6" xfId="2" applyFont="1" applyFill="1" applyBorder="1"/>
    <xf numFmtId="3" fontId="8" fillId="3" borderId="3" xfId="0" applyNumberFormat="1" applyFont="1" applyFill="1" applyBorder="1"/>
    <xf numFmtId="0" fontId="8" fillId="0" borderId="3" xfId="2" applyNumberFormat="1" applyFont="1" applyBorder="1"/>
    <xf numFmtId="3" fontId="8" fillId="0" borderId="6" xfId="0" applyNumberFormat="1" applyFont="1" applyBorder="1"/>
    <xf numFmtId="9" fontId="9" fillId="0" borderId="3" xfId="2" applyFont="1" applyBorder="1"/>
    <xf numFmtId="3" fontId="29" fillId="0" borderId="3" xfId="0" applyNumberFormat="1" applyFont="1" applyBorder="1"/>
    <xf numFmtId="9" fontId="8" fillId="0" borderId="0" xfId="2" applyFont="1" applyBorder="1"/>
    <xf numFmtId="0" fontId="22" fillId="7" borderId="0" xfId="0" applyFont="1" applyFill="1" applyAlignment="1">
      <alignment horizontal="center" wrapText="1"/>
    </xf>
    <xf numFmtId="0" fontId="23" fillId="7" borderId="0" xfId="0" applyFont="1" applyFill="1"/>
    <xf numFmtId="0" fontId="8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8" borderId="12" xfId="0" applyFill="1" applyBorder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142876</xdr:rowOff>
    </xdr:from>
    <xdr:to>
      <xdr:col>3</xdr:col>
      <xdr:colOff>1995488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FD3F8D-B245-4379-AE9A-E45B46DB4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42876"/>
          <a:ext cx="2343149" cy="638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AppData\Roaming\Microsoft\Excel\Cargo%20stats%20January%202017%20(version%201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ipson\AppData\Local\Temp\Temp1_Cargo%20stats%20June%202017.zip\Cargo%20stats%20June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ipson\Documents\December%202020%20Cargo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TISTICS\CARGO%20STATISTICS\2022%20CARGO%20STATS\01.2022%20CARGO%20STA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TISTICS\CARGO%20STATISTICS\2022%20CARGO%20STATS\02.2022%20CARGO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TISTICS\CARGO%20STATISTICS\2021%20CARGO%20STATS\11.2021%20CARGO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TISTICS\CARGO%20STATISTICS\2021%20CARGO%20STATS\12.2021%20CARGO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ipson\Documents\April%20Cargo%20Stat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Novem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Februar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March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April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Ma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stmaarten-my.sharepoint.com/personal/kgipson_portstmaarten_sx/Documents/November%20Cargo%20Stats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ipson\Documents\December%20Cargo%20Stats%202020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Dec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3">
          <cell r="AT3">
            <v>8720</v>
          </cell>
          <cell r="AV3">
            <v>8655</v>
          </cell>
        </row>
        <row r="18">
          <cell r="AT18">
            <v>2054</v>
          </cell>
          <cell r="AU18">
            <v>-1.9436345966958211E-3</v>
          </cell>
          <cell r="AV18">
            <v>2058</v>
          </cell>
          <cell r="BE18">
            <v>1098</v>
          </cell>
          <cell r="BF18">
            <v>9.6903096903096897E-2</v>
          </cell>
          <cell r="BG18">
            <v>1001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8">
          <cell r="AT8">
            <v>51373</v>
          </cell>
        </row>
        <row r="23">
          <cell r="AT23">
            <v>12558</v>
          </cell>
          <cell r="AV23">
            <v>12364</v>
          </cell>
          <cell r="BE23">
            <v>8523</v>
          </cell>
          <cell r="BG23">
            <v>7293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Cargo Analysis"/>
      <sheetName val="2020 Vessel Visits"/>
      <sheetName val="2019 Vessel Visits"/>
      <sheetName val="Vessel Location Analysis"/>
      <sheetName val="Cargo Traffic 2020"/>
      <sheetName val="Cargo Traffic Stats Summary"/>
      <sheetName val="Provisioning 2019"/>
      <sheetName val="Provisioning 2020"/>
      <sheetName val="Dec 2020 vs 2019"/>
      <sheetName val="Forecast"/>
    </sheetNames>
    <sheetDataSet>
      <sheetData sheetId="0" refreshError="1"/>
      <sheetData sheetId="1" refreshError="1">
        <row r="31">
          <cell r="BK31">
            <v>17598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22.01 CARGO ANALYSIS"/>
      <sheetName val="2022 VESSEL CALLS"/>
      <sheetName val="2021 VESSEL CALLS"/>
      <sheetName val="VESSEL LOCATION ANALYSIS"/>
      <sheetName val="CARGO TRAFFIC STATS"/>
      <sheetName val="CARGO TRAFFIC STATS SUMMARY"/>
      <sheetName val="2022 PROVISIONING"/>
      <sheetName val="2021 PROVISIONING"/>
      <sheetName val="PROVISIONING SUMMARY"/>
      <sheetName val="JANUARY CARGO STATS 2022VS2021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C82">
            <v>2302</v>
          </cell>
        </row>
        <row r="98">
          <cell r="C98">
            <v>1991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22.02 CARGO ANALYSIS"/>
      <sheetName val="2022 VESSEL CALLS"/>
      <sheetName val="2021 VESSEL CALLS"/>
      <sheetName val="VESSEL LOCATION ANALYSIS"/>
      <sheetName val="CARGO TRAFFIC STATS"/>
      <sheetName val="CARGO TRAFFIC STATS SUMMARY"/>
      <sheetName val="2022 PROVISIONING"/>
      <sheetName val="2021 PROVISIONING"/>
      <sheetName val="PROVISIONING SUMMARY "/>
      <sheetName val="JANUARY CARGO STATS 2022VS2021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C82">
            <v>2315</v>
          </cell>
        </row>
        <row r="98">
          <cell r="C98">
            <v>1953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21.11 CARGO ANALYSIS"/>
      <sheetName val="Sheet1"/>
      <sheetName val="Sheet2"/>
      <sheetName val="Sheet3"/>
      <sheetName val="VESSEL CALLS 2021"/>
      <sheetName val="VESSEL CALL 2020"/>
      <sheetName val="VESSEL LOCATION ANALYSIS"/>
      <sheetName val="CARGO TRAFFIC STATS"/>
      <sheetName val="CARGO TRAFFIC SUMMARY "/>
      <sheetName val="2021 PROVISIONING"/>
      <sheetName val="2020 PROVISIONING"/>
      <sheetName val="NOVEMBER CARGO STATS 2021VS2020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B27">
            <v>2274</v>
          </cell>
          <cell r="H27">
            <v>1957</v>
          </cell>
        </row>
      </sheetData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21.12 CARGO ANALYSIS"/>
      <sheetName val="2021 VESSEL CALLS"/>
      <sheetName val="2020 VESSEL CALLS"/>
      <sheetName val="VESSEL LOCATION ANALYSIS"/>
      <sheetName val="CARGO TRAFFIC STATS "/>
      <sheetName val="CARGO TRAFFIC STATS SUMMARY"/>
      <sheetName val="2021 PROVISIONING"/>
      <sheetName val="2020 PROVISIONING"/>
      <sheetName val="DECEMBER CARGO STATS 2021VS2022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8">
          <cell r="C78">
            <v>2215</v>
          </cell>
        </row>
        <row r="94">
          <cell r="C94">
            <v>2110</v>
          </cell>
        </row>
      </sheetData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Overview"/>
      <sheetName val="Cargo Analysis"/>
      <sheetName val="2021 Vessel Calls"/>
      <sheetName val="2020 Vessel Calls"/>
      <sheetName val="Vessel Location Analysis"/>
      <sheetName val="Cargo Traffic Stats"/>
      <sheetName val="Cargo Traffic Stats Summary"/>
      <sheetName val="Provisioning 2021"/>
      <sheetName val="Provisioning 2020"/>
      <sheetName val="Apr 2021 vs Apr 2020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C63">
            <v>1537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3">
          <cell r="AU3">
            <v>0.125065002600104</v>
          </cell>
        </row>
        <row r="13">
          <cell r="AT13">
            <v>88333</v>
          </cell>
          <cell r="AV13">
            <v>87129</v>
          </cell>
        </row>
        <row r="28">
          <cell r="AT28">
            <v>23036</v>
          </cell>
          <cell r="AV28">
            <v>23520</v>
          </cell>
          <cell r="BC28">
            <v>14562</v>
          </cell>
          <cell r="BE28">
            <v>13326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s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4">
          <cell r="AT4">
            <v>16832</v>
          </cell>
          <cell r="AV4">
            <v>15582</v>
          </cell>
        </row>
        <row r="19">
          <cell r="AT19">
            <v>4040</v>
          </cell>
          <cell r="AV19">
            <v>4047</v>
          </cell>
          <cell r="BE19">
            <v>2498</v>
          </cell>
          <cell r="BG19">
            <v>2115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5">
          <cell r="AT5">
            <v>25469</v>
          </cell>
          <cell r="AV5">
            <v>24158</v>
          </cell>
        </row>
        <row r="20">
          <cell r="AV20">
            <v>6394</v>
          </cell>
          <cell r="BG20">
            <v>3340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15">
          <cell r="AQ15">
            <v>34653</v>
          </cell>
        </row>
        <row r="30">
          <cell r="B30">
            <v>8671</v>
          </cell>
          <cell r="H30">
            <v>5509</v>
          </cell>
        </row>
        <row r="46">
          <cell r="AQ46">
            <v>31108</v>
          </cell>
        </row>
        <row r="61">
          <cell r="B61">
            <v>8395</v>
          </cell>
          <cell r="H61">
            <v>4483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7">
          <cell r="AT7">
            <v>43417</v>
          </cell>
          <cell r="AV7">
            <v>39431</v>
          </cell>
        </row>
        <row r="22">
          <cell r="AV22">
            <v>10405</v>
          </cell>
          <cell r="BE22">
            <v>7021</v>
          </cell>
          <cell r="BG22">
            <v>5881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2020 Vessel Visits"/>
      <sheetName val="2019 Vessel Visits"/>
      <sheetName val="Vessel Location Analysis"/>
      <sheetName val="Cargo Analysis"/>
      <sheetName val="Cargo Traffic 2020"/>
      <sheetName val="Cargo Traffic Stats Summary"/>
      <sheetName val="Provisioning 2019"/>
      <sheetName val="Provisioning 2020"/>
      <sheetName val="Nov 2020 vs Nov 2019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AT13">
            <v>90067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2020 Vessel Visits"/>
      <sheetName val="2019 Vessel Visits"/>
      <sheetName val="Vessel Location Analysis"/>
      <sheetName val="Cargo Analysis"/>
      <sheetName val="Cargo Traffic 2020"/>
      <sheetName val="Cargo Traffic Stats Summary"/>
      <sheetName val="Provisioning 2019"/>
      <sheetName val="Provisioning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AT14">
            <v>99022</v>
          </cell>
        </row>
        <row r="31">
          <cell r="AT31">
            <v>23624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14">
          <cell r="AV14">
            <v>97991</v>
          </cell>
          <cell r="AW14">
            <v>2.9090221694794215E-2</v>
          </cell>
          <cell r="AX14">
            <v>95221</v>
          </cell>
        </row>
        <row r="29">
          <cell r="AW29">
            <v>-1.0462108636065321E-2</v>
          </cell>
          <cell r="AX29">
            <v>25903</v>
          </cell>
          <cell r="BG29">
            <v>16424</v>
          </cell>
          <cell r="BH29">
            <v>0.12124522119060623</v>
          </cell>
          <cell r="BI29">
            <v>14648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5D40-916D-4DFE-A1D6-512008DE67EE}">
  <dimension ref="A1:G30"/>
  <sheetViews>
    <sheetView tabSelected="1" topLeftCell="A15" workbookViewId="0">
      <selection activeCell="E16" sqref="E16"/>
    </sheetView>
  </sheetViews>
  <sheetFormatPr defaultColWidth="9.140625" defaultRowHeight="15" x14ac:dyDescent="0.25"/>
  <cols>
    <col min="1" max="3" width="2.42578125" style="88" customWidth="1"/>
    <col min="4" max="4" width="59.42578125" style="88" customWidth="1"/>
    <col min="5" max="5" width="18" style="88" customWidth="1"/>
    <col min="6" max="6" width="7.85546875" style="88" customWidth="1"/>
    <col min="7" max="7" width="7.42578125" style="88" customWidth="1"/>
    <col min="8" max="16384" width="9.140625" style="88"/>
  </cols>
  <sheetData>
    <row r="1" spans="1:7" x14ac:dyDescent="0.25">
      <c r="A1" s="87"/>
      <c r="B1" s="87"/>
      <c r="C1" s="87"/>
    </row>
    <row r="2" spans="1:7" x14ac:dyDescent="0.25">
      <c r="A2" s="87"/>
      <c r="B2" s="87"/>
      <c r="C2" s="87"/>
    </row>
    <row r="3" spans="1:7" x14ac:dyDescent="0.25">
      <c r="A3" s="87"/>
      <c r="B3" s="87"/>
      <c r="C3" s="87"/>
    </row>
    <row r="4" spans="1:7" x14ac:dyDescent="0.25">
      <c r="A4" s="87"/>
      <c r="B4" s="87"/>
      <c r="C4" s="87"/>
    </row>
    <row r="5" spans="1:7" x14ac:dyDescent="0.25">
      <c r="A5" s="87"/>
      <c r="B5" s="87"/>
      <c r="C5" s="87"/>
    </row>
    <row r="6" spans="1:7" ht="21" x14ac:dyDescent="0.35">
      <c r="D6" s="145" t="s">
        <v>8550</v>
      </c>
      <c r="E6" s="145"/>
      <c r="F6" s="89"/>
      <c r="G6" s="89"/>
    </row>
    <row r="8" spans="1:7" ht="21" x14ac:dyDescent="0.35">
      <c r="D8" s="146" t="s">
        <v>8551</v>
      </c>
      <c r="E8" s="146"/>
      <c r="F8" s="90"/>
      <c r="G8" s="90"/>
    </row>
    <row r="9" spans="1:7" ht="18.75" x14ac:dyDescent="0.3">
      <c r="D9" s="91"/>
      <c r="E9" s="91"/>
      <c r="F9" s="91"/>
      <c r="G9" s="91"/>
    </row>
    <row r="10" spans="1:7" ht="18.75" x14ac:dyDescent="0.3">
      <c r="D10" s="92" t="s">
        <v>8560</v>
      </c>
      <c r="E10" s="93">
        <f>'VESSEL LOCATION ANALYSIS'!J10</f>
        <v>397</v>
      </c>
      <c r="F10" s="91"/>
      <c r="G10" s="91"/>
    </row>
    <row r="11" spans="1:7" ht="18.75" x14ac:dyDescent="0.3">
      <c r="D11" s="91"/>
      <c r="E11" s="94"/>
      <c r="F11" s="91"/>
      <c r="G11" s="91"/>
    </row>
    <row r="12" spans="1:7" ht="18.75" x14ac:dyDescent="0.3">
      <c r="D12" s="91"/>
      <c r="E12" s="94"/>
      <c r="F12" s="91"/>
      <c r="G12" s="91"/>
    </row>
    <row r="13" spans="1:7" ht="18.75" x14ac:dyDescent="0.3">
      <c r="D13" s="92" t="s">
        <v>8552</v>
      </c>
      <c r="E13" s="93">
        <v>25</v>
      </c>
      <c r="F13" s="91"/>
      <c r="G13" s="91"/>
    </row>
    <row r="14" spans="1:7" ht="18.75" x14ac:dyDescent="0.3">
      <c r="D14" s="91"/>
      <c r="E14" s="91"/>
      <c r="F14" s="91"/>
      <c r="G14" s="91"/>
    </row>
    <row r="15" spans="1:7" ht="18.75" x14ac:dyDescent="0.3">
      <c r="D15" s="91"/>
      <c r="E15" s="91"/>
      <c r="F15" s="91"/>
      <c r="G15" s="91"/>
    </row>
    <row r="16" spans="1:7" ht="21" x14ac:dyDescent="0.35">
      <c r="D16" s="95" t="s">
        <v>8553</v>
      </c>
      <c r="E16" s="95"/>
      <c r="F16" s="95"/>
      <c r="G16" s="95"/>
    </row>
    <row r="17" spans="4:7" ht="18.75" x14ac:dyDescent="0.3">
      <c r="D17" s="91"/>
      <c r="E17" s="91"/>
      <c r="F17" s="91"/>
      <c r="G17" s="91"/>
    </row>
    <row r="18" spans="4:7" ht="18.75" x14ac:dyDescent="0.3">
      <c r="D18" s="92" t="s">
        <v>8554</v>
      </c>
      <c r="E18" s="96">
        <f>'VESSEL LOCATION ANALYSIS'!J20</f>
        <v>853</v>
      </c>
      <c r="F18" s="91"/>
      <c r="G18" s="91"/>
    </row>
    <row r="19" spans="4:7" ht="18.75" x14ac:dyDescent="0.3">
      <c r="D19" s="91"/>
      <c r="E19" s="97"/>
      <c r="F19" s="91"/>
      <c r="G19" s="91"/>
    </row>
    <row r="20" spans="4:7" ht="18.75" x14ac:dyDescent="0.3">
      <c r="D20" s="92" t="s">
        <v>8555</v>
      </c>
      <c r="E20" s="93">
        <f>'2022.08 CARGO ANALYSIS'!AQ14</f>
        <v>82835</v>
      </c>
      <c r="F20" s="91"/>
      <c r="G20" s="91"/>
    </row>
    <row r="21" spans="4:7" ht="18.75" x14ac:dyDescent="0.3">
      <c r="D21" s="91"/>
      <c r="E21" s="98"/>
      <c r="F21" s="91"/>
      <c r="G21" s="91"/>
    </row>
    <row r="22" spans="4:7" ht="18.75" x14ac:dyDescent="0.3">
      <c r="D22" s="92" t="s">
        <v>8556</v>
      </c>
      <c r="E22" s="99">
        <f>'2022.08 CARGO ANALYSIS'!B31</f>
        <v>17161</v>
      </c>
      <c r="F22" s="100"/>
      <c r="G22" s="91"/>
    </row>
    <row r="23" spans="4:7" ht="18.75" x14ac:dyDescent="0.3">
      <c r="D23" s="91"/>
      <c r="E23" s="98"/>
      <c r="F23" s="91"/>
      <c r="G23" s="91"/>
    </row>
    <row r="24" spans="4:7" ht="18.75" x14ac:dyDescent="0.3">
      <c r="D24" s="92" t="s">
        <v>8557</v>
      </c>
      <c r="E24" s="99">
        <f>'2022.08 CARGO ANALYSIS'!H31</f>
        <v>17279</v>
      </c>
      <c r="F24" s="100"/>
      <c r="G24" s="91"/>
    </row>
    <row r="25" spans="4:7" ht="18.75" x14ac:dyDescent="0.3">
      <c r="D25" s="91"/>
      <c r="E25" s="98"/>
      <c r="F25" s="91"/>
      <c r="G25" s="91"/>
    </row>
    <row r="26" spans="4:7" ht="18.75" x14ac:dyDescent="0.3">
      <c r="D26" s="92" t="s">
        <v>8558</v>
      </c>
      <c r="E26" s="99">
        <f>'2022.08 CARGO ANALYSIS'!D31</f>
        <v>1585</v>
      </c>
      <c r="F26" s="100"/>
      <c r="G26" s="91"/>
    </row>
    <row r="27" spans="4:7" ht="18.75" x14ac:dyDescent="0.3">
      <c r="D27" s="91"/>
      <c r="E27" s="97"/>
      <c r="F27" s="91"/>
      <c r="G27" s="91"/>
    </row>
    <row r="28" spans="4:7" ht="21" x14ac:dyDescent="0.35">
      <c r="D28" s="101" t="s">
        <v>20</v>
      </c>
      <c r="E28" s="102"/>
      <c r="F28" s="101"/>
      <c r="G28" s="101"/>
    </row>
    <row r="29" spans="4:7" ht="18.75" x14ac:dyDescent="0.3">
      <c r="D29" s="91"/>
      <c r="E29" s="97"/>
      <c r="F29" s="91"/>
      <c r="G29" s="91"/>
    </row>
    <row r="30" spans="4:7" ht="18.75" x14ac:dyDescent="0.3">
      <c r="D30" s="92" t="s">
        <v>8559</v>
      </c>
      <c r="E30" s="96">
        <f>'VESSEL LOCATION ANALYSIS'!C25</f>
        <v>2204</v>
      </c>
      <c r="F30" s="91"/>
      <c r="G30" s="91"/>
    </row>
  </sheetData>
  <mergeCells count="2">
    <mergeCell ref="D6:E6"/>
    <mergeCell ref="D8:E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34AB8-F59F-4F5D-AEE7-D9BAB86CDD83}">
  <dimension ref="A2:M15"/>
  <sheetViews>
    <sheetView workbookViewId="0">
      <selection activeCell="G20" sqref="G20"/>
    </sheetView>
  </sheetViews>
  <sheetFormatPr defaultRowHeight="15" x14ac:dyDescent="0.25"/>
  <cols>
    <col min="10" max="10" width="24.42578125" customWidth="1"/>
  </cols>
  <sheetData>
    <row r="2" spans="1:13" ht="15.75" x14ac:dyDescent="0.25">
      <c r="A2" s="162" t="s">
        <v>5704</v>
      </c>
      <c r="B2" s="163"/>
      <c r="C2" s="163"/>
      <c r="D2" s="163"/>
      <c r="E2" s="163"/>
      <c r="F2" s="163"/>
      <c r="G2" s="163"/>
      <c r="H2" s="164"/>
      <c r="I2" s="15"/>
      <c r="J2" s="165" t="s">
        <v>5705</v>
      </c>
      <c r="K2" s="165"/>
      <c r="L2" s="165"/>
      <c r="M2" s="165"/>
    </row>
    <row r="3" spans="1:13" x14ac:dyDescent="0.25">
      <c r="A3" s="16" t="s">
        <v>1</v>
      </c>
      <c r="B3" s="16">
        <v>2022</v>
      </c>
      <c r="C3" s="16" t="s">
        <v>5706</v>
      </c>
      <c r="D3" s="16">
        <v>2021</v>
      </c>
      <c r="E3" s="16" t="s">
        <v>5706</v>
      </c>
      <c r="F3" s="16">
        <v>2020</v>
      </c>
      <c r="G3" s="16" t="s">
        <v>5706</v>
      </c>
      <c r="H3" s="7">
        <v>2019</v>
      </c>
      <c r="I3" s="17"/>
      <c r="J3" s="18" t="s">
        <v>37</v>
      </c>
      <c r="K3" s="18">
        <v>2022</v>
      </c>
      <c r="L3" s="18" t="s">
        <v>5707</v>
      </c>
      <c r="M3" s="18">
        <v>2021</v>
      </c>
    </row>
    <row r="4" spans="1:13" x14ac:dyDescent="0.25">
      <c r="A4" s="16" t="s">
        <v>5708</v>
      </c>
      <c r="B4" s="16">
        <v>40</v>
      </c>
      <c r="C4" s="19">
        <f t="shared" ref="C4:C11" si="0">SUM(B4-D4)/D4</f>
        <v>1.2222222222222223</v>
      </c>
      <c r="D4" s="16">
        <v>18</v>
      </c>
      <c r="E4" s="20">
        <f t="shared" ref="E4:E11" si="1">SUM(D4-F4)/F4</f>
        <v>-0.797752808988764</v>
      </c>
      <c r="F4" s="7">
        <v>89</v>
      </c>
      <c r="G4" s="19">
        <f t="shared" ref="G4:G11" si="2">SUM(F4-H4)/H4</f>
        <v>-1.1111111111111112E-2</v>
      </c>
      <c r="H4" s="7">
        <v>90</v>
      </c>
      <c r="I4" s="15"/>
      <c r="J4" s="18" t="s">
        <v>47</v>
      </c>
      <c r="K4" s="18">
        <v>11</v>
      </c>
      <c r="L4" s="21">
        <f>(K4-M4)/M4</f>
        <v>0.5714285714285714</v>
      </c>
      <c r="M4" s="18">
        <v>7</v>
      </c>
    </row>
    <row r="5" spans="1:13" x14ac:dyDescent="0.25">
      <c r="A5" s="16" t="s">
        <v>5709</v>
      </c>
      <c r="B5" s="16">
        <v>80</v>
      </c>
      <c r="C5" s="19">
        <f t="shared" si="0"/>
        <v>0.56862745098039214</v>
      </c>
      <c r="D5" s="16">
        <v>51</v>
      </c>
      <c r="E5" s="20">
        <f t="shared" si="1"/>
        <v>-0.6015625</v>
      </c>
      <c r="F5" s="16">
        <v>128</v>
      </c>
      <c r="G5" s="19">
        <f t="shared" si="2"/>
        <v>-0.15789473684210525</v>
      </c>
      <c r="H5" s="7">
        <v>152</v>
      </c>
      <c r="I5" s="15"/>
      <c r="J5" s="18" t="s">
        <v>69</v>
      </c>
      <c r="K5" s="18">
        <v>3</v>
      </c>
      <c r="L5" s="21" t="e">
        <f>(K5-M5)/M5</f>
        <v>#DIV/0!</v>
      </c>
      <c r="M5" s="18">
        <v>0</v>
      </c>
    </row>
    <row r="6" spans="1:13" x14ac:dyDescent="0.25">
      <c r="A6" s="16" t="s">
        <v>1194</v>
      </c>
      <c r="B6" s="7">
        <v>138</v>
      </c>
      <c r="C6" s="19">
        <f t="shared" si="0"/>
        <v>0.72499999999999998</v>
      </c>
      <c r="D6" s="7">
        <v>80</v>
      </c>
      <c r="E6" s="20">
        <f t="shared" si="1"/>
        <v>-0.53216374269005851</v>
      </c>
      <c r="F6" s="7">
        <v>171</v>
      </c>
      <c r="G6" s="19">
        <f t="shared" si="2"/>
        <v>-0.26293103448275862</v>
      </c>
      <c r="H6" s="7">
        <v>232</v>
      </c>
      <c r="I6" s="15"/>
      <c r="J6" s="22" t="s">
        <v>5710</v>
      </c>
      <c r="K6" s="22">
        <v>0</v>
      </c>
      <c r="L6" s="21">
        <f>(K6-M6)/M6</f>
        <v>-1</v>
      </c>
      <c r="M6" s="18">
        <v>3</v>
      </c>
    </row>
    <row r="7" spans="1:13" x14ac:dyDescent="0.25">
      <c r="A7" s="16" t="s">
        <v>5711</v>
      </c>
      <c r="B7" s="7">
        <v>149</v>
      </c>
      <c r="C7" s="19">
        <f t="shared" si="0"/>
        <v>6.7567567567567571E-3</v>
      </c>
      <c r="D7" s="7">
        <v>148</v>
      </c>
      <c r="E7" s="20">
        <f t="shared" si="1"/>
        <v>-0.13953488372093023</v>
      </c>
      <c r="F7" s="7">
        <v>172</v>
      </c>
      <c r="G7" s="19">
        <f t="shared" si="2"/>
        <v>-0.38571428571428573</v>
      </c>
      <c r="H7" s="7">
        <v>280</v>
      </c>
      <c r="I7" s="15"/>
      <c r="J7" s="18" t="s">
        <v>154</v>
      </c>
      <c r="K7" s="18">
        <v>26</v>
      </c>
      <c r="L7" s="21" t="e">
        <f>(K7-M7)/M7</f>
        <v>#DIV/0!</v>
      </c>
      <c r="M7" s="18">
        <v>0</v>
      </c>
    </row>
    <row r="8" spans="1:13" x14ac:dyDescent="0.25">
      <c r="A8" s="16" t="s">
        <v>5712</v>
      </c>
      <c r="B8" s="7">
        <v>149</v>
      </c>
      <c r="C8" s="19">
        <f t="shared" si="0"/>
        <v>-0.30373831775700932</v>
      </c>
      <c r="D8" s="7">
        <v>214</v>
      </c>
      <c r="E8" s="20">
        <f t="shared" si="1"/>
        <v>0.2441860465116279</v>
      </c>
      <c r="F8" s="7">
        <v>172</v>
      </c>
      <c r="G8" s="19">
        <f t="shared" si="2"/>
        <v>-0.44694533762057875</v>
      </c>
      <c r="H8" s="7">
        <v>311</v>
      </c>
      <c r="I8" s="15"/>
      <c r="J8" s="18" t="s">
        <v>5713</v>
      </c>
      <c r="K8" s="18">
        <v>109</v>
      </c>
      <c r="L8" s="21">
        <f>(K8-M8)/M8</f>
        <v>-0.66043613707165105</v>
      </c>
      <c r="M8" s="18">
        <v>321</v>
      </c>
    </row>
    <row r="9" spans="1:13" x14ac:dyDescent="0.25">
      <c r="A9" s="16" t="s">
        <v>5714</v>
      </c>
      <c r="B9" s="7">
        <v>149</v>
      </c>
      <c r="C9" s="19">
        <f t="shared" si="0"/>
        <v>-0.45818181818181819</v>
      </c>
      <c r="D9" s="7">
        <v>275</v>
      </c>
      <c r="E9" s="20">
        <f t="shared" si="1"/>
        <v>0.77419354838709675</v>
      </c>
      <c r="F9" s="7">
        <v>155</v>
      </c>
      <c r="G9" s="19">
        <f t="shared" si="2"/>
        <v>-0.53030303030303028</v>
      </c>
      <c r="H9" s="7">
        <v>330</v>
      </c>
      <c r="I9" s="15"/>
    </row>
    <row r="10" spans="1:13" x14ac:dyDescent="0.25">
      <c r="A10" s="16" t="s">
        <v>5715</v>
      </c>
      <c r="B10" s="7">
        <v>149</v>
      </c>
      <c r="C10" s="19">
        <f t="shared" si="0"/>
        <v>-0.54984894259818728</v>
      </c>
      <c r="D10" s="7">
        <v>331</v>
      </c>
      <c r="E10" s="20">
        <f t="shared" si="1"/>
        <v>0.89142857142857146</v>
      </c>
      <c r="F10" s="7">
        <v>175</v>
      </c>
      <c r="G10" s="19">
        <f t="shared" si="2"/>
        <v>-0.53333333333333333</v>
      </c>
      <c r="H10" s="7">
        <v>375</v>
      </c>
      <c r="I10" s="15"/>
    </row>
    <row r="11" spans="1:13" x14ac:dyDescent="0.25">
      <c r="A11" s="16" t="s">
        <v>5716</v>
      </c>
      <c r="B11" s="7">
        <v>149</v>
      </c>
      <c r="C11" s="19">
        <f t="shared" si="0"/>
        <v>-0.59510869565217395</v>
      </c>
      <c r="D11" s="7">
        <v>368</v>
      </c>
      <c r="E11" s="20">
        <f t="shared" si="1"/>
        <v>0.98918918918918919</v>
      </c>
      <c r="F11" s="7">
        <v>185</v>
      </c>
      <c r="G11" s="19">
        <f t="shared" si="2"/>
        <v>-0.50666666666666671</v>
      </c>
      <c r="H11" s="7">
        <v>375</v>
      </c>
      <c r="I11" s="15"/>
    </row>
    <row r="12" spans="1:13" x14ac:dyDescent="0.25">
      <c r="A12" s="16" t="s">
        <v>5717</v>
      </c>
      <c r="B12" s="7"/>
      <c r="C12" s="7"/>
      <c r="D12" s="7"/>
      <c r="E12" s="7"/>
      <c r="F12" s="7"/>
      <c r="G12" s="7"/>
      <c r="H12" s="7"/>
      <c r="I12" s="15"/>
    </row>
    <row r="13" spans="1:13" x14ac:dyDescent="0.25">
      <c r="A13" s="16" t="s">
        <v>5718</v>
      </c>
      <c r="B13" s="7"/>
      <c r="C13" s="7"/>
      <c r="D13" s="7"/>
      <c r="E13" s="7"/>
      <c r="F13" s="7"/>
      <c r="G13" s="7"/>
      <c r="H13" s="7"/>
      <c r="I13" s="15"/>
    </row>
    <row r="14" spans="1:13" x14ac:dyDescent="0.25">
      <c r="A14" s="16" t="s">
        <v>5719</v>
      </c>
      <c r="B14" s="7"/>
      <c r="C14" s="7"/>
      <c r="D14" s="7"/>
      <c r="E14" s="7"/>
      <c r="F14" s="7"/>
      <c r="G14" s="7"/>
      <c r="H14" s="7"/>
      <c r="I14" s="15"/>
    </row>
    <row r="15" spans="1:13" x14ac:dyDescent="0.25">
      <c r="A15" s="16" t="s">
        <v>5720</v>
      </c>
      <c r="B15" s="7"/>
      <c r="C15" s="7"/>
      <c r="D15" s="7"/>
      <c r="E15" s="7"/>
      <c r="F15" s="7"/>
      <c r="G15" s="7"/>
      <c r="H15" s="7"/>
      <c r="I15" s="15"/>
    </row>
  </sheetData>
  <mergeCells count="2">
    <mergeCell ref="A2:H2"/>
    <mergeCell ref="J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7295-991E-401F-A128-9C1F5EC50019}">
  <dimension ref="A1:AQ101"/>
  <sheetViews>
    <sheetView topLeftCell="A70" zoomScaleNormal="100" workbookViewId="0">
      <selection activeCell="G88" sqref="G88"/>
    </sheetView>
  </sheetViews>
  <sheetFormatPr defaultRowHeight="15" x14ac:dyDescent="0.25"/>
  <cols>
    <col min="1" max="1" width="36.5703125" customWidth="1"/>
    <col min="16" max="16" width="22.7109375" customWidth="1"/>
  </cols>
  <sheetData>
    <row r="1" spans="1:43" ht="15.75" thickBot="1" x14ac:dyDescent="0.3">
      <c r="A1" s="148" t="s">
        <v>5765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</row>
    <row r="2" spans="1:43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/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7</v>
      </c>
      <c r="AC2" s="1" t="s">
        <v>8</v>
      </c>
      <c r="AD2" s="1" t="s">
        <v>9</v>
      </c>
      <c r="AE2" s="1" t="s">
        <v>10</v>
      </c>
      <c r="AF2" s="1" t="s">
        <v>11</v>
      </c>
      <c r="AG2" s="1" t="s">
        <v>12</v>
      </c>
      <c r="AH2" s="1" t="s">
        <v>13</v>
      </c>
      <c r="AI2" s="1" t="s">
        <v>14</v>
      </c>
      <c r="AJ2" s="1" t="s">
        <v>15</v>
      </c>
      <c r="AK2" s="1" t="s">
        <v>16</v>
      </c>
      <c r="AL2" s="1" t="s">
        <v>17</v>
      </c>
      <c r="AM2" s="1" t="s">
        <v>18</v>
      </c>
      <c r="AN2" s="1" t="s">
        <v>19</v>
      </c>
      <c r="AO2" s="1" t="s">
        <v>20</v>
      </c>
      <c r="AP2" s="1" t="s">
        <v>21</v>
      </c>
      <c r="AQ2" s="1"/>
    </row>
    <row r="3" spans="1:43" x14ac:dyDescent="0.25">
      <c r="A3" t="s">
        <v>5766</v>
      </c>
      <c r="D3">
        <v>2</v>
      </c>
      <c r="F3">
        <v>72</v>
      </c>
      <c r="G3">
        <v>3</v>
      </c>
      <c r="H3">
        <v>157</v>
      </c>
      <c r="I3">
        <v>2</v>
      </c>
      <c r="K3">
        <v>1</v>
      </c>
      <c r="U3">
        <v>237</v>
      </c>
      <c r="X3">
        <v>6</v>
      </c>
      <c r="Z3">
        <v>6</v>
      </c>
      <c r="AB3">
        <v>80</v>
      </c>
      <c r="AD3">
        <v>166</v>
      </c>
      <c r="AP3">
        <v>258</v>
      </c>
    </row>
    <row r="4" spans="1:43" x14ac:dyDescent="0.25">
      <c r="A4" t="s">
        <v>5767</v>
      </c>
      <c r="C4">
        <v>3</v>
      </c>
      <c r="D4">
        <v>1</v>
      </c>
      <c r="E4">
        <v>9</v>
      </c>
      <c r="I4">
        <v>7</v>
      </c>
      <c r="U4">
        <v>20</v>
      </c>
      <c r="W4">
        <v>1</v>
      </c>
      <c r="Y4">
        <v>12</v>
      </c>
      <c r="AC4">
        <v>1</v>
      </c>
      <c r="AP4">
        <v>14</v>
      </c>
    </row>
    <row r="5" spans="1:43" x14ac:dyDescent="0.25">
      <c r="A5" t="s">
        <v>5768</v>
      </c>
      <c r="B5">
        <v>2</v>
      </c>
      <c r="C5">
        <v>137</v>
      </c>
      <c r="E5">
        <v>355</v>
      </c>
      <c r="F5">
        <v>33</v>
      </c>
      <c r="G5">
        <v>271</v>
      </c>
      <c r="H5">
        <v>107</v>
      </c>
      <c r="I5">
        <v>407</v>
      </c>
      <c r="J5">
        <v>10</v>
      </c>
      <c r="K5">
        <v>101</v>
      </c>
      <c r="Q5">
        <v>2</v>
      </c>
      <c r="U5">
        <v>1425</v>
      </c>
      <c r="W5">
        <v>133</v>
      </c>
      <c r="X5">
        <v>34</v>
      </c>
      <c r="Y5">
        <v>370</v>
      </c>
      <c r="Z5">
        <v>21</v>
      </c>
      <c r="AA5">
        <v>61</v>
      </c>
      <c r="AB5">
        <v>293</v>
      </c>
      <c r="AC5">
        <v>147</v>
      </c>
      <c r="AD5">
        <v>419</v>
      </c>
      <c r="AE5">
        <v>10</v>
      </c>
      <c r="AF5">
        <v>101</v>
      </c>
      <c r="AP5">
        <v>1589</v>
      </c>
    </row>
    <row r="6" spans="1:43" x14ac:dyDescent="0.25">
      <c r="A6" t="s">
        <v>23</v>
      </c>
      <c r="B6">
        <v>2</v>
      </c>
      <c r="D6">
        <v>5</v>
      </c>
      <c r="F6">
        <v>15</v>
      </c>
      <c r="G6">
        <v>1</v>
      </c>
      <c r="H6">
        <v>21</v>
      </c>
      <c r="U6">
        <v>44</v>
      </c>
      <c r="X6">
        <v>1</v>
      </c>
      <c r="Z6">
        <v>9</v>
      </c>
      <c r="AB6">
        <v>18</v>
      </c>
      <c r="AD6">
        <v>26</v>
      </c>
      <c r="AJ6">
        <v>1</v>
      </c>
      <c r="AP6">
        <v>55</v>
      </c>
    </row>
    <row r="7" spans="1:43" x14ac:dyDescent="0.25">
      <c r="A7" t="s">
        <v>25</v>
      </c>
      <c r="C7">
        <v>36</v>
      </c>
      <c r="D7">
        <v>3</v>
      </c>
      <c r="E7">
        <v>121</v>
      </c>
      <c r="F7">
        <v>11</v>
      </c>
      <c r="G7">
        <v>108</v>
      </c>
      <c r="H7">
        <v>24</v>
      </c>
      <c r="I7">
        <v>223</v>
      </c>
      <c r="J7">
        <v>1</v>
      </c>
      <c r="K7">
        <v>9</v>
      </c>
      <c r="Q7">
        <v>2</v>
      </c>
      <c r="U7">
        <v>538</v>
      </c>
      <c r="W7">
        <v>19</v>
      </c>
      <c r="X7">
        <v>10</v>
      </c>
      <c r="Y7">
        <v>92</v>
      </c>
      <c r="Z7">
        <v>1</v>
      </c>
      <c r="AA7">
        <v>44</v>
      </c>
      <c r="AB7">
        <v>62</v>
      </c>
      <c r="AC7">
        <v>140</v>
      </c>
      <c r="AD7">
        <v>133</v>
      </c>
      <c r="AE7">
        <v>1</v>
      </c>
      <c r="AF7">
        <v>9</v>
      </c>
      <c r="AL7">
        <v>2</v>
      </c>
      <c r="AP7">
        <v>513</v>
      </c>
    </row>
    <row r="8" spans="1:43" x14ac:dyDescent="0.25">
      <c r="A8" t="s">
        <v>29</v>
      </c>
      <c r="C8">
        <v>14</v>
      </c>
      <c r="E8">
        <v>51</v>
      </c>
      <c r="G8">
        <v>9</v>
      </c>
      <c r="I8">
        <v>58</v>
      </c>
      <c r="K8">
        <v>10</v>
      </c>
      <c r="U8">
        <v>142</v>
      </c>
      <c r="W8">
        <v>16</v>
      </c>
      <c r="Y8">
        <v>114</v>
      </c>
      <c r="Z8">
        <v>2</v>
      </c>
      <c r="AA8">
        <v>10</v>
      </c>
      <c r="AC8">
        <v>14</v>
      </c>
      <c r="AF8">
        <v>10</v>
      </c>
      <c r="AP8">
        <v>166</v>
      </c>
    </row>
    <row r="9" spans="1:43" x14ac:dyDescent="0.25">
      <c r="A9" t="s">
        <v>5769</v>
      </c>
      <c r="X9">
        <v>1</v>
      </c>
      <c r="AP9">
        <v>1</v>
      </c>
    </row>
    <row r="10" spans="1:43" x14ac:dyDescent="0.25">
      <c r="A10" t="s">
        <v>30</v>
      </c>
      <c r="C10">
        <v>5</v>
      </c>
      <c r="D10">
        <v>4</v>
      </c>
      <c r="E10">
        <v>22</v>
      </c>
      <c r="G10">
        <v>4</v>
      </c>
      <c r="I10">
        <v>4</v>
      </c>
      <c r="U10">
        <v>39</v>
      </c>
      <c r="W10">
        <v>3</v>
      </c>
      <c r="Y10">
        <v>29</v>
      </c>
      <c r="AA10">
        <v>4</v>
      </c>
      <c r="AC10">
        <v>4</v>
      </c>
      <c r="AP10">
        <v>40</v>
      </c>
    </row>
    <row r="11" spans="1:43" x14ac:dyDescent="0.25">
      <c r="A11" t="s">
        <v>31</v>
      </c>
      <c r="B11">
        <v>6</v>
      </c>
      <c r="C11">
        <v>77</v>
      </c>
      <c r="D11">
        <v>8</v>
      </c>
      <c r="E11">
        <v>330</v>
      </c>
      <c r="F11">
        <v>5</v>
      </c>
      <c r="G11">
        <v>194</v>
      </c>
      <c r="H11">
        <v>11</v>
      </c>
      <c r="I11">
        <v>180</v>
      </c>
      <c r="U11">
        <v>811</v>
      </c>
      <c r="W11">
        <v>65</v>
      </c>
      <c r="X11">
        <v>10</v>
      </c>
      <c r="Y11">
        <v>380</v>
      </c>
      <c r="Z11">
        <v>14</v>
      </c>
      <c r="AB11">
        <v>220</v>
      </c>
      <c r="AC11">
        <v>4</v>
      </c>
      <c r="AD11">
        <v>244</v>
      </c>
      <c r="AP11">
        <v>937</v>
      </c>
    </row>
    <row r="12" spans="1:43" ht="15.75" thickBot="1" x14ac:dyDescent="0.3">
      <c r="A12" t="s">
        <v>32</v>
      </c>
      <c r="B12">
        <v>10</v>
      </c>
      <c r="C12">
        <v>272</v>
      </c>
      <c r="D12">
        <v>23</v>
      </c>
      <c r="E12">
        <v>888</v>
      </c>
      <c r="F12">
        <v>136</v>
      </c>
      <c r="G12">
        <v>590</v>
      </c>
      <c r="H12">
        <v>320</v>
      </c>
      <c r="I12">
        <v>881</v>
      </c>
      <c r="J12">
        <v>11</v>
      </c>
      <c r="K12">
        <v>121</v>
      </c>
      <c r="Q12">
        <v>4</v>
      </c>
      <c r="U12">
        <v>3256</v>
      </c>
      <c r="W12">
        <v>237</v>
      </c>
      <c r="X12">
        <v>62</v>
      </c>
      <c r="Y12">
        <v>997</v>
      </c>
      <c r="Z12">
        <v>53</v>
      </c>
      <c r="AA12">
        <v>119</v>
      </c>
      <c r="AB12">
        <v>673</v>
      </c>
      <c r="AC12">
        <v>310</v>
      </c>
      <c r="AD12">
        <v>988</v>
      </c>
      <c r="AE12">
        <v>11</v>
      </c>
      <c r="AF12">
        <v>120</v>
      </c>
      <c r="AJ12">
        <v>1</v>
      </c>
      <c r="AL12">
        <v>2</v>
      </c>
      <c r="AP12">
        <v>3573</v>
      </c>
    </row>
    <row r="13" spans="1:43" ht="15.75" thickBot="1" x14ac:dyDescent="0.3">
      <c r="A13" s="47" t="s">
        <v>5770</v>
      </c>
      <c r="B13" s="47">
        <f>B12</f>
        <v>10</v>
      </c>
      <c r="C13" s="47">
        <f>C12</f>
        <v>272</v>
      </c>
      <c r="D13" s="47">
        <f>D12*2</f>
        <v>46</v>
      </c>
      <c r="E13" s="47">
        <f>E12*2</f>
        <v>1776</v>
      </c>
      <c r="F13" s="47">
        <f>F12</f>
        <v>136</v>
      </c>
      <c r="G13" s="47">
        <f>G12</f>
        <v>590</v>
      </c>
      <c r="H13" s="47">
        <f>H12*2</f>
        <v>640</v>
      </c>
      <c r="I13" s="47">
        <f>I12*2</f>
        <v>1762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>
        <f>SUM(B13:T13)</f>
        <v>5232</v>
      </c>
      <c r="V13" s="47"/>
      <c r="W13" s="47">
        <f>W12</f>
        <v>237</v>
      </c>
      <c r="X13" s="47">
        <f>X12</f>
        <v>62</v>
      </c>
      <c r="Y13" s="47">
        <f>Y12*2</f>
        <v>1994</v>
      </c>
      <c r="Z13" s="47">
        <f>Z12*2</f>
        <v>106</v>
      </c>
      <c r="AA13" s="47">
        <f>AA12</f>
        <v>119</v>
      </c>
      <c r="AB13" s="47">
        <f>AB12</f>
        <v>673</v>
      </c>
      <c r="AC13" s="47">
        <f>AC12*2</f>
        <v>620</v>
      </c>
      <c r="AD13" s="47">
        <f>AD12*2</f>
        <v>1976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>
        <f>SUM(W13:AO13)</f>
        <v>5787</v>
      </c>
      <c r="AQ13" s="48">
        <f>SUM(U13+AP13)</f>
        <v>11019</v>
      </c>
    </row>
    <row r="17" spans="1:14" ht="15.75" thickBot="1" x14ac:dyDescent="0.3"/>
    <row r="18" spans="1:14" ht="15.75" thickBot="1" x14ac:dyDescent="0.3">
      <c r="A18" s="49" t="s">
        <v>5784</v>
      </c>
      <c r="B18" s="50" t="s">
        <v>5771</v>
      </c>
      <c r="C18" s="51" t="s">
        <v>5771</v>
      </c>
      <c r="D18" s="51" t="s">
        <v>5772</v>
      </c>
      <c r="E18" s="51" t="s">
        <v>5772</v>
      </c>
      <c r="F18" s="52" t="s">
        <v>5741</v>
      </c>
      <c r="G18" s="53"/>
      <c r="H18" s="54" t="s">
        <v>5773</v>
      </c>
      <c r="I18" s="51" t="s">
        <v>5773</v>
      </c>
      <c r="J18" s="51" t="s">
        <v>5773</v>
      </c>
      <c r="K18" s="51" t="s">
        <v>5773</v>
      </c>
      <c r="L18" s="52" t="s">
        <v>5741</v>
      </c>
      <c r="M18" s="55"/>
      <c r="N18" s="56" t="s">
        <v>5741</v>
      </c>
    </row>
    <row r="19" spans="1:14" ht="15.75" thickBot="1" x14ac:dyDescent="0.3">
      <c r="A19" s="57" t="s">
        <v>1</v>
      </c>
      <c r="B19" s="58" t="s">
        <v>5774</v>
      </c>
      <c r="C19" s="59" t="s">
        <v>5775</v>
      </c>
      <c r="D19" s="59" t="s">
        <v>5774</v>
      </c>
      <c r="E19" s="59" t="s">
        <v>5775</v>
      </c>
      <c r="F19" s="60" t="s">
        <v>5776</v>
      </c>
      <c r="G19" s="53"/>
      <c r="H19" s="61" t="s">
        <v>5777</v>
      </c>
      <c r="I19" s="59" t="s">
        <v>5778</v>
      </c>
      <c r="J19" s="59" t="s">
        <v>5779</v>
      </c>
      <c r="K19" s="59" t="s">
        <v>5780</v>
      </c>
      <c r="L19" s="60" t="s">
        <v>5781</v>
      </c>
      <c r="M19" s="55"/>
      <c r="N19" s="62" t="s">
        <v>5782</v>
      </c>
    </row>
    <row r="20" spans="1:14" x14ac:dyDescent="0.25">
      <c r="A20" t="s">
        <v>5766</v>
      </c>
      <c r="B20" s="63">
        <f>C3+(E3*2)</f>
        <v>0</v>
      </c>
      <c r="C20" s="63">
        <f>B3+(D3*2)</f>
        <v>4</v>
      </c>
      <c r="D20" s="63">
        <f>X3+(Z3*2)</f>
        <v>18</v>
      </c>
      <c r="E20" s="63">
        <f>W3+(Y3*2)</f>
        <v>0</v>
      </c>
      <c r="F20" s="63">
        <f>SUM(B20:E20)</f>
        <v>22</v>
      </c>
      <c r="G20" s="53"/>
      <c r="H20" s="63">
        <f>G3+(I3*2)</f>
        <v>7</v>
      </c>
      <c r="I20" s="63">
        <f t="shared" ref="I20:I28" si="0">F3+(H3*2)</f>
        <v>386</v>
      </c>
      <c r="J20" s="63">
        <f t="shared" ref="J20:J28" si="1">AB3+(AD3*2)</f>
        <v>412</v>
      </c>
      <c r="K20" s="63">
        <f t="shared" ref="K20:K28" si="2">AA3+(AC3*2)</f>
        <v>0</v>
      </c>
      <c r="L20" s="63">
        <f>SUM(H20:K20)</f>
        <v>805</v>
      </c>
      <c r="M20" s="55"/>
      <c r="N20" s="64">
        <f>SUM(F20+L20)</f>
        <v>827</v>
      </c>
    </row>
    <row r="21" spans="1:14" x14ac:dyDescent="0.25">
      <c r="A21" t="s">
        <v>5767</v>
      </c>
      <c r="B21" s="63">
        <f>C4+(E4*2)</f>
        <v>21</v>
      </c>
      <c r="C21" s="63">
        <f t="shared" ref="C21:C28" si="3">B4+(D4*2)</f>
        <v>2</v>
      </c>
      <c r="D21" s="63">
        <f t="shared" ref="D21:D28" si="4">X4+(Z4*2)</f>
        <v>0</v>
      </c>
      <c r="E21" s="63">
        <f t="shared" ref="E21:E28" si="5">W4+(Y4*2)</f>
        <v>25</v>
      </c>
      <c r="F21" s="63">
        <f t="shared" ref="F21:F28" si="6">SUM(B21:E21)</f>
        <v>48</v>
      </c>
      <c r="G21" s="53"/>
      <c r="H21" s="63">
        <f>G4+(I4*2)</f>
        <v>14</v>
      </c>
      <c r="I21" s="63">
        <f t="shared" si="0"/>
        <v>0</v>
      </c>
      <c r="J21" s="63">
        <f t="shared" si="1"/>
        <v>0</v>
      </c>
      <c r="K21" s="63">
        <f t="shared" si="2"/>
        <v>2</v>
      </c>
      <c r="L21" s="63">
        <f t="shared" ref="L21:L28" si="7">SUM(H21:K21)</f>
        <v>16</v>
      </c>
      <c r="M21" s="55"/>
      <c r="N21" s="64">
        <f t="shared" ref="N21:N27" si="8">SUM(F21+L21)</f>
        <v>64</v>
      </c>
    </row>
    <row r="22" spans="1:14" x14ac:dyDescent="0.25">
      <c r="A22" t="s">
        <v>5768</v>
      </c>
      <c r="B22" s="63">
        <f>C5+(E5*2)</f>
        <v>847</v>
      </c>
      <c r="C22" s="63">
        <f t="shared" si="3"/>
        <v>2</v>
      </c>
      <c r="D22" s="63">
        <f t="shared" si="4"/>
        <v>76</v>
      </c>
      <c r="E22" s="63">
        <f t="shared" si="5"/>
        <v>873</v>
      </c>
      <c r="F22" s="63">
        <f t="shared" si="6"/>
        <v>1798</v>
      </c>
      <c r="G22" s="63"/>
      <c r="H22" s="63">
        <f t="shared" ref="H22:H28" si="9">G5+(I5*2)</f>
        <v>1085</v>
      </c>
      <c r="I22" s="63">
        <f t="shared" si="0"/>
        <v>247</v>
      </c>
      <c r="J22" s="63">
        <f t="shared" si="1"/>
        <v>1131</v>
      </c>
      <c r="K22" s="63">
        <f t="shared" si="2"/>
        <v>355</v>
      </c>
      <c r="L22" s="63">
        <f t="shared" si="7"/>
        <v>2818</v>
      </c>
      <c r="M22" s="63"/>
      <c r="N22" s="64">
        <f t="shared" si="8"/>
        <v>4616</v>
      </c>
    </row>
    <row r="23" spans="1:14" x14ac:dyDescent="0.25">
      <c r="A23" t="s">
        <v>23</v>
      </c>
      <c r="B23" s="63">
        <f t="shared" ref="B23:B27" si="10">C6+(E6*2)</f>
        <v>0</v>
      </c>
      <c r="C23" s="63">
        <f t="shared" si="3"/>
        <v>12</v>
      </c>
      <c r="D23" s="63">
        <f t="shared" si="4"/>
        <v>19</v>
      </c>
      <c r="E23" s="63">
        <f t="shared" si="5"/>
        <v>0</v>
      </c>
      <c r="F23" s="63">
        <f t="shared" si="6"/>
        <v>31</v>
      </c>
      <c r="G23" s="63"/>
      <c r="H23" s="63">
        <f>G6+(I6*2)</f>
        <v>1</v>
      </c>
      <c r="I23" s="63">
        <f t="shared" si="0"/>
        <v>57</v>
      </c>
      <c r="J23" s="63">
        <f t="shared" si="1"/>
        <v>70</v>
      </c>
      <c r="K23" s="63">
        <f t="shared" si="2"/>
        <v>0</v>
      </c>
      <c r="L23" s="63">
        <f t="shared" si="7"/>
        <v>128</v>
      </c>
      <c r="M23" s="63"/>
      <c r="N23" s="64">
        <f t="shared" si="8"/>
        <v>159</v>
      </c>
    </row>
    <row r="24" spans="1:14" x14ac:dyDescent="0.25">
      <c r="A24" t="s">
        <v>25</v>
      </c>
      <c r="B24" s="63">
        <f t="shared" si="10"/>
        <v>278</v>
      </c>
      <c r="C24" s="63">
        <f t="shared" si="3"/>
        <v>6</v>
      </c>
      <c r="D24" s="63">
        <f t="shared" si="4"/>
        <v>12</v>
      </c>
      <c r="E24" s="63">
        <f t="shared" si="5"/>
        <v>203</v>
      </c>
      <c r="F24" s="63">
        <f t="shared" si="6"/>
        <v>499</v>
      </c>
      <c r="G24" s="63"/>
      <c r="H24" s="63">
        <f t="shared" si="9"/>
        <v>554</v>
      </c>
      <c r="I24" s="63">
        <f t="shared" si="0"/>
        <v>59</v>
      </c>
      <c r="J24" s="63">
        <f>AB7+(AD7*2)</f>
        <v>328</v>
      </c>
      <c r="K24" s="63">
        <f t="shared" si="2"/>
        <v>324</v>
      </c>
      <c r="L24" s="63">
        <f>SUM(H24:K24)</f>
        <v>1265</v>
      </c>
      <c r="M24" s="63"/>
      <c r="N24" s="64">
        <f t="shared" si="8"/>
        <v>1764</v>
      </c>
    </row>
    <row r="25" spans="1:14" x14ac:dyDescent="0.25">
      <c r="A25" t="s">
        <v>29</v>
      </c>
      <c r="B25" s="63">
        <f t="shared" si="10"/>
        <v>116</v>
      </c>
      <c r="C25" s="63">
        <f t="shared" si="3"/>
        <v>0</v>
      </c>
      <c r="D25" s="63">
        <f t="shared" si="4"/>
        <v>4</v>
      </c>
      <c r="E25" s="63">
        <f t="shared" si="5"/>
        <v>244</v>
      </c>
      <c r="F25" s="63">
        <f t="shared" si="6"/>
        <v>364</v>
      </c>
      <c r="G25" s="63"/>
      <c r="H25" s="63">
        <f t="shared" si="9"/>
        <v>125</v>
      </c>
      <c r="I25" s="63">
        <f t="shared" si="0"/>
        <v>0</v>
      </c>
      <c r="J25" s="63">
        <f t="shared" si="1"/>
        <v>0</v>
      </c>
      <c r="K25" s="63">
        <f>AA8+(AC8*2)</f>
        <v>38</v>
      </c>
      <c r="L25" s="63">
        <f>SUM(H25:K25)</f>
        <v>163</v>
      </c>
      <c r="M25" s="63"/>
      <c r="N25" s="64">
        <f>SUM(F25+L25)</f>
        <v>527</v>
      </c>
    </row>
    <row r="26" spans="1:14" x14ac:dyDescent="0.25">
      <c r="A26" t="s">
        <v>5769</v>
      </c>
      <c r="B26" s="63">
        <f t="shared" si="10"/>
        <v>0</v>
      </c>
      <c r="C26" s="63">
        <f t="shared" si="3"/>
        <v>0</v>
      </c>
      <c r="D26" s="63">
        <f t="shared" si="4"/>
        <v>1</v>
      </c>
      <c r="E26" s="63">
        <f t="shared" si="5"/>
        <v>0</v>
      </c>
      <c r="F26" s="63">
        <f t="shared" si="6"/>
        <v>1</v>
      </c>
      <c r="G26" s="63"/>
      <c r="H26" s="63">
        <f t="shared" si="9"/>
        <v>0</v>
      </c>
      <c r="I26" s="63">
        <f t="shared" si="0"/>
        <v>0</v>
      </c>
      <c r="J26" s="63">
        <f t="shared" si="1"/>
        <v>0</v>
      </c>
      <c r="K26" s="63">
        <f t="shared" si="2"/>
        <v>0</v>
      </c>
      <c r="L26" s="63">
        <f t="shared" si="7"/>
        <v>0</v>
      </c>
      <c r="M26" s="63"/>
      <c r="N26" s="64">
        <f>SUM(F26+L26)</f>
        <v>1</v>
      </c>
    </row>
    <row r="27" spans="1:14" x14ac:dyDescent="0.25">
      <c r="A27" t="s">
        <v>30</v>
      </c>
      <c r="B27" s="63">
        <f t="shared" si="10"/>
        <v>49</v>
      </c>
      <c r="C27" s="63">
        <f t="shared" si="3"/>
        <v>8</v>
      </c>
      <c r="D27" s="63">
        <f t="shared" si="4"/>
        <v>0</v>
      </c>
      <c r="E27" s="63">
        <f t="shared" si="5"/>
        <v>61</v>
      </c>
      <c r="F27" s="63">
        <f t="shared" si="6"/>
        <v>118</v>
      </c>
      <c r="G27" s="63"/>
      <c r="H27" s="63">
        <f t="shared" si="9"/>
        <v>12</v>
      </c>
      <c r="I27" s="63">
        <f t="shared" si="0"/>
        <v>0</v>
      </c>
      <c r="J27" s="63">
        <f t="shared" si="1"/>
        <v>0</v>
      </c>
      <c r="K27" s="63">
        <f t="shared" si="2"/>
        <v>12</v>
      </c>
      <c r="L27" s="63">
        <f t="shared" si="7"/>
        <v>24</v>
      </c>
      <c r="M27" s="63"/>
      <c r="N27" s="64">
        <f t="shared" si="8"/>
        <v>142</v>
      </c>
    </row>
    <row r="28" spans="1:14" x14ac:dyDescent="0.25">
      <c r="A28" t="s">
        <v>31</v>
      </c>
      <c r="B28" s="63">
        <f>C11+(E11*2)</f>
        <v>737</v>
      </c>
      <c r="C28" s="63">
        <f t="shared" si="3"/>
        <v>22</v>
      </c>
      <c r="D28" s="63">
        <f t="shared" si="4"/>
        <v>38</v>
      </c>
      <c r="E28" s="63">
        <f t="shared" si="5"/>
        <v>825</v>
      </c>
      <c r="F28" s="63">
        <f t="shared" si="6"/>
        <v>1622</v>
      </c>
      <c r="G28" s="63"/>
      <c r="H28" s="63">
        <f t="shared" si="9"/>
        <v>554</v>
      </c>
      <c r="I28" s="63">
        <f t="shared" si="0"/>
        <v>27</v>
      </c>
      <c r="J28" s="63">
        <f t="shared" si="1"/>
        <v>708</v>
      </c>
      <c r="K28" s="63">
        <f t="shared" si="2"/>
        <v>8</v>
      </c>
      <c r="L28" s="63">
        <f t="shared" si="7"/>
        <v>1297</v>
      </c>
      <c r="M28" s="63"/>
      <c r="N28" s="64">
        <f>SUM(F28+L28)</f>
        <v>2919</v>
      </c>
    </row>
    <row r="29" spans="1:14" x14ac:dyDescent="0.2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spans="1:14" ht="15.75" thickBo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ht="15.75" thickBot="1" x14ac:dyDescent="0.3">
      <c r="A31" t="s">
        <v>32</v>
      </c>
      <c r="B31" s="65">
        <f>SUM(B20:B30)</f>
        <v>2048</v>
      </c>
      <c r="C31" s="65">
        <f>SUM(C20:C30)</f>
        <v>56</v>
      </c>
      <c r="D31" s="65">
        <f>SUM(D20:D30)</f>
        <v>168</v>
      </c>
      <c r="E31" s="65">
        <f>SUM(E20:E30)</f>
        <v>2231</v>
      </c>
      <c r="F31" s="65">
        <f>SUM(F20:F30)</f>
        <v>4503</v>
      </c>
      <c r="G31" s="53"/>
      <c r="H31" s="65">
        <f>SUM(H20:H30)</f>
        <v>2352</v>
      </c>
      <c r="I31" s="65">
        <f>SUM(I20:I30)</f>
        <v>776</v>
      </c>
      <c r="J31" s="65">
        <f>SUM(J20:J30)</f>
        <v>2649</v>
      </c>
      <c r="K31" s="65">
        <f>SUM(K20:K30)</f>
        <v>739</v>
      </c>
      <c r="L31" s="65">
        <f>SUM(L20:L30)</f>
        <v>6516</v>
      </c>
      <c r="M31" s="53"/>
      <c r="N31" s="66">
        <f>SUM(F31+L31)</f>
        <v>11019</v>
      </c>
    </row>
    <row r="33" spans="1:43" ht="15.75" thickBot="1" x14ac:dyDescent="0.3"/>
    <row r="34" spans="1:43" ht="15.75" thickBot="1" x14ac:dyDescent="0.3">
      <c r="A34" s="148" t="s">
        <v>5785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</row>
    <row r="35" spans="1:43" ht="15.75" thickBot="1" x14ac:dyDescent="0.3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9</v>
      </c>
      <c r="J35" s="1" t="s">
        <v>10</v>
      </c>
      <c r="K35" s="1" t="s">
        <v>11</v>
      </c>
      <c r="L35" s="1" t="s">
        <v>12</v>
      </c>
      <c r="M35" s="1" t="s">
        <v>13</v>
      </c>
      <c r="N35" s="1" t="s">
        <v>14</v>
      </c>
      <c r="O35" s="1" t="s">
        <v>15</v>
      </c>
      <c r="P35" s="1" t="s">
        <v>16</v>
      </c>
      <c r="Q35" s="1" t="s">
        <v>17</v>
      </c>
      <c r="R35" s="1" t="s">
        <v>18</v>
      </c>
      <c r="S35" s="1" t="s">
        <v>19</v>
      </c>
      <c r="T35" s="1" t="s">
        <v>20</v>
      </c>
      <c r="U35" s="1" t="s">
        <v>21</v>
      </c>
      <c r="V35" s="1"/>
      <c r="W35" s="1" t="s">
        <v>2</v>
      </c>
      <c r="X35" s="1" t="s">
        <v>3</v>
      </c>
      <c r="Y35" s="1" t="s">
        <v>4</v>
      </c>
      <c r="Z35" s="1" t="s">
        <v>5</v>
      </c>
      <c r="AA35" s="1" t="s">
        <v>6</v>
      </c>
      <c r="AB35" s="1" t="s">
        <v>7</v>
      </c>
      <c r="AC35" s="1" t="s">
        <v>8</v>
      </c>
      <c r="AD35" s="1" t="s">
        <v>9</v>
      </c>
      <c r="AE35" s="1" t="s">
        <v>10</v>
      </c>
      <c r="AF35" s="1" t="s">
        <v>11</v>
      </c>
      <c r="AG35" s="1" t="s">
        <v>12</v>
      </c>
      <c r="AH35" s="1" t="s">
        <v>13</v>
      </c>
      <c r="AI35" s="1" t="s">
        <v>14</v>
      </c>
      <c r="AJ35" s="1" t="s">
        <v>15</v>
      </c>
      <c r="AK35" s="1" t="s">
        <v>16</v>
      </c>
      <c r="AL35" s="1" t="s">
        <v>17</v>
      </c>
      <c r="AM35" s="1" t="s">
        <v>18</v>
      </c>
      <c r="AN35" s="1" t="s">
        <v>19</v>
      </c>
      <c r="AO35" s="1" t="s">
        <v>20</v>
      </c>
      <c r="AP35" s="1" t="s">
        <v>21</v>
      </c>
      <c r="AQ35" s="1"/>
    </row>
    <row r="36" spans="1:43" x14ac:dyDescent="0.25">
      <c r="A36" t="s">
        <v>5786</v>
      </c>
      <c r="Z36">
        <v>7</v>
      </c>
      <c r="AP36">
        <v>7</v>
      </c>
    </row>
    <row r="37" spans="1:43" x14ac:dyDescent="0.25">
      <c r="A37" t="s">
        <v>5768</v>
      </c>
      <c r="B37">
        <v>6</v>
      </c>
      <c r="C37">
        <v>109</v>
      </c>
      <c r="D37">
        <v>1</v>
      </c>
      <c r="E37">
        <v>320</v>
      </c>
      <c r="F37">
        <v>39</v>
      </c>
      <c r="G37">
        <v>151</v>
      </c>
      <c r="H37">
        <v>99</v>
      </c>
      <c r="I37">
        <v>253</v>
      </c>
      <c r="J37">
        <v>4</v>
      </c>
      <c r="K37">
        <v>154</v>
      </c>
      <c r="Q37">
        <v>11</v>
      </c>
      <c r="U37">
        <v>1147</v>
      </c>
      <c r="W37">
        <v>79</v>
      </c>
      <c r="X37">
        <v>24</v>
      </c>
      <c r="Y37">
        <v>356</v>
      </c>
      <c r="Z37">
        <v>32</v>
      </c>
      <c r="AA37">
        <v>53</v>
      </c>
      <c r="AB37">
        <v>177</v>
      </c>
      <c r="AC37">
        <v>188</v>
      </c>
      <c r="AD37">
        <v>218</v>
      </c>
      <c r="AE37">
        <v>4</v>
      </c>
      <c r="AF37">
        <v>154</v>
      </c>
      <c r="AH37">
        <v>1</v>
      </c>
      <c r="AP37">
        <v>1286</v>
      </c>
    </row>
    <row r="38" spans="1:43" x14ac:dyDescent="0.25">
      <c r="A38" t="s">
        <v>5783</v>
      </c>
      <c r="B38">
        <v>1</v>
      </c>
      <c r="C38">
        <v>29</v>
      </c>
      <c r="E38">
        <v>50</v>
      </c>
      <c r="G38">
        <v>17</v>
      </c>
      <c r="I38">
        <v>28</v>
      </c>
      <c r="U38">
        <v>125</v>
      </c>
      <c r="X38">
        <v>1</v>
      </c>
      <c r="Y38">
        <v>52</v>
      </c>
      <c r="Z38">
        <v>1</v>
      </c>
      <c r="AC38">
        <v>6</v>
      </c>
      <c r="AP38">
        <v>60</v>
      </c>
    </row>
    <row r="39" spans="1:43" x14ac:dyDescent="0.25">
      <c r="A39" t="s">
        <v>23</v>
      </c>
      <c r="B39">
        <v>2</v>
      </c>
      <c r="C39">
        <v>3</v>
      </c>
      <c r="D39">
        <v>5</v>
      </c>
      <c r="E39">
        <v>1</v>
      </c>
      <c r="F39">
        <v>19</v>
      </c>
      <c r="G39">
        <v>1</v>
      </c>
      <c r="H39">
        <v>21</v>
      </c>
      <c r="U39">
        <v>52</v>
      </c>
      <c r="Z39">
        <v>5</v>
      </c>
      <c r="AB39">
        <v>27</v>
      </c>
      <c r="AD39">
        <v>16</v>
      </c>
      <c r="AJ39">
        <v>1</v>
      </c>
      <c r="AP39">
        <v>49</v>
      </c>
    </row>
    <row r="40" spans="1:43" x14ac:dyDescent="0.25">
      <c r="A40" t="s">
        <v>24</v>
      </c>
      <c r="B40">
        <v>1</v>
      </c>
      <c r="C40">
        <v>1</v>
      </c>
      <c r="D40">
        <v>2</v>
      </c>
      <c r="E40">
        <v>1</v>
      </c>
      <c r="F40">
        <v>69</v>
      </c>
      <c r="H40">
        <v>132</v>
      </c>
      <c r="I40">
        <v>5</v>
      </c>
      <c r="U40">
        <v>211</v>
      </c>
      <c r="X40">
        <v>7</v>
      </c>
      <c r="Z40">
        <v>2</v>
      </c>
      <c r="AB40">
        <v>72</v>
      </c>
      <c r="AD40">
        <v>109</v>
      </c>
      <c r="AJ40">
        <v>1</v>
      </c>
      <c r="AP40">
        <v>191</v>
      </c>
    </row>
    <row r="41" spans="1:43" x14ac:dyDescent="0.25">
      <c r="A41" t="s">
        <v>25</v>
      </c>
      <c r="B41">
        <v>1</v>
      </c>
      <c r="C41">
        <v>61</v>
      </c>
      <c r="D41">
        <v>5</v>
      </c>
      <c r="E41">
        <v>115</v>
      </c>
      <c r="F41">
        <v>7</v>
      </c>
      <c r="G41">
        <v>110</v>
      </c>
      <c r="H41">
        <v>15</v>
      </c>
      <c r="I41">
        <v>159</v>
      </c>
      <c r="J41">
        <v>4</v>
      </c>
      <c r="K41">
        <v>7</v>
      </c>
      <c r="U41">
        <v>484</v>
      </c>
      <c r="W41">
        <v>34</v>
      </c>
      <c r="X41">
        <v>12</v>
      </c>
      <c r="Y41">
        <v>82</v>
      </c>
      <c r="Z41">
        <v>7</v>
      </c>
      <c r="AA41">
        <v>60</v>
      </c>
      <c r="AB41">
        <v>48</v>
      </c>
      <c r="AC41">
        <v>122</v>
      </c>
      <c r="AD41">
        <v>68</v>
      </c>
      <c r="AE41">
        <v>4</v>
      </c>
      <c r="AF41">
        <v>7</v>
      </c>
      <c r="AP41">
        <v>444</v>
      </c>
    </row>
    <row r="42" spans="1:43" x14ac:dyDescent="0.25">
      <c r="A42" t="s">
        <v>26</v>
      </c>
      <c r="C42">
        <v>4</v>
      </c>
      <c r="D42">
        <v>1</v>
      </c>
      <c r="E42">
        <v>30</v>
      </c>
      <c r="G42">
        <v>2</v>
      </c>
      <c r="I42">
        <v>4</v>
      </c>
      <c r="U42">
        <v>41</v>
      </c>
      <c r="W42">
        <v>3</v>
      </c>
      <c r="Y42">
        <v>28</v>
      </c>
      <c r="AA42">
        <v>3</v>
      </c>
      <c r="AC42">
        <v>5</v>
      </c>
      <c r="AP42">
        <v>39</v>
      </c>
    </row>
    <row r="43" spans="1:43" x14ac:dyDescent="0.25">
      <c r="A43" t="s">
        <v>5769</v>
      </c>
    </row>
    <row r="44" spans="1:43" x14ac:dyDescent="0.25">
      <c r="A44" t="s">
        <v>30</v>
      </c>
      <c r="C44">
        <v>6</v>
      </c>
      <c r="D44">
        <v>1</v>
      </c>
      <c r="E44">
        <v>30</v>
      </c>
      <c r="G44">
        <v>4</v>
      </c>
      <c r="I44">
        <v>1</v>
      </c>
      <c r="U44">
        <v>42</v>
      </c>
      <c r="W44">
        <v>6</v>
      </c>
      <c r="Y44">
        <v>31</v>
      </c>
      <c r="AA44">
        <v>3</v>
      </c>
      <c r="AC44">
        <v>2</v>
      </c>
      <c r="AP44">
        <v>42</v>
      </c>
    </row>
    <row r="45" spans="1:43" x14ac:dyDescent="0.25">
      <c r="A45" t="s">
        <v>31</v>
      </c>
      <c r="B45">
        <v>5</v>
      </c>
      <c r="C45">
        <v>85</v>
      </c>
      <c r="D45">
        <v>7</v>
      </c>
      <c r="E45">
        <v>370</v>
      </c>
      <c r="F45">
        <v>1</v>
      </c>
      <c r="G45">
        <v>164</v>
      </c>
      <c r="H45">
        <v>9</v>
      </c>
      <c r="I45">
        <v>162</v>
      </c>
      <c r="K45">
        <v>1</v>
      </c>
      <c r="L45">
        <v>5</v>
      </c>
      <c r="M45">
        <v>35</v>
      </c>
      <c r="U45">
        <v>844</v>
      </c>
      <c r="W45">
        <v>60</v>
      </c>
      <c r="X45">
        <v>12</v>
      </c>
      <c r="Y45">
        <v>336</v>
      </c>
      <c r="Z45">
        <v>33</v>
      </c>
      <c r="AA45">
        <v>1</v>
      </c>
      <c r="AB45">
        <v>174</v>
      </c>
      <c r="AC45">
        <v>1</v>
      </c>
      <c r="AD45">
        <v>193</v>
      </c>
      <c r="AF45">
        <v>1</v>
      </c>
      <c r="AG45">
        <v>7</v>
      </c>
      <c r="AH45">
        <v>41</v>
      </c>
      <c r="AP45">
        <v>859</v>
      </c>
    </row>
    <row r="46" spans="1:43" ht="15.75" thickBot="1" x14ac:dyDescent="0.3">
      <c r="A46" t="s">
        <v>32</v>
      </c>
      <c r="B46">
        <v>16</v>
      </c>
      <c r="C46">
        <v>298</v>
      </c>
      <c r="D46">
        <v>22</v>
      </c>
      <c r="E46">
        <v>917</v>
      </c>
      <c r="F46">
        <v>135</v>
      </c>
      <c r="G46">
        <v>449</v>
      </c>
      <c r="H46">
        <v>276</v>
      </c>
      <c r="I46">
        <v>612</v>
      </c>
      <c r="J46">
        <v>8</v>
      </c>
      <c r="K46">
        <v>162</v>
      </c>
      <c r="L46">
        <v>5</v>
      </c>
      <c r="M46">
        <v>35</v>
      </c>
      <c r="Q46">
        <v>11</v>
      </c>
      <c r="U46">
        <v>2946</v>
      </c>
      <c r="W46">
        <v>182</v>
      </c>
      <c r="X46">
        <v>56</v>
      </c>
      <c r="Y46">
        <v>885</v>
      </c>
      <c r="Z46">
        <v>87</v>
      </c>
      <c r="AA46">
        <v>120</v>
      </c>
      <c r="AB46">
        <v>498</v>
      </c>
      <c r="AC46">
        <v>324</v>
      </c>
      <c r="AD46">
        <v>604</v>
      </c>
      <c r="AE46">
        <v>8</v>
      </c>
      <c r="AF46">
        <v>162</v>
      </c>
      <c r="AG46">
        <v>7</v>
      </c>
      <c r="AH46">
        <v>42</v>
      </c>
      <c r="AJ46">
        <v>2</v>
      </c>
      <c r="AP46">
        <v>2977</v>
      </c>
    </row>
    <row r="47" spans="1:43" ht="15.75" thickBot="1" x14ac:dyDescent="0.3">
      <c r="A47" s="47" t="s">
        <v>5770</v>
      </c>
      <c r="B47" s="47">
        <f>B46</f>
        <v>16</v>
      </c>
      <c r="C47" s="47">
        <f>C46</f>
        <v>298</v>
      </c>
      <c r="D47" s="47">
        <f>D46*2</f>
        <v>44</v>
      </c>
      <c r="E47" s="47">
        <f>E46*2</f>
        <v>1834</v>
      </c>
      <c r="F47" s="47">
        <f>F46</f>
        <v>135</v>
      </c>
      <c r="G47" s="47">
        <f>G46</f>
        <v>449</v>
      </c>
      <c r="H47" s="47">
        <f>H46*2</f>
        <v>552</v>
      </c>
      <c r="I47" s="47">
        <f>I46*2</f>
        <v>1224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>
        <f>SUM(B47:T47)</f>
        <v>4552</v>
      </c>
      <c r="V47" s="47"/>
      <c r="W47" s="47">
        <f>W46</f>
        <v>182</v>
      </c>
      <c r="X47" s="47">
        <f>X46</f>
        <v>56</v>
      </c>
      <c r="Y47" s="47">
        <f>Y46*2</f>
        <v>1770</v>
      </c>
      <c r="Z47" s="47">
        <f>Z46*2</f>
        <v>174</v>
      </c>
      <c r="AA47" s="47">
        <f>AA46</f>
        <v>120</v>
      </c>
      <c r="AB47" s="47">
        <f>AB46</f>
        <v>498</v>
      </c>
      <c r="AC47" s="47">
        <f>AC46*2</f>
        <v>648</v>
      </c>
      <c r="AD47" s="47">
        <f>AD46*2</f>
        <v>1208</v>
      </c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>
        <f>SUM(W47:AO47)</f>
        <v>4656</v>
      </c>
      <c r="AQ47" s="48">
        <f>SUM(U47+AP47)</f>
        <v>9208</v>
      </c>
    </row>
    <row r="50" spans="1:14" ht="15.75" thickBot="1" x14ac:dyDescent="0.3"/>
    <row r="51" spans="1:14" ht="15.75" thickBot="1" x14ac:dyDescent="0.3">
      <c r="A51" s="49" t="s">
        <v>5787</v>
      </c>
      <c r="B51" s="50" t="s">
        <v>5771</v>
      </c>
      <c r="C51" s="51" t="s">
        <v>5771</v>
      </c>
      <c r="D51" s="51" t="s">
        <v>5772</v>
      </c>
      <c r="E51" s="51" t="s">
        <v>5772</v>
      </c>
      <c r="F51" s="52" t="s">
        <v>5741</v>
      </c>
      <c r="G51" s="53"/>
      <c r="H51" s="54" t="s">
        <v>5773</v>
      </c>
      <c r="I51" s="51" t="s">
        <v>5773</v>
      </c>
      <c r="J51" s="51" t="s">
        <v>5773</v>
      </c>
      <c r="K51" s="51" t="s">
        <v>5773</v>
      </c>
      <c r="L51" s="52" t="s">
        <v>5741</v>
      </c>
      <c r="M51" s="55"/>
      <c r="N51" s="56" t="s">
        <v>5741</v>
      </c>
    </row>
    <row r="52" spans="1:14" ht="15.75" thickBot="1" x14ac:dyDescent="0.3">
      <c r="A52" s="57" t="s">
        <v>1</v>
      </c>
      <c r="B52" s="58" t="s">
        <v>5774</v>
      </c>
      <c r="C52" s="59" t="s">
        <v>5775</v>
      </c>
      <c r="D52" s="59" t="s">
        <v>5774</v>
      </c>
      <c r="E52" s="59" t="s">
        <v>5775</v>
      </c>
      <c r="F52" s="60" t="s">
        <v>5776</v>
      </c>
      <c r="G52" s="53"/>
      <c r="H52" s="61" t="s">
        <v>5777</v>
      </c>
      <c r="I52" s="59" t="s">
        <v>5778</v>
      </c>
      <c r="J52" s="59" t="s">
        <v>5779</v>
      </c>
      <c r="K52" s="59" t="s">
        <v>5780</v>
      </c>
      <c r="L52" s="60" t="s">
        <v>5781</v>
      </c>
      <c r="M52" s="55"/>
      <c r="N52" s="62" t="s">
        <v>5782</v>
      </c>
    </row>
    <row r="53" spans="1:14" x14ac:dyDescent="0.25">
      <c r="A53" t="s">
        <v>5786</v>
      </c>
      <c r="B53" s="63">
        <f>C36+(E36*2)</f>
        <v>0</v>
      </c>
      <c r="C53" s="63">
        <f>B36+(D36*2)</f>
        <v>0</v>
      </c>
      <c r="D53" s="63">
        <f>X36+(Z36*2)</f>
        <v>14</v>
      </c>
      <c r="E53" s="63">
        <f>W36+(Y36*2)</f>
        <v>0</v>
      </c>
      <c r="F53" s="63">
        <f>SUM(B53:E53)</f>
        <v>14</v>
      </c>
      <c r="G53" s="53"/>
      <c r="H53" s="63">
        <f>G36+(I36*2)</f>
        <v>0</v>
      </c>
      <c r="I53" s="63">
        <f>F36+(H36*2)</f>
        <v>0</v>
      </c>
      <c r="J53" s="63">
        <f>AB36+(AD36*2)</f>
        <v>0</v>
      </c>
      <c r="K53" s="63">
        <f>AA36+(AC36*2)</f>
        <v>0</v>
      </c>
      <c r="L53" s="63">
        <f>SUM(H53:K53)</f>
        <v>0</v>
      </c>
      <c r="M53" s="55"/>
      <c r="N53" s="64">
        <f>SUM(F53+L53)</f>
        <v>14</v>
      </c>
    </row>
    <row r="54" spans="1:14" x14ac:dyDescent="0.25">
      <c r="A54" t="s">
        <v>5768</v>
      </c>
      <c r="B54" s="63">
        <f>C37+(E37*2)</f>
        <v>749</v>
      </c>
      <c r="C54" s="63">
        <f>B37+(D37*2)</f>
        <v>8</v>
      </c>
      <c r="D54" s="63">
        <f>X37+(Z37*2)</f>
        <v>88</v>
      </c>
      <c r="E54" s="63">
        <f>W37+(Y37*2)</f>
        <v>791</v>
      </c>
      <c r="F54" s="63">
        <f t="shared" ref="F54:F62" si="11">SUM(B54:E54)</f>
        <v>1636</v>
      </c>
      <c r="G54" s="53"/>
      <c r="H54" s="63">
        <f>G37+(I37*2)</f>
        <v>657</v>
      </c>
      <c r="I54" s="63">
        <f>F37+(H37*2)</f>
        <v>237</v>
      </c>
      <c r="J54" s="63">
        <f>AB37+(AD37*2)</f>
        <v>613</v>
      </c>
      <c r="K54" s="63">
        <f>AA37+(AC37*2)</f>
        <v>429</v>
      </c>
      <c r="L54" s="63">
        <f t="shared" ref="L54:L62" si="12">SUM(H54:K54)</f>
        <v>1936</v>
      </c>
      <c r="M54" s="55"/>
      <c r="N54" s="64">
        <f t="shared" ref="N54:N60" si="13">SUM(F54+L54)</f>
        <v>3572</v>
      </c>
    </row>
    <row r="55" spans="1:14" x14ac:dyDescent="0.25">
      <c r="A55" t="s">
        <v>5783</v>
      </c>
      <c r="B55" s="63">
        <f>C38+(E38*2)</f>
        <v>129</v>
      </c>
      <c r="C55" s="63">
        <f t="shared" ref="C55:C62" si="14">B38+(D38*2)</f>
        <v>1</v>
      </c>
      <c r="D55" s="63">
        <f t="shared" ref="D55:D62" si="15">X38+(Z38*2)</f>
        <v>3</v>
      </c>
      <c r="E55" s="63">
        <f t="shared" ref="E55:E62" si="16">W38+(Y38*2)</f>
        <v>104</v>
      </c>
      <c r="F55" s="63">
        <f t="shared" si="11"/>
        <v>237</v>
      </c>
      <c r="G55" s="63"/>
      <c r="H55" s="63">
        <f t="shared" ref="H55:H62" si="17">G38+(I38*2)</f>
        <v>73</v>
      </c>
      <c r="I55" s="63">
        <f t="shared" ref="I55:I62" si="18">F38+(H38*2)</f>
        <v>0</v>
      </c>
      <c r="J55" s="63">
        <f t="shared" ref="J55:J62" si="19">AB38+(AD38*2)</f>
        <v>0</v>
      </c>
      <c r="K55" s="63">
        <f t="shared" ref="K55:K62" si="20">AA38+(AC38*2)</f>
        <v>12</v>
      </c>
      <c r="L55" s="63">
        <f t="shared" si="12"/>
        <v>85</v>
      </c>
      <c r="M55" s="63"/>
      <c r="N55" s="64">
        <f t="shared" si="13"/>
        <v>322</v>
      </c>
    </row>
    <row r="56" spans="1:14" x14ac:dyDescent="0.25">
      <c r="A56" t="s">
        <v>23</v>
      </c>
      <c r="B56" s="63">
        <f t="shared" ref="B56:B61" si="21">C39+(E39*2)</f>
        <v>5</v>
      </c>
      <c r="C56" s="63">
        <f t="shared" si="14"/>
        <v>12</v>
      </c>
      <c r="D56" s="63">
        <f t="shared" si="15"/>
        <v>10</v>
      </c>
      <c r="E56" s="63">
        <f t="shared" si="16"/>
        <v>0</v>
      </c>
      <c r="F56" s="63">
        <f t="shared" si="11"/>
        <v>27</v>
      </c>
      <c r="G56" s="63"/>
      <c r="H56" s="63">
        <f t="shared" si="17"/>
        <v>1</v>
      </c>
      <c r="I56" s="63">
        <f t="shared" si="18"/>
        <v>61</v>
      </c>
      <c r="J56" s="63">
        <f t="shared" si="19"/>
        <v>59</v>
      </c>
      <c r="K56" s="63">
        <f t="shared" si="20"/>
        <v>0</v>
      </c>
      <c r="L56" s="63">
        <f t="shared" si="12"/>
        <v>121</v>
      </c>
      <c r="M56" s="63"/>
      <c r="N56" s="64">
        <f t="shared" si="13"/>
        <v>148</v>
      </c>
    </row>
    <row r="57" spans="1:14" x14ac:dyDescent="0.25">
      <c r="A57" t="s">
        <v>24</v>
      </c>
      <c r="B57" s="63">
        <f t="shared" si="21"/>
        <v>3</v>
      </c>
      <c r="C57" s="63">
        <f t="shared" si="14"/>
        <v>5</v>
      </c>
      <c r="D57" s="63">
        <f t="shared" si="15"/>
        <v>11</v>
      </c>
      <c r="E57" s="63">
        <f t="shared" si="16"/>
        <v>0</v>
      </c>
      <c r="F57" s="63">
        <f>SUM(B57:E57)</f>
        <v>19</v>
      </c>
      <c r="G57" s="63"/>
      <c r="H57" s="63">
        <f t="shared" si="17"/>
        <v>10</v>
      </c>
      <c r="I57" s="63">
        <f t="shared" si="18"/>
        <v>333</v>
      </c>
      <c r="J57" s="63">
        <f t="shared" si="19"/>
        <v>290</v>
      </c>
      <c r="K57" s="63">
        <f t="shared" si="20"/>
        <v>0</v>
      </c>
      <c r="L57" s="63">
        <f t="shared" si="12"/>
        <v>633</v>
      </c>
      <c r="M57" s="63"/>
      <c r="N57" s="64">
        <f t="shared" si="13"/>
        <v>652</v>
      </c>
    </row>
    <row r="58" spans="1:14" x14ac:dyDescent="0.25">
      <c r="A58" t="s">
        <v>25</v>
      </c>
      <c r="B58" s="63">
        <f t="shared" si="21"/>
        <v>291</v>
      </c>
      <c r="C58" s="63">
        <f t="shared" si="14"/>
        <v>11</v>
      </c>
      <c r="D58" s="63">
        <f t="shared" si="15"/>
        <v>26</v>
      </c>
      <c r="E58" s="63">
        <f t="shared" si="16"/>
        <v>198</v>
      </c>
      <c r="F58" s="63">
        <f t="shared" si="11"/>
        <v>526</v>
      </c>
      <c r="G58" s="63"/>
      <c r="H58" s="63">
        <f t="shared" si="17"/>
        <v>428</v>
      </c>
      <c r="I58" s="63">
        <f t="shared" si="18"/>
        <v>37</v>
      </c>
      <c r="J58" s="63">
        <f t="shared" si="19"/>
        <v>184</v>
      </c>
      <c r="K58" s="63">
        <f t="shared" si="20"/>
        <v>304</v>
      </c>
      <c r="L58" s="63">
        <f t="shared" si="12"/>
        <v>953</v>
      </c>
      <c r="M58" s="63"/>
      <c r="N58" s="64">
        <f t="shared" si="13"/>
        <v>1479</v>
      </c>
    </row>
    <row r="59" spans="1:14" x14ac:dyDescent="0.25">
      <c r="A59" t="s">
        <v>26</v>
      </c>
      <c r="B59" s="63">
        <f t="shared" si="21"/>
        <v>64</v>
      </c>
      <c r="C59" s="63">
        <f t="shared" si="14"/>
        <v>2</v>
      </c>
      <c r="D59" s="63">
        <f t="shared" si="15"/>
        <v>0</v>
      </c>
      <c r="E59" s="63">
        <f t="shared" si="16"/>
        <v>59</v>
      </c>
      <c r="F59" s="63">
        <f t="shared" si="11"/>
        <v>125</v>
      </c>
      <c r="G59" s="63"/>
      <c r="H59" s="63">
        <f t="shared" si="17"/>
        <v>10</v>
      </c>
      <c r="I59" s="63">
        <f t="shared" si="18"/>
        <v>0</v>
      </c>
      <c r="J59" s="63">
        <f t="shared" si="19"/>
        <v>0</v>
      </c>
      <c r="K59" s="63">
        <f t="shared" si="20"/>
        <v>13</v>
      </c>
      <c r="L59" s="63">
        <f t="shared" si="12"/>
        <v>23</v>
      </c>
      <c r="M59" s="63"/>
      <c r="N59" s="64">
        <f t="shared" si="13"/>
        <v>148</v>
      </c>
    </row>
    <row r="60" spans="1:14" x14ac:dyDescent="0.25">
      <c r="A60" t="s">
        <v>5769</v>
      </c>
      <c r="B60" s="63">
        <f t="shared" si="21"/>
        <v>0</v>
      </c>
      <c r="C60" s="63">
        <f t="shared" si="14"/>
        <v>0</v>
      </c>
      <c r="D60" s="63">
        <f t="shared" si="15"/>
        <v>0</v>
      </c>
      <c r="E60" s="63">
        <f t="shared" si="16"/>
        <v>0</v>
      </c>
      <c r="F60" s="63">
        <f t="shared" si="11"/>
        <v>0</v>
      </c>
      <c r="G60" s="63"/>
      <c r="H60" s="63">
        <f t="shared" si="17"/>
        <v>0</v>
      </c>
      <c r="I60" s="63">
        <f t="shared" si="18"/>
        <v>0</v>
      </c>
      <c r="J60" s="63">
        <f t="shared" si="19"/>
        <v>0</v>
      </c>
      <c r="K60" s="63">
        <f t="shared" si="20"/>
        <v>0</v>
      </c>
      <c r="L60" s="63">
        <f t="shared" si="12"/>
        <v>0</v>
      </c>
      <c r="M60" s="63"/>
      <c r="N60" s="64">
        <f t="shared" si="13"/>
        <v>0</v>
      </c>
    </row>
    <row r="61" spans="1:14" x14ac:dyDescent="0.25">
      <c r="A61" t="s">
        <v>30</v>
      </c>
      <c r="B61" s="63">
        <f t="shared" si="21"/>
        <v>66</v>
      </c>
      <c r="C61" s="63">
        <f t="shared" si="14"/>
        <v>2</v>
      </c>
      <c r="D61" s="63">
        <f t="shared" si="15"/>
        <v>0</v>
      </c>
      <c r="E61" s="63">
        <f t="shared" si="16"/>
        <v>68</v>
      </c>
      <c r="F61" s="63">
        <f>SUM(B61:E61)</f>
        <v>136</v>
      </c>
      <c r="G61" s="63"/>
      <c r="H61" s="63">
        <f t="shared" si="17"/>
        <v>6</v>
      </c>
      <c r="I61" s="63">
        <f t="shared" si="18"/>
        <v>0</v>
      </c>
      <c r="J61" s="63">
        <f t="shared" si="19"/>
        <v>0</v>
      </c>
      <c r="K61" s="63">
        <f t="shared" si="20"/>
        <v>7</v>
      </c>
      <c r="L61" s="63">
        <f t="shared" si="12"/>
        <v>13</v>
      </c>
      <c r="M61" s="64"/>
    </row>
    <row r="62" spans="1:14" x14ac:dyDescent="0.25">
      <c r="A62" t="s">
        <v>31</v>
      </c>
      <c r="B62" s="63">
        <f>C45+(E45*2)</f>
        <v>825</v>
      </c>
      <c r="C62" s="63">
        <f t="shared" si="14"/>
        <v>19</v>
      </c>
      <c r="D62" s="63">
        <f t="shared" si="15"/>
        <v>78</v>
      </c>
      <c r="E62" s="63">
        <f t="shared" si="16"/>
        <v>732</v>
      </c>
      <c r="F62" s="63">
        <f t="shared" si="11"/>
        <v>1654</v>
      </c>
      <c r="G62" s="63"/>
      <c r="H62" s="63">
        <f t="shared" si="17"/>
        <v>488</v>
      </c>
      <c r="I62" s="63">
        <f t="shared" si="18"/>
        <v>19</v>
      </c>
      <c r="J62" s="63">
        <f t="shared" si="19"/>
        <v>560</v>
      </c>
      <c r="K62" s="63">
        <f t="shared" si="20"/>
        <v>3</v>
      </c>
      <c r="L62" s="63">
        <f t="shared" si="12"/>
        <v>1070</v>
      </c>
      <c r="M62" s="64"/>
    </row>
    <row r="63" spans="1:14" x14ac:dyDescent="0.2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</row>
    <row r="64" spans="1:14" ht="15.75" thickBot="1" x14ac:dyDescent="0.3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</row>
    <row r="65" spans="1:14" ht="15.75" thickBot="1" x14ac:dyDescent="0.3">
      <c r="A65" t="s">
        <v>32</v>
      </c>
      <c r="B65" s="65">
        <f>SUM(B53:B64)</f>
        <v>2132</v>
      </c>
      <c r="C65" s="65">
        <f>SUM(C53:C64)</f>
        <v>60</v>
      </c>
      <c r="D65" s="65">
        <f>SUM(D53:D64)</f>
        <v>230</v>
      </c>
      <c r="E65" s="65">
        <f>SUM(E53:E64)</f>
        <v>1952</v>
      </c>
      <c r="F65" s="65">
        <f>SUM(F53:F64)</f>
        <v>4374</v>
      </c>
      <c r="G65" s="53"/>
      <c r="H65" s="65">
        <f>SUM(H53:H64)</f>
        <v>1673</v>
      </c>
      <c r="I65" s="65">
        <f>SUM(I53:I64)</f>
        <v>687</v>
      </c>
      <c r="J65" s="65">
        <f>SUM(J53:J64)</f>
        <v>1706</v>
      </c>
      <c r="K65" s="65">
        <f>SUM(K53:K64)</f>
        <v>768</v>
      </c>
      <c r="L65" s="65">
        <f>SUM(L53:L64)</f>
        <v>4834</v>
      </c>
      <c r="M65" s="53"/>
      <c r="N65" s="66">
        <f>SUM(F65+L65)</f>
        <v>9208</v>
      </c>
    </row>
    <row r="67" spans="1:14" ht="15.75" thickBot="1" x14ac:dyDescent="0.3"/>
    <row r="68" spans="1:14" ht="15.75" thickBot="1" x14ac:dyDescent="0.3">
      <c r="A68" s="67" t="s">
        <v>5788</v>
      </c>
      <c r="B68" s="68">
        <v>2021</v>
      </c>
      <c r="C68" s="68">
        <v>2022</v>
      </c>
      <c r="D68" s="68" t="s">
        <v>5789</v>
      </c>
      <c r="E68" s="69" t="s">
        <v>5790</v>
      </c>
    </row>
    <row r="69" spans="1:14" x14ac:dyDescent="0.25">
      <c r="A69" s="39" t="s">
        <v>5791</v>
      </c>
      <c r="B69" s="70">
        <f>B65</f>
        <v>2132</v>
      </c>
      <c r="C69" s="70">
        <f>B31</f>
        <v>2048</v>
      </c>
      <c r="D69" s="71">
        <f>SUM(C69-B69)/B69</f>
        <v>-3.9399624765478425E-2</v>
      </c>
      <c r="E69" s="72">
        <f>C69-B69</f>
        <v>-84</v>
      </c>
    </row>
    <row r="70" spans="1:14" x14ac:dyDescent="0.25">
      <c r="A70" s="7" t="s">
        <v>5792</v>
      </c>
      <c r="B70" s="73">
        <f>H65</f>
        <v>1673</v>
      </c>
      <c r="C70" s="73">
        <f>H31</f>
        <v>2352</v>
      </c>
      <c r="D70" s="74">
        <f>SUM(C70-B70)/B70</f>
        <v>0.40585774058577406</v>
      </c>
      <c r="E70" s="75">
        <f>C70-B70</f>
        <v>679</v>
      </c>
    </row>
    <row r="73" spans="1:14" x14ac:dyDescent="0.25">
      <c r="A73" s="76" t="s">
        <v>5793</v>
      </c>
      <c r="B73" s="77">
        <v>2021</v>
      </c>
      <c r="C73" s="77">
        <v>2022</v>
      </c>
      <c r="D73" s="78" t="s">
        <v>5789</v>
      </c>
      <c r="E73" s="78" t="s">
        <v>5790</v>
      </c>
    </row>
    <row r="74" spans="1:14" x14ac:dyDescent="0.25">
      <c r="A74" t="s">
        <v>5786</v>
      </c>
      <c r="B74" s="79">
        <v>0</v>
      </c>
      <c r="C74" s="26">
        <v>0</v>
      </c>
      <c r="D74" s="80" t="e">
        <f>SUM(C74-B74)/B74</f>
        <v>#DIV/0!</v>
      </c>
      <c r="E74" s="7">
        <f t="shared" ref="E74:E83" si="22">C74-B74</f>
        <v>0</v>
      </c>
    </row>
    <row r="75" spans="1:14" x14ac:dyDescent="0.25">
      <c r="A75" t="s">
        <v>5768</v>
      </c>
      <c r="B75" s="79">
        <v>749</v>
      </c>
      <c r="C75" s="26">
        <v>847</v>
      </c>
      <c r="D75" s="80">
        <f>SUM(C75-B75)/B75</f>
        <v>0.13084112149532709</v>
      </c>
      <c r="E75" s="7">
        <f t="shared" si="22"/>
        <v>98</v>
      </c>
    </row>
    <row r="76" spans="1:14" x14ac:dyDescent="0.25">
      <c r="A76" t="s">
        <v>5783</v>
      </c>
      <c r="B76" s="79">
        <v>129</v>
      </c>
      <c r="C76" s="26">
        <v>116</v>
      </c>
      <c r="D76" s="80">
        <f>SUM(C76-B76)/B76</f>
        <v>-0.10077519379844961</v>
      </c>
      <c r="E76" s="26">
        <f>C76-B76</f>
        <v>-13</v>
      </c>
    </row>
    <row r="77" spans="1:14" x14ac:dyDescent="0.25">
      <c r="A77" t="s">
        <v>23</v>
      </c>
      <c r="B77" s="79">
        <v>5</v>
      </c>
      <c r="C77" s="26">
        <v>0</v>
      </c>
      <c r="D77" s="80">
        <f>SUM(C77-B77)/B77</f>
        <v>-1</v>
      </c>
      <c r="E77" s="7">
        <f t="shared" si="22"/>
        <v>-5</v>
      </c>
    </row>
    <row r="78" spans="1:14" x14ac:dyDescent="0.25">
      <c r="A78" t="s">
        <v>24</v>
      </c>
      <c r="B78" s="79">
        <v>3</v>
      </c>
      <c r="C78" s="26">
        <v>0</v>
      </c>
      <c r="D78" s="80">
        <f>SUM(C78-B78)/B78</f>
        <v>-1</v>
      </c>
      <c r="E78" s="7">
        <f t="shared" si="22"/>
        <v>-3</v>
      </c>
    </row>
    <row r="79" spans="1:14" x14ac:dyDescent="0.25">
      <c r="A79" t="s">
        <v>25</v>
      </c>
      <c r="B79" s="79">
        <v>291</v>
      </c>
      <c r="C79" s="26">
        <v>278</v>
      </c>
      <c r="D79" s="80">
        <f t="shared" ref="D79:D83" si="23">SUM(C79-B79)/B79</f>
        <v>-4.4673539518900345E-2</v>
      </c>
      <c r="E79" s="7">
        <f t="shared" si="22"/>
        <v>-13</v>
      </c>
    </row>
    <row r="80" spans="1:14" x14ac:dyDescent="0.25">
      <c r="A80" t="s">
        <v>26</v>
      </c>
      <c r="B80" s="79">
        <v>64</v>
      </c>
      <c r="C80" s="26">
        <v>21</v>
      </c>
      <c r="D80" s="80">
        <f>SUM(C80-B80)/B80</f>
        <v>-0.671875</v>
      </c>
      <c r="E80" s="7">
        <f t="shared" si="22"/>
        <v>-43</v>
      </c>
    </row>
    <row r="81" spans="1:5" x14ac:dyDescent="0.25">
      <c r="A81" t="s">
        <v>5769</v>
      </c>
      <c r="B81" s="79">
        <v>0</v>
      </c>
      <c r="C81" s="26">
        <v>0</v>
      </c>
      <c r="D81" s="80" t="e">
        <f t="shared" si="23"/>
        <v>#DIV/0!</v>
      </c>
      <c r="E81" s="7">
        <f t="shared" si="22"/>
        <v>0</v>
      </c>
    </row>
    <row r="82" spans="1:5" x14ac:dyDescent="0.25">
      <c r="A82" t="s">
        <v>30</v>
      </c>
      <c r="B82" s="26">
        <v>66</v>
      </c>
      <c r="C82" s="26">
        <v>49</v>
      </c>
      <c r="D82" s="80">
        <f t="shared" si="23"/>
        <v>-0.25757575757575757</v>
      </c>
      <c r="E82" s="7">
        <f t="shared" si="22"/>
        <v>-17</v>
      </c>
    </row>
    <row r="83" spans="1:5" x14ac:dyDescent="0.25">
      <c r="A83" t="s">
        <v>31</v>
      </c>
      <c r="B83" s="26">
        <v>825</v>
      </c>
      <c r="C83" s="26">
        <v>737</v>
      </c>
      <c r="D83" s="80">
        <f t="shared" si="23"/>
        <v>-0.10666666666666667</v>
      </c>
      <c r="E83" s="7">
        <f t="shared" si="22"/>
        <v>-88</v>
      </c>
    </row>
    <row r="84" spans="1:5" x14ac:dyDescent="0.25">
      <c r="A84" s="7"/>
      <c r="B84" s="26"/>
      <c r="C84" s="26"/>
      <c r="D84" s="80"/>
      <c r="E84" s="7"/>
    </row>
    <row r="85" spans="1:5" x14ac:dyDescent="0.25">
      <c r="A85" s="81" t="s">
        <v>5741</v>
      </c>
      <c r="B85" s="75">
        <f>SUM(B74:B84)</f>
        <v>2132</v>
      </c>
      <c r="C85" s="75">
        <f>SUM(C74:C84)</f>
        <v>2048</v>
      </c>
      <c r="D85" s="74">
        <f>SUM(C85-B85)/B85</f>
        <v>-3.9399624765478425E-2</v>
      </c>
      <c r="E85" s="75">
        <f>C85-B85</f>
        <v>-84</v>
      </c>
    </row>
    <row r="88" spans="1:5" x14ac:dyDescent="0.25">
      <c r="A88" s="77" t="s">
        <v>5794</v>
      </c>
      <c r="B88" s="77">
        <v>2021</v>
      </c>
      <c r="C88" s="77">
        <v>2022</v>
      </c>
      <c r="D88" s="77" t="s">
        <v>5706</v>
      </c>
      <c r="E88" s="77" t="s">
        <v>5790</v>
      </c>
    </row>
    <row r="89" spans="1:5" x14ac:dyDescent="0.25">
      <c r="A89" t="s">
        <v>5786</v>
      </c>
      <c r="B89" s="26">
        <v>0</v>
      </c>
      <c r="C89" s="26">
        <v>0</v>
      </c>
      <c r="D89" s="80" t="e">
        <f>SUM(C89-B89)/B89</f>
        <v>#DIV/0!</v>
      </c>
      <c r="E89" s="26">
        <f>C89-B89</f>
        <v>0</v>
      </c>
    </row>
    <row r="90" spans="1:5" x14ac:dyDescent="0.25">
      <c r="A90" t="s">
        <v>5768</v>
      </c>
      <c r="B90" s="26">
        <v>657</v>
      </c>
      <c r="C90" s="26">
        <v>1085</v>
      </c>
      <c r="D90" s="80">
        <f t="shared" ref="D90:D92" si="24">SUM(C90-B90)/B90</f>
        <v>0.65144596651445963</v>
      </c>
      <c r="E90" s="26">
        <f t="shared" ref="E90:E98" si="25">C90-B90</f>
        <v>428</v>
      </c>
    </row>
    <row r="91" spans="1:5" x14ac:dyDescent="0.25">
      <c r="A91" t="s">
        <v>5783</v>
      </c>
      <c r="B91" s="26">
        <v>73</v>
      </c>
      <c r="C91" s="26">
        <v>125</v>
      </c>
      <c r="D91" s="80">
        <f>SUM(C91-B91)/B91</f>
        <v>0.71232876712328763</v>
      </c>
      <c r="E91" s="26">
        <f t="shared" si="25"/>
        <v>52</v>
      </c>
    </row>
    <row r="92" spans="1:5" x14ac:dyDescent="0.25">
      <c r="A92" t="s">
        <v>23</v>
      </c>
      <c r="B92" s="26">
        <v>1</v>
      </c>
      <c r="C92" s="26">
        <v>1</v>
      </c>
      <c r="D92" s="80">
        <f t="shared" si="24"/>
        <v>0</v>
      </c>
      <c r="E92" s="26">
        <f t="shared" si="25"/>
        <v>0</v>
      </c>
    </row>
    <row r="93" spans="1:5" x14ac:dyDescent="0.25">
      <c r="A93" t="s">
        <v>24</v>
      </c>
      <c r="B93" s="26">
        <v>10</v>
      </c>
      <c r="C93" s="26">
        <v>7</v>
      </c>
      <c r="D93" s="80">
        <f t="shared" ref="D93:D98" si="26">SUM(C93-B93)/B93</f>
        <v>-0.3</v>
      </c>
      <c r="E93" s="26">
        <f t="shared" si="25"/>
        <v>-3</v>
      </c>
    </row>
    <row r="94" spans="1:5" x14ac:dyDescent="0.25">
      <c r="A94" t="s">
        <v>25</v>
      </c>
      <c r="B94" s="26">
        <v>428</v>
      </c>
      <c r="C94" s="26">
        <v>554</v>
      </c>
      <c r="D94" s="80">
        <f t="shared" si="26"/>
        <v>0.29439252336448596</v>
      </c>
      <c r="E94" s="26">
        <f t="shared" si="25"/>
        <v>126</v>
      </c>
    </row>
    <row r="95" spans="1:5" x14ac:dyDescent="0.25">
      <c r="A95" t="s">
        <v>26</v>
      </c>
      <c r="B95" s="26">
        <v>10</v>
      </c>
      <c r="C95" s="26">
        <v>14</v>
      </c>
      <c r="D95" s="80">
        <f t="shared" si="26"/>
        <v>0.4</v>
      </c>
      <c r="E95" s="26">
        <f t="shared" si="25"/>
        <v>4</v>
      </c>
    </row>
    <row r="96" spans="1:5" x14ac:dyDescent="0.25">
      <c r="A96" t="s">
        <v>5769</v>
      </c>
      <c r="B96" s="26">
        <v>0</v>
      </c>
      <c r="C96" s="26">
        <v>0</v>
      </c>
      <c r="D96" s="80" t="e">
        <f t="shared" si="26"/>
        <v>#DIV/0!</v>
      </c>
      <c r="E96" s="26">
        <f t="shared" si="25"/>
        <v>0</v>
      </c>
    </row>
    <row r="97" spans="1:5" x14ac:dyDescent="0.25">
      <c r="A97" t="s">
        <v>30</v>
      </c>
      <c r="B97" s="7">
        <v>6</v>
      </c>
      <c r="C97" s="7">
        <v>12</v>
      </c>
      <c r="D97" s="80">
        <f t="shared" si="26"/>
        <v>1</v>
      </c>
      <c r="E97" s="26">
        <f t="shared" si="25"/>
        <v>6</v>
      </c>
    </row>
    <row r="98" spans="1:5" x14ac:dyDescent="0.25">
      <c r="A98" t="s">
        <v>31</v>
      </c>
      <c r="B98" s="26">
        <v>488</v>
      </c>
      <c r="C98" s="26">
        <v>554</v>
      </c>
      <c r="D98" s="80">
        <f t="shared" si="26"/>
        <v>0.13524590163934427</v>
      </c>
      <c r="E98" s="26">
        <f t="shared" si="25"/>
        <v>66</v>
      </c>
    </row>
    <row r="99" spans="1:5" x14ac:dyDescent="0.25">
      <c r="B99" s="7"/>
      <c r="C99" s="7"/>
      <c r="D99" s="80"/>
      <c r="E99" s="26"/>
    </row>
    <row r="100" spans="1:5" x14ac:dyDescent="0.25">
      <c r="A100" s="7"/>
      <c r="B100" s="26"/>
      <c r="C100" s="26"/>
      <c r="D100" s="80"/>
      <c r="E100" s="26"/>
    </row>
    <row r="101" spans="1:5" x14ac:dyDescent="0.25">
      <c r="A101" s="81" t="s">
        <v>5741</v>
      </c>
      <c r="B101" s="75">
        <f>SUM(B89:B100)</f>
        <v>1673</v>
      </c>
      <c r="C101" s="75">
        <f>SUM(C89:C100)</f>
        <v>2352</v>
      </c>
      <c r="D101" s="74">
        <f>SUM(C101-B101)/B101</f>
        <v>0.40585774058577406</v>
      </c>
      <c r="E101" s="75">
        <f>C101-B101</f>
        <v>679</v>
      </c>
    </row>
  </sheetData>
  <mergeCells count="2">
    <mergeCell ref="A1:AQ1"/>
    <mergeCell ref="A34:AQ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3EAD-B301-48A7-AB79-E4744D3DA608}">
  <dimension ref="A1:Q53"/>
  <sheetViews>
    <sheetView workbookViewId="0">
      <selection activeCell="K15" sqref="K15"/>
    </sheetView>
  </sheetViews>
  <sheetFormatPr defaultColWidth="9.140625" defaultRowHeight="15" x14ac:dyDescent="0.25"/>
  <cols>
    <col min="1" max="1" width="18.28515625" customWidth="1"/>
    <col min="2" max="2" width="14.85546875" customWidth="1"/>
    <col min="6" max="6" width="13.7109375" customWidth="1"/>
  </cols>
  <sheetData>
    <row r="1" spans="1:13" x14ac:dyDescent="0.25">
      <c r="A1" s="167" t="s">
        <v>5721</v>
      </c>
      <c r="B1" s="167"/>
      <c r="C1" s="167"/>
      <c r="D1" s="167"/>
      <c r="E1" s="167"/>
      <c r="F1" s="167"/>
      <c r="H1" s="167" t="s">
        <v>5722</v>
      </c>
      <c r="I1" s="167"/>
      <c r="J1" s="167"/>
      <c r="K1" s="167"/>
      <c r="L1" s="167"/>
      <c r="M1" s="167"/>
    </row>
    <row r="2" spans="1:13" ht="75" x14ac:dyDescent="0.25">
      <c r="A2" s="23" t="s">
        <v>5723</v>
      </c>
      <c r="B2" s="24" t="s">
        <v>5724</v>
      </c>
      <c r="C2" s="24" t="s">
        <v>5725</v>
      </c>
      <c r="D2" s="24" t="s">
        <v>5726</v>
      </c>
      <c r="E2" s="24" t="s">
        <v>5727</v>
      </c>
      <c r="F2" s="24" t="s">
        <v>5728</v>
      </c>
      <c r="H2" s="23" t="s">
        <v>5723</v>
      </c>
      <c r="I2" s="24" t="s">
        <v>5724</v>
      </c>
      <c r="J2" s="24" t="s">
        <v>5725</v>
      </c>
      <c r="K2" s="24" t="s">
        <v>5726</v>
      </c>
      <c r="L2" s="24" t="s">
        <v>5727</v>
      </c>
      <c r="M2" s="24" t="s">
        <v>5728</v>
      </c>
    </row>
    <row r="3" spans="1:13" x14ac:dyDescent="0.25">
      <c r="A3" s="7" t="s">
        <v>5729</v>
      </c>
      <c r="B3" s="7">
        <v>1957</v>
      </c>
      <c r="C3" s="25">
        <f>B3*1.1</f>
        <v>2152.7000000000003</v>
      </c>
      <c r="D3" s="26">
        <f>'[12]JANUARY CARGO STATS 2022VS2021'!C82</f>
        <v>2302</v>
      </c>
      <c r="E3" s="27">
        <f t="shared" ref="E3:E10" si="0">D3-C3</f>
        <v>149.29999999999973</v>
      </c>
      <c r="F3" s="28">
        <f t="shared" ref="F3:F10" si="1">E3/C3</f>
        <v>6.9354763785014026E-2</v>
      </c>
      <c r="H3" s="7" t="s">
        <v>5729</v>
      </c>
      <c r="I3" s="7">
        <f>+B3</f>
        <v>1957</v>
      </c>
      <c r="J3" s="29">
        <f>+C3</f>
        <v>2152.7000000000003</v>
      </c>
      <c r="K3" s="30">
        <f>+D3</f>
        <v>2302</v>
      </c>
      <c r="L3" s="27">
        <f>+K3-J3</f>
        <v>149.29999999999973</v>
      </c>
      <c r="M3" s="28">
        <f t="shared" ref="M3:M10" si="2">L3/J3</f>
        <v>6.9354763785014026E-2</v>
      </c>
    </row>
    <row r="4" spans="1:13" x14ac:dyDescent="0.25">
      <c r="A4" s="7" t="s">
        <v>5730</v>
      </c>
      <c r="B4" s="26">
        <v>1697</v>
      </c>
      <c r="C4" s="25">
        <f t="shared" ref="C4:C14" si="3">B4*1.1</f>
        <v>1866.7</v>
      </c>
      <c r="D4" s="26">
        <f>'[13]JANUARY CARGO STATS 2022VS2021'!C82</f>
        <v>2315</v>
      </c>
      <c r="E4" s="27">
        <f t="shared" si="0"/>
        <v>448.29999999999995</v>
      </c>
      <c r="F4" s="28">
        <f t="shared" si="1"/>
        <v>0.24015642577811108</v>
      </c>
      <c r="H4" s="7" t="s">
        <v>5730</v>
      </c>
      <c r="I4" s="26">
        <f>+B3+B4</f>
        <v>3654</v>
      </c>
      <c r="J4" s="29">
        <f t="shared" ref="J4:J14" si="4">I4*1.1</f>
        <v>4019.4000000000005</v>
      </c>
      <c r="K4" s="30">
        <f>+D3+D4</f>
        <v>4617</v>
      </c>
      <c r="L4" s="27">
        <f t="shared" ref="L4:L8" si="5">+K4-J4</f>
        <v>597.59999999999945</v>
      </c>
      <c r="M4" s="28">
        <f t="shared" si="2"/>
        <v>0.14867890729959679</v>
      </c>
    </row>
    <row r="5" spans="1:13" x14ac:dyDescent="0.25">
      <c r="A5" s="7" t="s">
        <v>5731</v>
      </c>
      <c r="B5" s="7">
        <v>2094</v>
      </c>
      <c r="C5" s="25">
        <f t="shared" si="3"/>
        <v>2303.4</v>
      </c>
      <c r="D5" s="7">
        <v>2020</v>
      </c>
      <c r="E5" s="27">
        <f t="shared" si="0"/>
        <v>-283.40000000000009</v>
      </c>
      <c r="F5" s="28">
        <f t="shared" si="1"/>
        <v>-0.12303551272032651</v>
      </c>
      <c r="H5" s="7" t="s">
        <v>5731</v>
      </c>
      <c r="I5" s="26">
        <f t="shared" ref="I5:I14" si="6">+I4+B5</f>
        <v>5748</v>
      </c>
      <c r="J5" s="29">
        <f t="shared" si="4"/>
        <v>6322.8</v>
      </c>
      <c r="K5" s="30">
        <f>+K4+D5</f>
        <v>6637</v>
      </c>
      <c r="L5" s="27">
        <f t="shared" si="5"/>
        <v>314.19999999999982</v>
      </c>
      <c r="M5" s="28">
        <f t="shared" si="2"/>
        <v>4.9693173910292876E-2</v>
      </c>
    </row>
    <row r="6" spans="1:13" x14ac:dyDescent="0.25">
      <c r="A6" s="7" t="s">
        <v>5732</v>
      </c>
      <c r="B6" s="7">
        <v>1743</v>
      </c>
      <c r="C6" s="25">
        <f t="shared" si="3"/>
        <v>1917.3000000000002</v>
      </c>
      <c r="D6" s="7">
        <v>2184</v>
      </c>
      <c r="E6" s="27">
        <f t="shared" si="0"/>
        <v>266.69999999999982</v>
      </c>
      <c r="F6" s="28">
        <f t="shared" si="1"/>
        <v>0.13910186199342814</v>
      </c>
      <c r="H6" s="7" t="s">
        <v>5732</v>
      </c>
      <c r="I6" s="26">
        <f t="shared" si="6"/>
        <v>7491</v>
      </c>
      <c r="J6" s="29">
        <f t="shared" si="4"/>
        <v>8240.1</v>
      </c>
      <c r="K6" s="30">
        <f>+K5+D6</f>
        <v>8821</v>
      </c>
      <c r="L6" s="27">
        <f t="shared" si="5"/>
        <v>580.89999999999964</v>
      </c>
      <c r="M6" s="28">
        <f t="shared" si="2"/>
        <v>7.0496717272848577E-2</v>
      </c>
    </row>
    <row r="7" spans="1:13" x14ac:dyDescent="0.25">
      <c r="A7" s="7" t="s">
        <v>5733</v>
      </c>
      <c r="B7" s="7">
        <v>1991</v>
      </c>
      <c r="C7" s="25">
        <f t="shared" si="3"/>
        <v>2190.1000000000004</v>
      </c>
      <c r="D7" s="7">
        <v>2145</v>
      </c>
      <c r="E7" s="27">
        <f t="shared" si="0"/>
        <v>-45.100000000000364</v>
      </c>
      <c r="F7" s="28">
        <f t="shared" si="1"/>
        <v>-2.0592667001506942E-2</v>
      </c>
      <c r="H7" s="7" t="s">
        <v>5733</v>
      </c>
      <c r="I7" s="26">
        <f t="shared" si="6"/>
        <v>9482</v>
      </c>
      <c r="J7" s="29">
        <f t="shared" si="4"/>
        <v>10430.200000000001</v>
      </c>
      <c r="K7" s="30">
        <f>+K6+D7</f>
        <v>10966</v>
      </c>
      <c r="L7" s="27">
        <f t="shared" si="5"/>
        <v>535.79999999999927</v>
      </c>
      <c r="M7" s="28">
        <f t="shared" si="2"/>
        <v>5.1370060018024508E-2</v>
      </c>
    </row>
    <row r="8" spans="1:13" x14ac:dyDescent="0.25">
      <c r="A8" s="7" t="s">
        <v>5734</v>
      </c>
      <c r="B8" s="26">
        <v>1951</v>
      </c>
      <c r="C8" s="25">
        <f t="shared" si="3"/>
        <v>2146.1000000000004</v>
      </c>
      <c r="D8" s="26">
        <v>2017</v>
      </c>
      <c r="E8" s="27">
        <f t="shared" si="0"/>
        <v>-129.10000000000036</v>
      </c>
      <c r="F8" s="31">
        <f t="shared" si="1"/>
        <v>-6.0155631144867591E-2</v>
      </c>
      <c r="H8" s="7" t="s">
        <v>5734</v>
      </c>
      <c r="I8" s="26">
        <f t="shared" si="6"/>
        <v>11433</v>
      </c>
      <c r="J8" s="29">
        <f t="shared" si="4"/>
        <v>12576.300000000001</v>
      </c>
      <c r="K8" s="30">
        <f>+K7+D8</f>
        <v>12983</v>
      </c>
      <c r="L8" s="27">
        <f t="shared" si="5"/>
        <v>406.69999999999891</v>
      </c>
      <c r="M8" s="28">
        <f t="shared" si="2"/>
        <v>3.2338605154139048E-2</v>
      </c>
    </row>
    <row r="9" spans="1:13" x14ac:dyDescent="0.25">
      <c r="A9" s="7" t="s">
        <v>5735</v>
      </c>
      <c r="B9" s="7">
        <v>1965</v>
      </c>
      <c r="C9" s="25">
        <f t="shared" si="3"/>
        <v>2161.5</v>
      </c>
      <c r="D9" s="7">
        <v>2152</v>
      </c>
      <c r="E9" s="27">
        <f t="shared" si="0"/>
        <v>-9.5</v>
      </c>
      <c r="F9" s="31">
        <f t="shared" si="1"/>
        <v>-4.3950959981494337E-3</v>
      </c>
      <c r="H9" s="7" t="s">
        <v>5735</v>
      </c>
      <c r="I9" s="26">
        <f t="shared" si="6"/>
        <v>13398</v>
      </c>
      <c r="J9" s="29">
        <f t="shared" si="4"/>
        <v>14737.800000000001</v>
      </c>
      <c r="K9" s="30">
        <f>+K8+D9</f>
        <v>15135</v>
      </c>
      <c r="L9" s="27">
        <f>+K9-J9</f>
        <v>397.19999999999891</v>
      </c>
      <c r="M9" s="28">
        <f t="shared" si="2"/>
        <v>2.69511053210112E-2</v>
      </c>
    </row>
    <row r="10" spans="1:13" x14ac:dyDescent="0.25">
      <c r="A10" s="7" t="s">
        <v>5736</v>
      </c>
      <c r="B10" s="7">
        <v>2132</v>
      </c>
      <c r="C10" s="25">
        <f t="shared" si="3"/>
        <v>2345.2000000000003</v>
      </c>
      <c r="D10" s="7">
        <v>2048</v>
      </c>
      <c r="E10" s="27">
        <f t="shared" si="0"/>
        <v>-297.20000000000027</v>
      </c>
      <c r="F10" s="31">
        <f t="shared" si="1"/>
        <v>-0.1267269316049805</v>
      </c>
      <c r="H10" s="7" t="s">
        <v>5736</v>
      </c>
      <c r="I10" s="26">
        <f t="shared" si="6"/>
        <v>15530</v>
      </c>
      <c r="J10" s="29">
        <f t="shared" si="4"/>
        <v>17083</v>
      </c>
      <c r="K10" s="30">
        <f>+K9+D10</f>
        <v>17183</v>
      </c>
      <c r="L10" s="27">
        <f>+K10-J10</f>
        <v>100</v>
      </c>
      <c r="M10" s="28">
        <f t="shared" si="2"/>
        <v>5.8537727565415908E-3</v>
      </c>
    </row>
    <row r="11" spans="1:13" x14ac:dyDescent="0.25">
      <c r="A11" s="7" t="s">
        <v>5737</v>
      </c>
      <c r="B11" s="7">
        <v>1661</v>
      </c>
      <c r="C11" s="25">
        <f t="shared" si="3"/>
        <v>1827.1000000000001</v>
      </c>
      <c r="D11" s="7"/>
      <c r="E11" s="27"/>
      <c r="F11" s="31"/>
      <c r="H11" s="7" t="s">
        <v>5737</v>
      </c>
      <c r="I11" s="26">
        <f t="shared" si="6"/>
        <v>17191</v>
      </c>
      <c r="J11" s="29">
        <f t="shared" si="4"/>
        <v>18910.100000000002</v>
      </c>
      <c r="K11" s="30"/>
      <c r="L11" s="27"/>
      <c r="M11" s="28"/>
    </row>
    <row r="12" spans="1:13" x14ac:dyDescent="0.25">
      <c r="A12" s="7" t="s">
        <v>5738</v>
      </c>
      <c r="B12" s="32">
        <v>2262</v>
      </c>
      <c r="C12" s="25">
        <f t="shared" si="3"/>
        <v>2488.2000000000003</v>
      </c>
      <c r="D12" s="32"/>
      <c r="E12" s="7"/>
      <c r="F12" s="31"/>
      <c r="H12" s="7" t="s">
        <v>5738</v>
      </c>
      <c r="I12" s="26">
        <f t="shared" si="6"/>
        <v>19453</v>
      </c>
      <c r="J12" s="29">
        <f t="shared" si="4"/>
        <v>21398.300000000003</v>
      </c>
      <c r="K12" s="30"/>
      <c r="L12" s="27"/>
      <c r="M12" s="28"/>
    </row>
    <row r="13" spans="1:13" x14ac:dyDescent="0.25">
      <c r="A13" s="7" t="s">
        <v>5739</v>
      </c>
      <c r="B13" s="26">
        <f>'[14]NOVEMBER CARGO STATS 2021VS2020'!B27</f>
        <v>2274</v>
      </c>
      <c r="C13" s="25">
        <f t="shared" si="3"/>
        <v>2501.4</v>
      </c>
      <c r="D13" s="26"/>
      <c r="E13" s="27"/>
      <c r="F13" s="31"/>
      <c r="H13" s="7" t="s">
        <v>5739</v>
      </c>
      <c r="I13" s="26">
        <f t="shared" si="6"/>
        <v>21727</v>
      </c>
      <c r="J13" s="29">
        <f t="shared" si="4"/>
        <v>23899.7</v>
      </c>
      <c r="K13" s="30"/>
      <c r="L13" s="27"/>
      <c r="M13" s="28"/>
    </row>
    <row r="14" spans="1:13" x14ac:dyDescent="0.25">
      <c r="A14" s="7" t="s">
        <v>5740</v>
      </c>
      <c r="B14" s="26">
        <f>'[15]DECEMBER CARGO STATS 2021VS2022'!C78</f>
        <v>2215</v>
      </c>
      <c r="C14" s="25">
        <f t="shared" si="3"/>
        <v>2436.5</v>
      </c>
      <c r="D14" s="26"/>
      <c r="E14" s="7"/>
      <c r="F14" s="31"/>
      <c r="H14" s="7" t="s">
        <v>5740</v>
      </c>
      <c r="I14" s="26">
        <f t="shared" si="6"/>
        <v>23942</v>
      </c>
      <c r="J14" s="29">
        <f t="shared" si="4"/>
        <v>26336.2</v>
      </c>
      <c r="K14" s="30"/>
      <c r="L14" s="27"/>
      <c r="M14" s="28"/>
    </row>
    <row r="15" spans="1:13" x14ac:dyDescent="0.25">
      <c r="A15" s="33" t="s">
        <v>5741</v>
      </c>
      <c r="B15" s="27">
        <f>SUM(B3:B14)</f>
        <v>23942</v>
      </c>
      <c r="C15" s="34">
        <f>B15*1.1</f>
        <v>26336.2</v>
      </c>
      <c r="D15" s="26">
        <f>SUM(D3:D14)</f>
        <v>17183</v>
      </c>
      <c r="E15" s="26"/>
      <c r="F15" s="26"/>
      <c r="H15" s="7" t="s">
        <v>5742</v>
      </c>
      <c r="I15" s="26">
        <f>+I14</f>
        <v>23942</v>
      </c>
      <c r="J15" s="26">
        <f>+J14</f>
        <v>26336.2</v>
      </c>
      <c r="K15" s="26"/>
      <c r="L15" s="27"/>
      <c r="M15" s="28"/>
    </row>
    <row r="16" spans="1:13" x14ac:dyDescent="0.25">
      <c r="C16" s="35"/>
    </row>
    <row r="18" spans="1:17" ht="18.75" x14ac:dyDescent="0.3">
      <c r="A18" s="176" t="s">
        <v>5743</v>
      </c>
      <c r="B18" s="176"/>
      <c r="C18" s="176"/>
      <c r="D18" s="176"/>
      <c r="E18" s="176"/>
      <c r="F18" s="176"/>
      <c r="N18" s="36"/>
      <c r="O18" s="36"/>
      <c r="P18" s="36"/>
      <c r="Q18" s="36"/>
    </row>
    <row r="19" spans="1:17" ht="15.75" x14ac:dyDescent="0.25">
      <c r="A19" s="177" t="s">
        <v>5744</v>
      </c>
      <c r="B19" s="178"/>
      <c r="C19" s="178"/>
      <c r="D19" s="178"/>
      <c r="E19" s="178"/>
      <c r="F19" s="178"/>
      <c r="N19" s="36"/>
      <c r="O19" s="36"/>
      <c r="P19" s="36"/>
      <c r="Q19" s="36"/>
    </row>
    <row r="20" spans="1:17" ht="16.5" thickBot="1" x14ac:dyDescent="0.3">
      <c r="A20" s="179" t="s">
        <v>5745</v>
      </c>
      <c r="B20" s="179"/>
      <c r="C20" s="179"/>
      <c r="D20" s="179"/>
      <c r="E20" s="179"/>
      <c r="F20" s="179"/>
      <c r="N20" s="36"/>
      <c r="O20" s="36"/>
      <c r="P20" s="36"/>
      <c r="Q20" s="36"/>
    </row>
    <row r="21" spans="1:17" ht="16.5" thickBot="1" x14ac:dyDescent="0.3">
      <c r="A21" s="37" t="s">
        <v>5746</v>
      </c>
      <c r="B21" s="38" t="s">
        <v>5747</v>
      </c>
      <c r="C21" s="173" t="s">
        <v>5748</v>
      </c>
      <c r="D21" s="174"/>
      <c r="E21" s="174"/>
      <c r="F21" s="175"/>
    </row>
    <row r="22" spans="1:17" x14ac:dyDescent="0.25">
      <c r="A22" s="39" t="s">
        <v>5749</v>
      </c>
      <c r="B22" s="39">
        <v>700</v>
      </c>
      <c r="C22" s="168" t="s">
        <v>5750</v>
      </c>
      <c r="D22" s="168"/>
      <c r="E22" s="168"/>
      <c r="F22" s="168"/>
    </row>
    <row r="23" spans="1:17" x14ac:dyDescent="0.25">
      <c r="A23" s="7" t="s">
        <v>5751</v>
      </c>
      <c r="B23" s="7">
        <v>2000</v>
      </c>
      <c r="C23" s="168" t="s">
        <v>5752</v>
      </c>
      <c r="D23" s="168"/>
      <c r="E23" s="168"/>
      <c r="F23" s="168"/>
    </row>
    <row r="24" spans="1:17" x14ac:dyDescent="0.25">
      <c r="A24" s="7" t="s">
        <v>5753</v>
      </c>
      <c r="B24" s="7">
        <v>200</v>
      </c>
      <c r="C24" s="168" t="s">
        <v>5754</v>
      </c>
      <c r="D24" s="168"/>
      <c r="E24" s="168"/>
      <c r="F24" s="168"/>
    </row>
    <row r="25" spans="1:17" ht="28.5" customHeight="1" x14ac:dyDescent="0.25">
      <c r="A25" s="7" t="s">
        <v>5755</v>
      </c>
      <c r="B25" s="7">
        <v>900</v>
      </c>
      <c r="C25" s="169" t="s">
        <v>5756</v>
      </c>
      <c r="D25" s="169"/>
      <c r="E25" s="169"/>
      <c r="F25" s="169"/>
    </row>
    <row r="26" spans="1:17" x14ac:dyDescent="0.25">
      <c r="A26" s="7" t="s">
        <v>5757</v>
      </c>
      <c r="B26" s="7">
        <v>400</v>
      </c>
      <c r="C26" s="170"/>
      <c r="D26" s="171"/>
      <c r="E26" s="171"/>
      <c r="F26" s="172"/>
    </row>
    <row r="27" spans="1:17" x14ac:dyDescent="0.25">
      <c r="A27" s="7" t="s">
        <v>5758</v>
      </c>
      <c r="B27" s="7">
        <v>600</v>
      </c>
      <c r="C27" s="170"/>
      <c r="D27" s="171"/>
      <c r="E27" s="171"/>
      <c r="F27" s="172"/>
    </row>
    <row r="28" spans="1:17" ht="45.75" customHeight="1" thickBot="1" x14ac:dyDescent="0.3">
      <c r="A28" s="40" t="s">
        <v>5759</v>
      </c>
      <c r="B28" s="40">
        <v>1500</v>
      </c>
      <c r="C28" s="166" t="s">
        <v>5760</v>
      </c>
      <c r="D28" s="166"/>
      <c r="E28" s="166"/>
      <c r="F28" s="166"/>
    </row>
    <row r="29" spans="1:17" ht="15.75" thickBot="1" x14ac:dyDescent="0.3">
      <c r="A29" s="41" t="s">
        <v>5742</v>
      </c>
      <c r="B29" s="41">
        <f>SUM(B22:B27)</f>
        <v>4800</v>
      </c>
      <c r="C29" s="7"/>
      <c r="D29" s="7"/>
      <c r="E29" s="7"/>
      <c r="F29" s="7"/>
    </row>
    <row r="30" spans="1:17" x14ac:dyDescent="0.25">
      <c r="D30" s="42"/>
    </row>
    <row r="31" spans="1:17" x14ac:dyDescent="0.25">
      <c r="D31" s="42"/>
    </row>
    <row r="32" spans="1:17" x14ac:dyDescent="0.25">
      <c r="D32" s="42"/>
    </row>
    <row r="33" spans="1:13" x14ac:dyDescent="0.25">
      <c r="A33" s="167" t="s">
        <v>5761</v>
      </c>
      <c r="B33" s="167"/>
      <c r="C33" s="167"/>
      <c r="D33" s="167"/>
      <c r="E33" s="167"/>
      <c r="F33" s="167"/>
      <c r="H33" s="167" t="s">
        <v>5762</v>
      </c>
      <c r="I33" s="167"/>
      <c r="J33" s="167"/>
      <c r="K33" s="167"/>
      <c r="L33" s="167"/>
      <c r="M33" s="167"/>
    </row>
    <row r="34" spans="1:13" ht="30" x14ac:dyDescent="0.25">
      <c r="A34" s="7" t="s">
        <v>5723</v>
      </c>
      <c r="B34" s="43" t="s">
        <v>5724</v>
      </c>
      <c r="C34" s="43" t="s">
        <v>5763</v>
      </c>
      <c r="D34" s="43" t="s">
        <v>5726</v>
      </c>
      <c r="E34" s="43" t="s">
        <v>5727</v>
      </c>
      <c r="F34" s="43" t="s">
        <v>5764</v>
      </c>
      <c r="H34" s="7" t="s">
        <v>5723</v>
      </c>
      <c r="I34" s="43" t="s">
        <v>5724</v>
      </c>
      <c r="J34" s="43" t="s">
        <v>5763</v>
      </c>
      <c r="K34" s="43" t="s">
        <v>5726</v>
      </c>
      <c r="L34" s="43" t="s">
        <v>5727</v>
      </c>
      <c r="M34" s="43" t="s">
        <v>5764</v>
      </c>
    </row>
    <row r="35" spans="1:13" x14ac:dyDescent="0.25">
      <c r="A35" s="7" t="s">
        <v>5729</v>
      </c>
      <c r="B35" s="7">
        <v>1582</v>
      </c>
      <c r="C35" s="25">
        <f>B35*1.1</f>
        <v>1740.2</v>
      </c>
      <c r="D35" s="26">
        <f>'[12]JANUARY CARGO STATS 2022VS2021'!C98</f>
        <v>1991</v>
      </c>
      <c r="E35" s="27">
        <f t="shared" ref="E35:E42" si="7">D35-C35</f>
        <v>250.79999999999995</v>
      </c>
      <c r="F35" s="28">
        <f t="shared" ref="F35:F42" si="8">E35/C35</f>
        <v>0.14412136536030337</v>
      </c>
      <c r="H35" s="7" t="s">
        <v>5729</v>
      </c>
      <c r="I35" s="7">
        <f>+B35</f>
        <v>1582</v>
      </c>
      <c r="J35" s="29">
        <f>+C35</f>
        <v>1740.2</v>
      </c>
      <c r="K35" s="30">
        <f>+D35</f>
        <v>1991</v>
      </c>
      <c r="L35" s="27">
        <f>+K35-J35</f>
        <v>250.79999999999995</v>
      </c>
      <c r="M35" s="28">
        <f t="shared" ref="M35:M42" si="9">L35/J35</f>
        <v>0.14412136536030337</v>
      </c>
    </row>
    <row r="36" spans="1:13" x14ac:dyDescent="0.25">
      <c r="A36" s="7" t="s">
        <v>5730</v>
      </c>
      <c r="B36" s="7">
        <v>1257</v>
      </c>
      <c r="C36" s="25">
        <f t="shared" ref="C36:C46" si="10">B36*1.1</f>
        <v>1382.7</v>
      </c>
      <c r="D36" s="26">
        <f>'[13]JANUARY CARGO STATS 2022VS2021'!C98</f>
        <v>1953</v>
      </c>
      <c r="E36" s="27">
        <f t="shared" si="7"/>
        <v>570.29999999999995</v>
      </c>
      <c r="F36" s="28">
        <f t="shared" si="8"/>
        <v>0.41245389455413317</v>
      </c>
      <c r="H36" s="7" t="s">
        <v>5730</v>
      </c>
      <c r="I36" s="26">
        <f>+B35+B36</f>
        <v>2839</v>
      </c>
      <c r="J36" s="29">
        <f t="shared" ref="J36:J46" si="11">I36*1.1</f>
        <v>3122.9</v>
      </c>
      <c r="K36" s="30">
        <f>+D35+D36</f>
        <v>3944</v>
      </c>
      <c r="L36" s="27">
        <f t="shared" ref="L36" si="12">+K36-J36</f>
        <v>821.09999999999991</v>
      </c>
      <c r="M36" s="28">
        <f t="shared" si="9"/>
        <v>0.26292868807838865</v>
      </c>
    </row>
    <row r="37" spans="1:13" x14ac:dyDescent="0.25">
      <c r="A37" s="7" t="s">
        <v>5731</v>
      </c>
      <c r="B37" s="7">
        <v>2042</v>
      </c>
      <c r="C37" s="25">
        <f t="shared" si="10"/>
        <v>2246.2000000000003</v>
      </c>
      <c r="D37" s="7">
        <v>1989</v>
      </c>
      <c r="E37" s="27">
        <f t="shared" si="7"/>
        <v>-257.20000000000027</v>
      </c>
      <c r="F37" s="28">
        <f t="shared" si="8"/>
        <v>-0.11450449648294909</v>
      </c>
      <c r="H37" s="7" t="s">
        <v>5731</v>
      </c>
      <c r="I37" s="26">
        <f t="shared" ref="I37:I46" si="13">+I36+B37</f>
        <v>4881</v>
      </c>
      <c r="J37" s="29">
        <f t="shared" si="11"/>
        <v>5369.1</v>
      </c>
      <c r="K37" s="30">
        <f>+K36+C37</f>
        <v>6190.2000000000007</v>
      </c>
      <c r="L37" s="27">
        <f t="shared" ref="L37:L42" si="14">+K37-J37</f>
        <v>821.10000000000036</v>
      </c>
      <c r="M37" s="28">
        <f t="shared" si="9"/>
        <v>0.15293065876962625</v>
      </c>
    </row>
    <row r="38" spans="1:13" x14ac:dyDescent="0.25">
      <c r="A38" s="7" t="s">
        <v>5732</v>
      </c>
      <c r="B38" s="26">
        <f>'[16]Apr 2021 vs Apr 2020'!C63</f>
        <v>1537</v>
      </c>
      <c r="C38" s="25">
        <f t="shared" si="10"/>
        <v>1690.7</v>
      </c>
      <c r="D38" s="26">
        <v>1946</v>
      </c>
      <c r="E38" s="27">
        <f t="shared" si="7"/>
        <v>255.29999999999995</v>
      </c>
      <c r="F38" s="28">
        <f t="shared" si="8"/>
        <v>0.15100254332524987</v>
      </c>
      <c r="H38" s="7" t="s">
        <v>5732</v>
      </c>
      <c r="I38" s="26">
        <f t="shared" si="13"/>
        <v>6418</v>
      </c>
      <c r="J38" s="29">
        <f t="shared" si="11"/>
        <v>7059.8</v>
      </c>
      <c r="K38" s="30">
        <f>+K37+C38</f>
        <v>7880.9000000000005</v>
      </c>
      <c r="L38" s="27">
        <f t="shared" si="14"/>
        <v>821.10000000000036</v>
      </c>
      <c r="M38" s="28">
        <f t="shared" si="9"/>
        <v>0.11630641094648579</v>
      </c>
    </row>
    <row r="39" spans="1:13" x14ac:dyDescent="0.25">
      <c r="A39" s="7" t="s">
        <v>5733</v>
      </c>
      <c r="B39" s="7">
        <v>1716</v>
      </c>
      <c r="C39" s="25">
        <f t="shared" si="10"/>
        <v>1887.6000000000001</v>
      </c>
      <c r="D39" s="7">
        <v>2496</v>
      </c>
      <c r="E39" s="27">
        <f t="shared" si="7"/>
        <v>608.39999999999986</v>
      </c>
      <c r="F39" s="28">
        <f t="shared" si="8"/>
        <v>0.32231404958677679</v>
      </c>
      <c r="H39" s="7" t="s">
        <v>5733</v>
      </c>
      <c r="I39" s="26">
        <f t="shared" si="13"/>
        <v>8134</v>
      </c>
      <c r="J39" s="29">
        <f t="shared" si="11"/>
        <v>8947.4000000000015</v>
      </c>
      <c r="K39" s="30">
        <v>10392</v>
      </c>
      <c r="L39" s="27">
        <f t="shared" si="14"/>
        <v>1444.5999999999985</v>
      </c>
      <c r="M39" s="28">
        <f t="shared" si="9"/>
        <v>0.16145472427744353</v>
      </c>
    </row>
    <row r="40" spans="1:13" x14ac:dyDescent="0.25">
      <c r="A40" s="7" t="s">
        <v>5734</v>
      </c>
      <c r="B40" s="26">
        <v>1810</v>
      </c>
      <c r="C40" s="25">
        <f t="shared" si="10"/>
        <v>1991.0000000000002</v>
      </c>
      <c r="D40" s="26">
        <v>2004</v>
      </c>
      <c r="E40" s="27">
        <f t="shared" si="7"/>
        <v>12.999999999999773</v>
      </c>
      <c r="F40" s="28">
        <f t="shared" si="8"/>
        <v>6.52938221998984E-3</v>
      </c>
      <c r="H40" s="7" t="s">
        <v>5734</v>
      </c>
      <c r="I40" s="26">
        <f t="shared" si="13"/>
        <v>9944</v>
      </c>
      <c r="J40" s="29">
        <f t="shared" si="11"/>
        <v>10938.400000000001</v>
      </c>
      <c r="K40" s="30">
        <v>12395</v>
      </c>
      <c r="L40" s="27">
        <f t="shared" si="14"/>
        <v>1456.5999999999985</v>
      </c>
      <c r="M40" s="28">
        <f t="shared" si="9"/>
        <v>0.13316389965625672</v>
      </c>
    </row>
    <row r="41" spans="1:13" x14ac:dyDescent="0.25">
      <c r="A41" s="7" t="s">
        <v>5735</v>
      </c>
      <c r="B41" s="7">
        <v>1896</v>
      </c>
      <c r="C41" s="25">
        <f t="shared" si="10"/>
        <v>2085.6000000000004</v>
      </c>
      <c r="D41" s="7">
        <v>2531</v>
      </c>
      <c r="E41" s="27">
        <f t="shared" si="7"/>
        <v>445.39999999999964</v>
      </c>
      <c r="F41" s="28">
        <f t="shared" si="8"/>
        <v>0.2135596471039507</v>
      </c>
      <c r="H41" s="7" t="s">
        <v>5735</v>
      </c>
      <c r="I41" s="26">
        <f t="shared" si="13"/>
        <v>11840</v>
      </c>
      <c r="J41" s="29">
        <f t="shared" si="11"/>
        <v>13024.000000000002</v>
      </c>
      <c r="K41" s="30">
        <v>14926</v>
      </c>
      <c r="L41" s="27">
        <f t="shared" si="14"/>
        <v>1901.9999999999982</v>
      </c>
      <c r="M41" s="28">
        <f t="shared" si="9"/>
        <v>0.14603808353808337</v>
      </c>
    </row>
    <row r="42" spans="1:13" x14ac:dyDescent="0.25">
      <c r="A42" s="7" t="s">
        <v>5736</v>
      </c>
      <c r="B42" s="7">
        <v>1673</v>
      </c>
      <c r="C42" s="25">
        <f t="shared" si="10"/>
        <v>1840.3000000000002</v>
      </c>
      <c r="D42" s="7">
        <v>2352</v>
      </c>
      <c r="E42" s="27">
        <f t="shared" si="7"/>
        <v>511.69999999999982</v>
      </c>
      <c r="F42" s="28">
        <f t="shared" si="8"/>
        <v>0.27805249144161265</v>
      </c>
      <c r="H42" s="7" t="s">
        <v>5736</v>
      </c>
      <c r="I42" s="26">
        <f t="shared" si="13"/>
        <v>13513</v>
      </c>
      <c r="J42" s="29">
        <f t="shared" si="11"/>
        <v>14864.300000000001</v>
      </c>
      <c r="K42" s="30">
        <f>'2022.08 CARGO ANALYSIS'!H31</f>
        <v>17279</v>
      </c>
      <c r="L42" s="27">
        <f t="shared" si="14"/>
        <v>2414.6999999999989</v>
      </c>
      <c r="M42" s="28">
        <f t="shared" si="9"/>
        <v>0.16244962763130444</v>
      </c>
    </row>
    <row r="43" spans="1:13" x14ac:dyDescent="0.25">
      <c r="A43" s="7" t="s">
        <v>5737</v>
      </c>
      <c r="B43" s="7">
        <v>1467</v>
      </c>
      <c r="C43" s="25">
        <f t="shared" si="10"/>
        <v>1613.7</v>
      </c>
      <c r="D43" s="7"/>
      <c r="E43" s="27"/>
      <c r="F43" s="28"/>
      <c r="H43" s="7" t="s">
        <v>5737</v>
      </c>
      <c r="I43" s="26">
        <f t="shared" si="13"/>
        <v>14980</v>
      </c>
      <c r="J43" s="29">
        <f t="shared" si="11"/>
        <v>16478</v>
      </c>
      <c r="K43" s="30"/>
      <c r="L43" s="27"/>
      <c r="M43" s="31"/>
    </row>
    <row r="44" spans="1:13" x14ac:dyDescent="0.25">
      <c r="A44" s="7" t="s">
        <v>5738</v>
      </c>
      <c r="B44" s="7">
        <v>2110</v>
      </c>
      <c r="C44" s="25">
        <f t="shared" si="10"/>
        <v>2321</v>
      </c>
      <c r="D44" s="7"/>
      <c r="E44" s="27"/>
      <c r="F44" s="28"/>
      <c r="H44" s="7" t="s">
        <v>5738</v>
      </c>
      <c r="I44" s="26">
        <f t="shared" si="13"/>
        <v>17090</v>
      </c>
      <c r="J44" s="29">
        <f t="shared" si="11"/>
        <v>18799</v>
      </c>
      <c r="K44" s="30"/>
      <c r="L44" s="7"/>
      <c r="M44" s="31"/>
    </row>
    <row r="45" spans="1:13" x14ac:dyDescent="0.25">
      <c r="A45" s="7" t="s">
        <v>5739</v>
      </c>
      <c r="B45" s="26">
        <f>'[14]NOVEMBER CARGO STATS 2021VS2020'!H27</f>
        <v>1957</v>
      </c>
      <c r="C45" s="25">
        <f t="shared" si="10"/>
        <v>2152.7000000000003</v>
      </c>
      <c r="D45" s="26"/>
      <c r="E45" s="27"/>
      <c r="F45" s="28"/>
      <c r="H45" s="7" t="s">
        <v>5739</v>
      </c>
      <c r="I45" s="26">
        <f t="shared" si="13"/>
        <v>19047</v>
      </c>
      <c r="J45" s="29">
        <f t="shared" si="11"/>
        <v>20951.7</v>
      </c>
      <c r="K45" s="30"/>
      <c r="L45" s="27"/>
      <c r="M45" s="31"/>
    </row>
    <row r="46" spans="1:13" x14ac:dyDescent="0.25">
      <c r="A46" s="7" t="s">
        <v>5740</v>
      </c>
      <c r="B46" s="26">
        <f>'[15]DECEMBER CARGO STATS 2021VS2022'!C94</f>
        <v>2110</v>
      </c>
      <c r="C46" s="25">
        <f t="shared" si="10"/>
        <v>2321</v>
      </c>
      <c r="D46" s="26"/>
      <c r="E46" s="7"/>
      <c r="F46" s="7"/>
      <c r="H46" s="7" t="s">
        <v>5740</v>
      </c>
      <c r="I46" s="26">
        <f t="shared" si="13"/>
        <v>21157</v>
      </c>
      <c r="J46" s="29">
        <f t="shared" si="11"/>
        <v>23272.7</v>
      </c>
      <c r="K46" s="30"/>
      <c r="L46" s="7"/>
      <c r="M46" s="31"/>
    </row>
    <row r="47" spans="1:13" x14ac:dyDescent="0.25">
      <c r="A47" s="33" t="s">
        <v>5742</v>
      </c>
      <c r="B47" s="27">
        <f>SUM(B35:B46)</f>
        <v>21157</v>
      </c>
      <c r="C47" s="34">
        <f>B47*1.1</f>
        <v>23272.7</v>
      </c>
      <c r="D47" s="27"/>
      <c r="E47" s="27"/>
      <c r="F47" s="28"/>
      <c r="H47" s="33" t="s">
        <v>5742</v>
      </c>
      <c r="I47" s="26">
        <f>+I46</f>
        <v>21157</v>
      </c>
      <c r="J47" s="44">
        <f>I47*1.1</f>
        <v>23272.7</v>
      </c>
      <c r="K47" s="45"/>
      <c r="L47" s="27"/>
      <c r="M47" s="28"/>
    </row>
    <row r="50" spans="3:11" x14ac:dyDescent="0.25">
      <c r="K50" s="46"/>
    </row>
    <row r="52" spans="3:11" x14ac:dyDescent="0.25">
      <c r="K52" s="46"/>
    </row>
    <row r="53" spans="3:11" x14ac:dyDescent="0.25">
      <c r="C53" s="35"/>
    </row>
  </sheetData>
  <mergeCells count="15">
    <mergeCell ref="C21:F21"/>
    <mergeCell ref="A1:F1"/>
    <mergeCell ref="H1:M1"/>
    <mergeCell ref="A18:F18"/>
    <mergeCell ref="A19:F19"/>
    <mergeCell ref="A20:F20"/>
    <mergeCell ref="C28:F28"/>
    <mergeCell ref="A33:F33"/>
    <mergeCell ref="H33:M33"/>
    <mergeCell ref="C22:F22"/>
    <mergeCell ref="C23:F23"/>
    <mergeCell ref="C24:F24"/>
    <mergeCell ref="C25:F25"/>
    <mergeCell ref="C26:F26"/>
    <mergeCell ref="C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1FB3-7536-4A7B-9B53-48C9158F7854}">
  <dimension ref="A1:CI67"/>
  <sheetViews>
    <sheetView topLeftCell="AV7" workbookViewId="0">
      <selection activeCell="AV38" sqref="AV38"/>
    </sheetView>
  </sheetViews>
  <sheetFormatPr defaultRowHeight="15" x14ac:dyDescent="0.25"/>
  <cols>
    <col min="1" max="1" width="37.85546875" customWidth="1"/>
    <col min="47" max="47" width="11.5703125" customWidth="1"/>
    <col min="48" max="48" width="12.28515625" customWidth="1"/>
  </cols>
  <sheetData>
    <row r="1" spans="1:68" ht="15.75" thickBot="1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5"/>
      <c r="AS1" s="16" t="s">
        <v>8567</v>
      </c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20"/>
      <c r="BJ1" s="16"/>
      <c r="BK1" s="20"/>
      <c r="BL1" s="16"/>
      <c r="BM1" s="20"/>
      <c r="BN1" s="16"/>
      <c r="BO1" s="16"/>
      <c r="BP1" s="16"/>
    </row>
    <row r="2" spans="1:68" ht="15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/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7</v>
      </c>
      <c r="AC2" s="1" t="s">
        <v>8</v>
      </c>
      <c r="AD2" s="1" t="s">
        <v>9</v>
      </c>
      <c r="AE2" s="1" t="s">
        <v>10</v>
      </c>
      <c r="AF2" s="1" t="s">
        <v>11</v>
      </c>
      <c r="AG2" s="1" t="s">
        <v>12</v>
      </c>
      <c r="AH2" s="1" t="s">
        <v>13</v>
      </c>
      <c r="AI2" s="1" t="s">
        <v>14</v>
      </c>
      <c r="AJ2" s="1" t="s">
        <v>15</v>
      </c>
      <c r="AK2" s="1" t="s">
        <v>16</v>
      </c>
      <c r="AL2" s="1" t="s">
        <v>17</v>
      </c>
      <c r="AM2" s="1" t="s">
        <v>18</v>
      </c>
      <c r="AN2" s="1" t="s">
        <v>19</v>
      </c>
      <c r="AO2" s="1" t="s">
        <v>20</v>
      </c>
      <c r="AP2" s="1" t="s">
        <v>21</v>
      </c>
      <c r="AQ2" s="1"/>
      <c r="AR2" s="15"/>
      <c r="AS2" s="16" t="s">
        <v>1</v>
      </c>
      <c r="AT2" s="16" t="s">
        <v>8568</v>
      </c>
      <c r="AU2" s="16" t="s">
        <v>5706</v>
      </c>
      <c r="AV2" s="16" t="s">
        <v>8569</v>
      </c>
      <c r="AW2" s="16" t="s">
        <v>5706</v>
      </c>
      <c r="AX2" s="16" t="s">
        <v>8570</v>
      </c>
      <c r="AY2" s="16" t="s">
        <v>5706</v>
      </c>
      <c r="AZ2" s="16" t="s">
        <v>8571</v>
      </c>
      <c r="BA2" s="16" t="s">
        <v>5706</v>
      </c>
      <c r="BB2" s="16" t="s">
        <v>8572</v>
      </c>
      <c r="BC2" s="16" t="s">
        <v>8573</v>
      </c>
      <c r="BD2" s="16" t="s">
        <v>8574</v>
      </c>
      <c r="BE2" s="16" t="s">
        <v>8573</v>
      </c>
      <c r="BF2" s="16" t="s">
        <v>8575</v>
      </c>
      <c r="BG2" s="16" t="s">
        <v>8573</v>
      </c>
      <c r="BH2" s="16" t="s">
        <v>8576</v>
      </c>
      <c r="BI2" s="20" t="s">
        <v>8573</v>
      </c>
      <c r="BJ2" s="16" t="s">
        <v>8577</v>
      </c>
      <c r="BK2" s="20" t="s">
        <v>8573</v>
      </c>
      <c r="BL2" s="16" t="s">
        <v>8578</v>
      </c>
      <c r="BM2" s="20" t="s">
        <v>8573</v>
      </c>
      <c r="BN2" s="16" t="s">
        <v>8579</v>
      </c>
      <c r="BO2" s="16" t="s">
        <v>8573</v>
      </c>
      <c r="BP2" s="16" t="s">
        <v>8580</v>
      </c>
    </row>
    <row r="3" spans="1:68" x14ac:dyDescent="0.25">
      <c r="A3" t="s">
        <v>22</v>
      </c>
      <c r="B3">
        <v>1</v>
      </c>
      <c r="C3">
        <v>3</v>
      </c>
      <c r="E3">
        <v>1</v>
      </c>
      <c r="F3">
        <v>2</v>
      </c>
      <c r="G3">
        <v>1</v>
      </c>
      <c r="U3">
        <v>8</v>
      </c>
      <c r="X3">
        <v>2</v>
      </c>
      <c r="Z3">
        <v>1</v>
      </c>
      <c r="AB3">
        <v>1</v>
      </c>
      <c r="AP3">
        <v>4</v>
      </c>
      <c r="AR3" s="15"/>
      <c r="AS3" s="16" t="s">
        <v>5708</v>
      </c>
      <c r="AT3" s="16">
        <v>10044</v>
      </c>
      <c r="AU3" s="19">
        <f>SUM(AT3-AV3)/AV3</f>
        <v>0.10812003530450133</v>
      </c>
      <c r="AV3" s="16">
        <v>9064</v>
      </c>
      <c r="AW3" s="20">
        <f>SUM(AV3-AX3)/AX3</f>
        <v>0.1888772298006296</v>
      </c>
      <c r="AX3" s="7">
        <v>7624</v>
      </c>
      <c r="AY3" s="20">
        <f>SUM(AX3-AZ3)/AZ3</f>
        <v>-0.14672635702294348</v>
      </c>
      <c r="AZ3" s="16">
        <v>8935</v>
      </c>
      <c r="BA3" s="20">
        <f t="shared" ref="BA3:BA14" si="0">SUM(AZ3-BB3)/BB3</f>
        <v>-1.1724366773586993E-2</v>
      </c>
      <c r="BB3" s="16">
        <v>9041</v>
      </c>
      <c r="BC3" s="20">
        <f t="shared" ref="BC3:BC14" si="1">SUM(BB3-BD3)/BD3</f>
        <v>3.6811926605504586E-2</v>
      </c>
      <c r="BD3" s="16">
        <f>'[1]cargo visits'!$AT$3</f>
        <v>8720</v>
      </c>
      <c r="BE3" s="20">
        <f t="shared" ref="BE3:BE14" si="2">SUM(BD3-BF3)/BF3</f>
        <v>7.5101097631426923E-3</v>
      </c>
      <c r="BF3" s="16">
        <f>'[1]cargo visits'!$AV$3</f>
        <v>8655</v>
      </c>
      <c r="BG3" s="20">
        <f>'[2]cargo visits'!$AU$3</f>
        <v>0.125065002600104</v>
      </c>
      <c r="BH3" s="16">
        <v>7692</v>
      </c>
      <c r="BI3" s="20">
        <v>0.15599639314697927</v>
      </c>
      <c r="BJ3" s="16">
        <v>6654</v>
      </c>
      <c r="BK3" s="20">
        <v>-1.2008405884118883E-3</v>
      </c>
      <c r="BL3" s="16">
        <v>6662</v>
      </c>
      <c r="BM3" s="20">
        <v>2.1779141104294478E-2</v>
      </c>
      <c r="BN3" s="16">
        <v>6520</v>
      </c>
      <c r="BO3" s="20">
        <v>2.0823547831532799E-2</v>
      </c>
      <c r="BP3" s="16">
        <v>6387</v>
      </c>
    </row>
    <row r="4" spans="1:68" x14ac:dyDescent="0.25">
      <c r="A4" t="s">
        <v>23</v>
      </c>
      <c r="B4">
        <v>5</v>
      </c>
      <c r="C4">
        <v>1</v>
      </c>
      <c r="D4">
        <v>36</v>
      </c>
      <c r="E4">
        <v>1</v>
      </c>
      <c r="F4">
        <v>127</v>
      </c>
      <c r="G4">
        <v>6</v>
      </c>
      <c r="H4">
        <v>140</v>
      </c>
      <c r="I4">
        <v>1</v>
      </c>
      <c r="U4">
        <v>317</v>
      </c>
      <c r="W4">
        <v>1</v>
      </c>
      <c r="X4">
        <v>13</v>
      </c>
      <c r="Y4">
        <v>2</v>
      </c>
      <c r="Z4">
        <v>55</v>
      </c>
      <c r="AB4">
        <v>132</v>
      </c>
      <c r="AD4">
        <v>139</v>
      </c>
      <c r="AJ4">
        <v>1</v>
      </c>
      <c r="AP4">
        <v>343</v>
      </c>
      <c r="AR4" s="15"/>
      <c r="AS4" s="16" t="s">
        <v>5709</v>
      </c>
      <c r="AT4">
        <v>19339</v>
      </c>
      <c r="AU4" s="19">
        <f t="shared" ref="AU4:AU6" si="3">SUM(AT4-AV4)/AV4</f>
        <v>0.21217249592578663</v>
      </c>
      <c r="AV4" s="16">
        <v>15954</v>
      </c>
      <c r="AW4" s="20">
        <f t="shared" ref="AW4:AY14" si="4">SUM(AV4-AX4)/AX4</f>
        <v>5.105738190921668E-2</v>
      </c>
      <c r="AX4" s="16">
        <v>15179</v>
      </c>
      <c r="AY4" s="20">
        <f t="shared" si="4"/>
        <v>-0.14359061160009026</v>
      </c>
      <c r="AZ4" s="16">
        <v>17724</v>
      </c>
      <c r="BA4" s="20">
        <f t="shared" si="0"/>
        <v>-6.078109268189285E-2</v>
      </c>
      <c r="BB4" s="16">
        <v>18871</v>
      </c>
      <c r="BC4" s="20">
        <f t="shared" si="1"/>
        <v>0.12113830798479087</v>
      </c>
      <c r="BD4" s="16">
        <f>'[3]cargo visits'!$AT$4</f>
        <v>16832</v>
      </c>
      <c r="BE4" s="20">
        <f t="shared" si="2"/>
        <v>8.0220767552303937E-2</v>
      </c>
      <c r="BF4" s="16">
        <f>'[3]cargo visits'!$AV$4</f>
        <v>15582</v>
      </c>
      <c r="BG4" s="20">
        <v>2.9466173361522199E-2</v>
      </c>
      <c r="BH4" s="16">
        <v>15136</v>
      </c>
      <c r="BI4" s="20">
        <v>0.23468472142915409</v>
      </c>
      <c r="BJ4" s="16">
        <v>12259</v>
      </c>
      <c r="BK4" s="20">
        <v>-7.757712565838977E-2</v>
      </c>
      <c r="BL4" s="16">
        <v>13290</v>
      </c>
      <c r="BM4" s="20">
        <v>2.1779141104294478E-2</v>
      </c>
      <c r="BN4" s="16">
        <v>13466</v>
      </c>
      <c r="BO4" s="20">
        <v>3.0140758873929009E-2</v>
      </c>
      <c r="BP4" s="16">
        <v>13072</v>
      </c>
    </row>
    <row r="5" spans="1:68" x14ac:dyDescent="0.25">
      <c r="A5" t="s">
        <v>24</v>
      </c>
      <c r="B5">
        <v>18</v>
      </c>
      <c r="C5">
        <v>1</v>
      </c>
      <c r="D5">
        <v>13</v>
      </c>
      <c r="E5">
        <v>1</v>
      </c>
      <c r="F5">
        <v>577</v>
      </c>
      <c r="G5">
        <v>10</v>
      </c>
      <c r="H5">
        <v>1279</v>
      </c>
      <c r="I5">
        <v>26</v>
      </c>
      <c r="K5">
        <v>1</v>
      </c>
      <c r="U5">
        <v>1926</v>
      </c>
      <c r="X5">
        <v>43</v>
      </c>
      <c r="Y5">
        <v>8</v>
      </c>
      <c r="Z5">
        <v>27</v>
      </c>
      <c r="AA5">
        <v>1</v>
      </c>
      <c r="AB5">
        <v>556</v>
      </c>
      <c r="AC5">
        <v>6</v>
      </c>
      <c r="AD5">
        <v>1280</v>
      </c>
      <c r="AI5">
        <v>2</v>
      </c>
      <c r="AJ5">
        <v>4</v>
      </c>
      <c r="AP5">
        <v>1927</v>
      </c>
      <c r="AR5" s="15"/>
      <c r="AS5" s="16" t="s">
        <v>1194</v>
      </c>
      <c r="AT5" s="16">
        <v>29900</v>
      </c>
      <c r="AU5" s="19">
        <f>SUM(AT5-AV5)/AV5</f>
        <v>0.1543064509902328</v>
      </c>
      <c r="AV5" s="16">
        <v>25903</v>
      </c>
      <c r="AW5" s="20">
        <f t="shared" si="4"/>
        <v>2.0807881773399015E-2</v>
      </c>
      <c r="AX5" s="16">
        <v>25375</v>
      </c>
      <c r="AY5" s="20">
        <f t="shared" si="4"/>
        <v>-0.13933453176406743</v>
      </c>
      <c r="AZ5" s="16">
        <v>29483</v>
      </c>
      <c r="BA5" s="20">
        <f t="shared" si="0"/>
        <v>6.3063387899329346E-2</v>
      </c>
      <c r="BB5" s="16">
        <v>27734</v>
      </c>
      <c r="BC5" s="20">
        <f t="shared" si="1"/>
        <v>8.7949160520947742E-2</v>
      </c>
      <c r="BD5" s="16">
        <v>25492</v>
      </c>
      <c r="BE5" s="20">
        <f t="shared" si="2"/>
        <v>5.5219802963821507E-2</v>
      </c>
      <c r="BF5" s="16">
        <f>'[4]cargo visits'!$AV$5</f>
        <v>24158</v>
      </c>
      <c r="BG5" s="20">
        <v>4.1569642087106513E-2</v>
      </c>
      <c r="BH5" s="16">
        <v>23190</v>
      </c>
      <c r="BI5" s="20">
        <v>0.17453403565640194</v>
      </c>
      <c r="BJ5" s="16">
        <v>19744</v>
      </c>
      <c r="BK5" s="20">
        <v>-5.5903591411218978E-2</v>
      </c>
      <c r="BL5" s="16">
        <v>20911</v>
      </c>
      <c r="BM5" s="20">
        <v>2.1779141104294478E-2</v>
      </c>
      <c r="BN5" s="16">
        <v>20749</v>
      </c>
      <c r="BO5" s="20">
        <v>2.4389039743273267E-2</v>
      </c>
      <c r="BP5" s="16">
        <v>20255</v>
      </c>
    </row>
    <row r="6" spans="1:68" x14ac:dyDescent="0.25">
      <c r="A6" t="s">
        <v>25</v>
      </c>
      <c r="B6">
        <v>6</v>
      </c>
      <c r="C6">
        <v>303</v>
      </c>
      <c r="D6">
        <v>60</v>
      </c>
      <c r="E6">
        <v>986</v>
      </c>
      <c r="F6">
        <v>81</v>
      </c>
      <c r="G6">
        <v>891</v>
      </c>
      <c r="H6">
        <v>194</v>
      </c>
      <c r="I6">
        <v>1957</v>
      </c>
      <c r="J6">
        <v>32</v>
      </c>
      <c r="K6">
        <v>104</v>
      </c>
      <c r="Q6">
        <v>9</v>
      </c>
      <c r="U6">
        <v>4623</v>
      </c>
      <c r="W6">
        <v>242</v>
      </c>
      <c r="X6">
        <v>77</v>
      </c>
      <c r="Y6">
        <v>979</v>
      </c>
      <c r="Z6">
        <v>60</v>
      </c>
      <c r="AA6">
        <v>540</v>
      </c>
      <c r="AB6">
        <v>421</v>
      </c>
      <c r="AC6">
        <v>1386</v>
      </c>
      <c r="AD6">
        <v>799</v>
      </c>
      <c r="AE6">
        <v>32</v>
      </c>
      <c r="AF6">
        <v>104</v>
      </c>
      <c r="AJ6">
        <v>1</v>
      </c>
      <c r="AL6">
        <v>3</v>
      </c>
      <c r="AP6">
        <v>4644</v>
      </c>
      <c r="AR6" s="15"/>
      <c r="AS6" s="16" t="s">
        <v>5711</v>
      </c>
      <c r="AT6" s="129">
        <v>39802</v>
      </c>
      <c r="AU6" s="19">
        <f t="shared" si="3"/>
        <v>0.18772940228581661</v>
      </c>
      <c r="AV6" s="16">
        <v>33511</v>
      </c>
      <c r="AW6" s="20">
        <f t="shared" si="4"/>
        <v>1.4071294559099437E-2</v>
      </c>
      <c r="AX6" s="16">
        <v>33046</v>
      </c>
      <c r="AY6" s="20">
        <f t="shared" si="4"/>
        <v>-0.15286216001435565</v>
      </c>
      <c r="AZ6" s="16">
        <v>39009</v>
      </c>
      <c r="BA6" s="20">
        <f t="shared" si="0"/>
        <v>4.6322622176921839E-2</v>
      </c>
      <c r="BB6" s="16">
        <v>37282</v>
      </c>
      <c r="BC6" s="20">
        <f t="shared" si="1"/>
        <v>7.5866447349435831E-2</v>
      </c>
      <c r="BD6" s="16">
        <f>'[5]cargo visits'!$AQ$15</f>
        <v>34653</v>
      </c>
      <c r="BE6" s="20">
        <f t="shared" si="2"/>
        <v>0.11395782435386395</v>
      </c>
      <c r="BF6" s="16">
        <f>'[5]cargo visits'!$AQ$46</f>
        <v>31108</v>
      </c>
      <c r="BG6" s="20">
        <v>3.4587116299178558E-2</v>
      </c>
      <c r="BH6" s="16">
        <v>30069</v>
      </c>
      <c r="BI6" s="20">
        <v>0.12264784946236559</v>
      </c>
      <c r="BJ6" s="16">
        <v>26784</v>
      </c>
      <c r="BK6" s="20">
        <v>-4.2197110570733803E-2</v>
      </c>
      <c r="BL6" s="16">
        <v>27964</v>
      </c>
      <c r="BM6" s="20">
        <v>2.1779141104294478E-2</v>
      </c>
      <c r="BN6" s="16">
        <v>27906</v>
      </c>
      <c r="BO6" s="20">
        <v>2.7277747101049143E-2</v>
      </c>
      <c r="BP6" s="16">
        <v>27165</v>
      </c>
    </row>
    <row r="7" spans="1:68" x14ac:dyDescent="0.25">
      <c r="A7" t="s">
        <v>26</v>
      </c>
      <c r="B7">
        <v>1</v>
      </c>
      <c r="C7">
        <v>12</v>
      </c>
      <c r="D7">
        <v>11</v>
      </c>
      <c r="E7">
        <v>137</v>
      </c>
      <c r="G7">
        <v>11</v>
      </c>
      <c r="I7">
        <v>20</v>
      </c>
      <c r="L7">
        <v>25</v>
      </c>
      <c r="U7">
        <v>217</v>
      </c>
      <c r="W7">
        <v>12</v>
      </c>
      <c r="Y7">
        <v>150</v>
      </c>
      <c r="Z7">
        <v>3</v>
      </c>
      <c r="AA7">
        <v>14</v>
      </c>
      <c r="AC7">
        <v>17</v>
      </c>
      <c r="AG7">
        <v>27</v>
      </c>
      <c r="AP7">
        <v>223</v>
      </c>
      <c r="AR7" s="15"/>
      <c r="AS7" s="16" t="s">
        <v>5712</v>
      </c>
      <c r="AT7" s="129">
        <v>50286</v>
      </c>
      <c r="AU7" s="19">
        <f>SUM(AT7-AV7)/AV7</f>
        <v>0.18694235943917292</v>
      </c>
      <c r="AV7" s="16">
        <v>42366</v>
      </c>
      <c r="AW7" s="20">
        <f t="shared" si="4"/>
        <v>3.3367481340553201E-2</v>
      </c>
      <c r="AX7" s="16">
        <v>40998</v>
      </c>
      <c r="AY7" s="20">
        <f t="shared" si="4"/>
        <v>-0.16636844245628304</v>
      </c>
      <c r="AZ7" s="16">
        <v>49180</v>
      </c>
      <c r="BA7" s="20">
        <f t="shared" si="0"/>
        <v>3.5150494632708904E-2</v>
      </c>
      <c r="BB7" s="16">
        <v>47510</v>
      </c>
      <c r="BC7" s="20">
        <f t="shared" si="1"/>
        <v>9.4221423800640275E-2</v>
      </c>
      <c r="BD7" s="16">
        <v>43419</v>
      </c>
      <c r="BE7" s="20">
        <f t="shared" si="2"/>
        <v>0.10113869797874768</v>
      </c>
      <c r="BF7" s="16">
        <f>'[6]cargo visits'!$AV$7</f>
        <v>39431</v>
      </c>
      <c r="BG7" s="20">
        <v>1.0170359933393108E-2</v>
      </c>
      <c r="BH7" s="16">
        <v>39035</v>
      </c>
      <c r="BI7" s="20">
        <v>0.14542680242964875</v>
      </c>
      <c r="BJ7" s="16">
        <v>34079</v>
      </c>
      <c r="BK7" s="20">
        <v>-1.0567878295203809E-2</v>
      </c>
      <c r="BL7" s="16">
        <v>34444</v>
      </c>
      <c r="BM7" s="20">
        <v>2.1779141104294478E-2</v>
      </c>
      <c r="BN7" s="16">
        <v>34086</v>
      </c>
      <c r="BO7" s="20">
        <v>1.1748810432943664E-3</v>
      </c>
      <c r="BP7" s="16">
        <v>34046</v>
      </c>
    </row>
    <row r="8" spans="1:68" x14ac:dyDescent="0.25">
      <c r="A8" t="s">
        <v>27</v>
      </c>
      <c r="B8">
        <v>22</v>
      </c>
      <c r="C8">
        <v>998</v>
      </c>
      <c r="D8">
        <v>9</v>
      </c>
      <c r="E8">
        <v>2917</v>
      </c>
      <c r="F8">
        <v>352</v>
      </c>
      <c r="G8">
        <v>1929</v>
      </c>
      <c r="H8">
        <v>894</v>
      </c>
      <c r="I8">
        <v>2755</v>
      </c>
      <c r="J8">
        <v>93</v>
      </c>
      <c r="K8">
        <v>609</v>
      </c>
      <c r="L8">
        <v>3</v>
      </c>
      <c r="M8">
        <v>8</v>
      </c>
      <c r="P8">
        <v>6</v>
      </c>
      <c r="Q8">
        <v>26</v>
      </c>
      <c r="U8">
        <v>10621</v>
      </c>
      <c r="W8">
        <v>840</v>
      </c>
      <c r="X8">
        <v>179</v>
      </c>
      <c r="Y8">
        <v>2771</v>
      </c>
      <c r="Z8">
        <v>178</v>
      </c>
      <c r="AA8">
        <v>512</v>
      </c>
      <c r="AB8">
        <v>1815</v>
      </c>
      <c r="AC8">
        <v>1139</v>
      </c>
      <c r="AD8">
        <v>2616</v>
      </c>
      <c r="AE8">
        <v>93</v>
      </c>
      <c r="AF8">
        <v>609</v>
      </c>
      <c r="AG8">
        <v>3</v>
      </c>
      <c r="AH8">
        <v>11</v>
      </c>
      <c r="AI8">
        <v>2</v>
      </c>
      <c r="AJ8">
        <v>18</v>
      </c>
      <c r="AP8">
        <v>10786</v>
      </c>
      <c r="AR8" s="15"/>
      <c r="AS8" s="16" t="s">
        <v>5714</v>
      </c>
      <c r="AT8" s="129">
        <v>60913</v>
      </c>
      <c r="AU8" s="130">
        <f>SUM(AT8-AV8)/AV8</f>
        <v>0.18066754535586912</v>
      </c>
      <c r="AV8" s="16">
        <v>51592</v>
      </c>
      <c r="AW8" s="20">
        <f t="shared" si="4"/>
        <v>7.9082219572901638E-2</v>
      </c>
      <c r="AX8" s="16">
        <v>47811</v>
      </c>
      <c r="AY8" s="20">
        <f t="shared" si="4"/>
        <v>-0.1837504694915833</v>
      </c>
      <c r="AZ8" s="16">
        <v>58574</v>
      </c>
      <c r="BA8" s="20">
        <f t="shared" si="0"/>
        <v>2.0790854115473763E-2</v>
      </c>
      <c r="BB8" s="16">
        <v>57381</v>
      </c>
      <c r="BC8" s="20">
        <f t="shared" si="1"/>
        <v>0.11686163069077603</v>
      </c>
      <c r="BD8" s="16">
        <v>51377</v>
      </c>
      <c r="BE8" s="20">
        <f t="shared" si="2"/>
        <v>8.1712144180562579E-2</v>
      </c>
      <c r="BF8" s="16">
        <v>47496</v>
      </c>
      <c r="BG8" s="20">
        <v>3.7255415793151642E-2</v>
      </c>
      <c r="BH8" s="16">
        <v>45792</v>
      </c>
      <c r="BI8" s="20">
        <v>0.13709617342504532</v>
      </c>
      <c r="BJ8" s="16">
        <v>40271</v>
      </c>
      <c r="BK8" s="20">
        <v>-8.9096726556731481E-3</v>
      </c>
      <c r="BL8" s="16">
        <v>40630</v>
      </c>
      <c r="BM8" s="20">
        <v>5.4193165227289604E-3</v>
      </c>
      <c r="BN8" s="16">
        <v>40411</v>
      </c>
      <c r="BO8" s="20">
        <v>4.8738033072236731E-3</v>
      </c>
      <c r="BP8" s="16">
        <v>40215</v>
      </c>
    </row>
    <row r="9" spans="1:68" x14ac:dyDescent="0.25">
      <c r="A9" t="s">
        <v>28</v>
      </c>
      <c r="E9">
        <v>6</v>
      </c>
      <c r="U9">
        <v>6</v>
      </c>
      <c r="X9">
        <v>1</v>
      </c>
      <c r="Z9">
        <v>68</v>
      </c>
      <c r="AP9">
        <v>69</v>
      </c>
      <c r="AR9" s="15"/>
      <c r="AS9" s="16" t="s">
        <v>5715</v>
      </c>
      <c r="AT9" s="129">
        <v>71792</v>
      </c>
      <c r="AU9" s="19">
        <f>SUM(AT9-AV9)/AV9</f>
        <v>0.18699778446479945</v>
      </c>
      <c r="AV9" s="16">
        <v>60482</v>
      </c>
      <c r="AW9" s="20">
        <f>SUM(AV9-AX9)/AX9</f>
        <v>8.5229311706021674E-2</v>
      </c>
      <c r="AX9" s="16">
        <v>55732</v>
      </c>
      <c r="AY9" s="20">
        <f t="shared" si="4"/>
        <v>-0.18823101012307916</v>
      </c>
      <c r="AZ9" s="16">
        <v>68655</v>
      </c>
      <c r="BA9" s="20">
        <f t="shared" si="0"/>
        <v>4.1126427369091487E-2</v>
      </c>
      <c r="BB9" s="16">
        <v>65943</v>
      </c>
      <c r="BC9" s="20">
        <f t="shared" si="1"/>
        <v>8.9930911374830586E-2</v>
      </c>
      <c r="BD9" s="16">
        <v>60502</v>
      </c>
      <c r="BE9" s="20">
        <f t="shared" si="2"/>
        <v>9.6050724637681162E-2</v>
      </c>
      <c r="BF9" s="16">
        <v>55200</v>
      </c>
      <c r="BG9" s="20">
        <v>2.6062386139718185E-2</v>
      </c>
      <c r="BH9" s="16">
        <v>53794</v>
      </c>
      <c r="BI9" s="20">
        <v>0.14440709696634471</v>
      </c>
      <c r="BJ9" s="16">
        <v>47006</v>
      </c>
      <c r="BK9" s="20">
        <v>9.8620600747711742E-3</v>
      </c>
      <c r="BL9" s="16">
        <v>46542</v>
      </c>
      <c r="BM9" s="20">
        <v>-2.6134627858801867E-2</v>
      </c>
      <c r="BN9" s="16">
        <v>47791</v>
      </c>
      <c r="BO9" s="20">
        <v>4.3266606998624724E-2</v>
      </c>
      <c r="BP9" s="16">
        <v>45809</v>
      </c>
    </row>
    <row r="10" spans="1:68" x14ac:dyDescent="0.25">
      <c r="A10" t="s">
        <v>29</v>
      </c>
      <c r="C10">
        <v>156</v>
      </c>
      <c r="E10">
        <v>499</v>
      </c>
      <c r="G10">
        <v>105</v>
      </c>
      <c r="H10">
        <v>20</v>
      </c>
      <c r="I10">
        <v>295</v>
      </c>
      <c r="J10">
        <v>3</v>
      </c>
      <c r="K10">
        <v>39</v>
      </c>
      <c r="L10">
        <v>1</v>
      </c>
      <c r="M10">
        <v>2</v>
      </c>
      <c r="Q10">
        <v>1</v>
      </c>
      <c r="U10">
        <v>1121</v>
      </c>
      <c r="W10">
        <v>111</v>
      </c>
      <c r="X10">
        <v>4</v>
      </c>
      <c r="Y10">
        <v>497</v>
      </c>
      <c r="Z10">
        <v>4</v>
      </c>
      <c r="AA10">
        <v>35</v>
      </c>
      <c r="AB10">
        <v>18</v>
      </c>
      <c r="AC10">
        <v>73</v>
      </c>
      <c r="AD10">
        <v>23</v>
      </c>
      <c r="AE10">
        <v>3</v>
      </c>
      <c r="AF10">
        <v>39</v>
      </c>
      <c r="AG10">
        <v>1</v>
      </c>
      <c r="AH10">
        <v>2</v>
      </c>
      <c r="AP10">
        <v>810</v>
      </c>
      <c r="AR10" s="15"/>
      <c r="AS10" s="16" t="s">
        <v>5716</v>
      </c>
      <c r="AT10" s="131">
        <f>AQ14</f>
        <v>82835</v>
      </c>
      <c r="AU10" s="130">
        <f>SUM(AT10-AV10)/AV10</f>
        <v>0.18856987071872355</v>
      </c>
      <c r="AV10" s="16">
        <v>69693</v>
      </c>
      <c r="AW10" s="20">
        <f>SUM(AV10-AX10)/AX10</f>
        <v>8.2357508929958065E-2</v>
      </c>
      <c r="AX10" s="16">
        <v>64390</v>
      </c>
      <c r="AY10" s="20">
        <f t="shared" si="4"/>
        <v>-0.17741894274253303</v>
      </c>
      <c r="AZ10" s="16">
        <v>78278</v>
      </c>
      <c r="BA10" s="20">
        <f t="shared" si="0"/>
        <v>3.5546559775634666E-2</v>
      </c>
      <c r="BB10" s="16">
        <v>75591</v>
      </c>
      <c r="BC10" s="20">
        <f t="shared" si="1"/>
        <v>0.10626372018147227</v>
      </c>
      <c r="BD10" s="16">
        <v>68330</v>
      </c>
      <c r="BE10" s="20">
        <f t="shared" si="2"/>
        <v>9.2161626494469656E-2</v>
      </c>
      <c r="BF10" s="16">
        <v>62564</v>
      </c>
      <c r="BG10" s="20">
        <v>1.6078214830935134E-2</v>
      </c>
      <c r="BH10" s="16">
        <v>61574</v>
      </c>
      <c r="BI10" s="20">
        <v>0.14443432522350055</v>
      </c>
      <c r="BJ10" s="16">
        <v>53803</v>
      </c>
      <c r="BK10" s="20">
        <v>2.5347817800647991E-2</v>
      </c>
      <c r="BL10" s="16">
        <v>52470</v>
      </c>
      <c r="BM10" s="20">
        <v>-2.5029265845364846E-2</v>
      </c>
      <c r="BN10" s="16">
        <v>53817</v>
      </c>
      <c r="BO10" s="20">
        <v>5.1051696189676386E-2</v>
      </c>
      <c r="BP10" s="16">
        <v>51203</v>
      </c>
    </row>
    <row r="11" spans="1:68" x14ac:dyDescent="0.25">
      <c r="A11" t="s">
        <v>30</v>
      </c>
      <c r="B11">
        <v>1</v>
      </c>
      <c r="C11">
        <v>41</v>
      </c>
      <c r="D11">
        <v>22</v>
      </c>
      <c r="E11">
        <v>242</v>
      </c>
      <c r="G11">
        <v>25</v>
      </c>
      <c r="I11">
        <v>26</v>
      </c>
      <c r="U11">
        <v>357</v>
      </c>
      <c r="W11">
        <v>32</v>
      </c>
      <c r="X11">
        <v>2</v>
      </c>
      <c r="Y11">
        <v>221</v>
      </c>
      <c r="AA11">
        <v>28</v>
      </c>
      <c r="AC11">
        <v>37</v>
      </c>
      <c r="AD11">
        <v>1</v>
      </c>
      <c r="AP11">
        <v>321</v>
      </c>
      <c r="AR11" s="15"/>
      <c r="AS11" s="16" t="s">
        <v>5717</v>
      </c>
      <c r="AT11" s="16"/>
      <c r="AU11" s="16"/>
      <c r="AV11" s="16">
        <v>77051</v>
      </c>
      <c r="AW11" s="20">
        <f t="shared" si="4"/>
        <v>6.379953058125086E-2</v>
      </c>
      <c r="AX11" s="16">
        <v>72430</v>
      </c>
      <c r="AY11" s="82">
        <f t="shared" si="4"/>
        <v>-0.16763391061516716</v>
      </c>
      <c r="AZ11" s="16">
        <v>87017</v>
      </c>
      <c r="BA11" s="20">
        <f t="shared" si="0"/>
        <v>1.9316371474088653E-2</v>
      </c>
      <c r="BB11" s="16">
        <v>85368</v>
      </c>
      <c r="BC11" s="20">
        <f t="shared" si="1"/>
        <v>0.20018557831545503</v>
      </c>
      <c r="BD11" s="18">
        <v>71129</v>
      </c>
      <c r="BE11" s="20">
        <f t="shared" si="2"/>
        <v>2.3586127500359762E-2</v>
      </c>
      <c r="BF11" s="16">
        <v>69490</v>
      </c>
      <c r="BG11" s="20">
        <v>-1.6952074474198369E-3</v>
      </c>
      <c r="BH11" s="16">
        <v>69608</v>
      </c>
      <c r="BI11" s="20">
        <v>0.15862711807982954</v>
      </c>
      <c r="BJ11" s="16">
        <v>60078</v>
      </c>
      <c r="BK11" s="20">
        <v>3.0127402733243026E-2</v>
      </c>
      <c r="BL11" s="16">
        <v>58319</v>
      </c>
      <c r="BM11" s="20">
        <v>-2.6884501777280845E-2</v>
      </c>
      <c r="BN11" s="16">
        <v>59923</v>
      </c>
      <c r="BO11" s="20">
        <v>4.7714795258243875E-2</v>
      </c>
      <c r="BP11" s="16">
        <v>57194</v>
      </c>
    </row>
    <row r="12" spans="1:68" x14ac:dyDescent="0.25">
      <c r="A12" t="s">
        <v>31</v>
      </c>
      <c r="B12">
        <v>28</v>
      </c>
      <c r="C12">
        <v>604</v>
      </c>
      <c r="D12">
        <v>35</v>
      </c>
      <c r="E12">
        <v>2731</v>
      </c>
      <c r="F12">
        <v>22</v>
      </c>
      <c r="G12">
        <v>1355</v>
      </c>
      <c r="H12">
        <v>60</v>
      </c>
      <c r="I12">
        <v>1393</v>
      </c>
      <c r="J12">
        <v>20</v>
      </c>
      <c r="K12">
        <v>55</v>
      </c>
      <c r="L12">
        <v>20</v>
      </c>
      <c r="M12">
        <v>92</v>
      </c>
      <c r="U12">
        <v>6415</v>
      </c>
      <c r="W12">
        <v>560</v>
      </c>
      <c r="X12">
        <v>74</v>
      </c>
      <c r="Y12">
        <v>2574</v>
      </c>
      <c r="Z12">
        <v>199</v>
      </c>
      <c r="AA12">
        <v>11</v>
      </c>
      <c r="AB12">
        <v>1385</v>
      </c>
      <c r="AC12">
        <v>50</v>
      </c>
      <c r="AD12">
        <v>1609</v>
      </c>
      <c r="AE12">
        <v>20</v>
      </c>
      <c r="AF12">
        <v>55</v>
      </c>
      <c r="AG12">
        <v>20</v>
      </c>
      <c r="AH12">
        <v>92</v>
      </c>
      <c r="AP12">
        <v>6649</v>
      </c>
      <c r="AR12" s="15"/>
      <c r="AS12" s="16" t="s">
        <v>5718</v>
      </c>
      <c r="AT12" s="132"/>
      <c r="AU12" s="132"/>
      <c r="AV12" s="132">
        <v>87300</v>
      </c>
      <c r="AW12" s="20">
        <f t="shared" si="4"/>
        <v>7.640901076409011E-2</v>
      </c>
      <c r="AX12" s="16">
        <v>81103</v>
      </c>
      <c r="AY12" s="82">
        <f t="shared" si="4"/>
        <v>-0.16808903477279721</v>
      </c>
      <c r="AZ12" s="16">
        <v>97490</v>
      </c>
      <c r="BA12" s="20">
        <f t="shared" si="0"/>
        <v>2.0388938895982919E-2</v>
      </c>
      <c r="BB12" s="16">
        <v>95542</v>
      </c>
      <c r="BC12" s="20">
        <f t="shared" si="1"/>
        <v>0.21751430428300181</v>
      </c>
      <c r="BD12" s="16">
        <v>78473</v>
      </c>
      <c r="BE12" s="20">
        <f t="shared" si="2"/>
        <v>-3.2769811129034305E-3</v>
      </c>
      <c r="BF12" s="16">
        <v>78731</v>
      </c>
      <c r="BG12" s="133">
        <v>1.9014212120427657E-2</v>
      </c>
      <c r="BH12" s="16">
        <v>77258</v>
      </c>
      <c r="BI12" s="20">
        <v>0.16075909425570598</v>
      </c>
      <c r="BJ12" s="16">
        <v>66553</v>
      </c>
      <c r="BK12" s="20">
        <v>2.111303760759824E-2</v>
      </c>
      <c r="BL12" s="16">
        <v>65173</v>
      </c>
      <c r="BM12" s="20">
        <v>-1.2801672549881073E-2</v>
      </c>
      <c r="BN12" s="16">
        <v>66007</v>
      </c>
      <c r="BO12" s="20">
        <v>4.914567273305253E-2</v>
      </c>
      <c r="BP12" s="16">
        <v>62915</v>
      </c>
    </row>
    <row r="13" spans="1:68" ht="15.75" thickBot="1" x14ac:dyDescent="0.3">
      <c r="A13" t="s">
        <v>32</v>
      </c>
      <c r="B13">
        <v>82</v>
      </c>
      <c r="C13">
        <v>2119</v>
      </c>
      <c r="D13">
        <v>186</v>
      </c>
      <c r="E13">
        <v>7521</v>
      </c>
      <c r="F13">
        <v>1161</v>
      </c>
      <c r="G13">
        <v>4333</v>
      </c>
      <c r="H13">
        <v>2587</v>
      </c>
      <c r="I13">
        <v>6473</v>
      </c>
      <c r="J13">
        <v>148</v>
      </c>
      <c r="K13">
        <v>808</v>
      </c>
      <c r="L13">
        <v>49</v>
      </c>
      <c r="M13">
        <v>102</v>
      </c>
      <c r="P13">
        <v>6</v>
      </c>
      <c r="Q13">
        <v>36</v>
      </c>
      <c r="U13">
        <v>25611</v>
      </c>
      <c r="W13">
        <v>1798</v>
      </c>
      <c r="X13">
        <v>395</v>
      </c>
      <c r="Y13">
        <v>7202</v>
      </c>
      <c r="Z13">
        <v>595</v>
      </c>
      <c r="AA13">
        <v>1141</v>
      </c>
      <c r="AB13">
        <v>4328</v>
      </c>
      <c r="AC13">
        <v>2708</v>
      </c>
      <c r="AD13">
        <v>6467</v>
      </c>
      <c r="AE13">
        <v>148</v>
      </c>
      <c r="AF13">
        <v>807</v>
      </c>
      <c r="AG13">
        <v>51</v>
      </c>
      <c r="AH13">
        <v>105</v>
      </c>
      <c r="AI13">
        <v>4</v>
      </c>
      <c r="AJ13">
        <v>24</v>
      </c>
      <c r="AL13">
        <v>3</v>
      </c>
      <c r="AP13">
        <v>25776</v>
      </c>
      <c r="AR13" s="15"/>
      <c r="AS13" s="16" t="s">
        <v>5719</v>
      </c>
      <c r="AT13" s="132"/>
      <c r="AU13" s="132"/>
      <c r="AV13" s="132">
        <v>96846</v>
      </c>
      <c r="AW13" s="20">
        <f t="shared" si="4"/>
        <v>7.5266190724682741E-2</v>
      </c>
      <c r="AX13" s="132">
        <f>'[7]Cargo Analysis'!$AT$13</f>
        <v>90067</v>
      </c>
      <c r="AY13" s="82">
        <f t="shared" si="4"/>
        <v>-0.16595362447679371</v>
      </c>
      <c r="AZ13" s="132">
        <v>107988</v>
      </c>
      <c r="BA13" s="134">
        <f t="shared" si="0"/>
        <v>9.7337933742881987E-3</v>
      </c>
      <c r="BB13" s="132">
        <v>106947</v>
      </c>
      <c r="BC13" s="20">
        <f t="shared" si="1"/>
        <v>0.21584565887154533</v>
      </c>
      <c r="BD13" s="132">
        <v>87961</v>
      </c>
      <c r="BE13" s="20">
        <f t="shared" si="2"/>
        <v>-4.2113366465533833E-3</v>
      </c>
      <c r="BF13" s="16">
        <f>'[2]cargo visits'!$AT$13</f>
        <v>88333</v>
      </c>
      <c r="BG13" s="133">
        <f>BR12</f>
        <v>0</v>
      </c>
      <c r="BH13" s="16">
        <f>'[2]cargo visits'!$AV$13</f>
        <v>87129</v>
      </c>
      <c r="BI13" s="20">
        <v>0.16578348722066105</v>
      </c>
      <c r="BJ13" s="16">
        <v>74730</v>
      </c>
      <c r="BK13" s="20">
        <v>2.7443216190947587E-2</v>
      </c>
      <c r="BL13" s="16">
        <v>72732</v>
      </c>
      <c r="BM13" s="20">
        <v>-1.1016960678971207E-2</v>
      </c>
      <c r="BN13" s="16">
        <v>73523</v>
      </c>
      <c r="BO13" s="20">
        <v>6.7949742174449851E-2</v>
      </c>
      <c r="BP13" s="16">
        <v>68845</v>
      </c>
    </row>
    <row r="14" spans="1:68" ht="15.75" thickBot="1" x14ac:dyDescent="0.3">
      <c r="A14" s="47" t="s">
        <v>5770</v>
      </c>
      <c r="B14" s="47">
        <f>B13</f>
        <v>82</v>
      </c>
      <c r="C14" s="47">
        <f>C13</f>
        <v>2119</v>
      </c>
      <c r="D14" s="47">
        <f>D13*2</f>
        <v>372</v>
      </c>
      <c r="E14" s="47">
        <f>E13*2</f>
        <v>15042</v>
      </c>
      <c r="F14" s="47">
        <f>F13</f>
        <v>1161</v>
      </c>
      <c r="G14" s="47">
        <f>G13</f>
        <v>4333</v>
      </c>
      <c r="H14" s="47">
        <f>H13*2</f>
        <v>5174</v>
      </c>
      <c r="I14" s="47">
        <f>I13*2</f>
        <v>12946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>
        <f>SUM(B14:T14)</f>
        <v>41229</v>
      </c>
      <c r="V14" s="47"/>
      <c r="W14" s="47">
        <f>W13</f>
        <v>1798</v>
      </c>
      <c r="X14" s="47">
        <f>X13</f>
        <v>395</v>
      </c>
      <c r="Y14" s="47">
        <f>Y13*2</f>
        <v>14404</v>
      </c>
      <c r="Z14" s="47">
        <f>Z13*2</f>
        <v>1190</v>
      </c>
      <c r="AA14" s="47">
        <f>AA13</f>
        <v>1141</v>
      </c>
      <c r="AB14" s="47">
        <f>AB13</f>
        <v>4328</v>
      </c>
      <c r="AC14" s="47">
        <f>AC13*2</f>
        <v>5416</v>
      </c>
      <c r="AD14" s="47">
        <f>AD13*2</f>
        <v>12934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>
        <f>SUM(W14:AO14)</f>
        <v>41606</v>
      </c>
      <c r="AQ14" s="48">
        <f>SUM(U14+AP14)</f>
        <v>82835</v>
      </c>
      <c r="AR14" s="15"/>
      <c r="AS14" s="16" t="s">
        <v>5720</v>
      </c>
      <c r="AT14" s="16"/>
      <c r="AU14" s="16"/>
      <c r="AV14" s="16">
        <v>107838</v>
      </c>
      <c r="AW14" s="20">
        <f>SUM(AV14-AX14)/AX14</f>
        <v>8.9030720445961498E-2</v>
      </c>
      <c r="AX14" s="16">
        <f>'[8]Cargo Analysis'!$AT$14</f>
        <v>99022</v>
      </c>
      <c r="AY14" s="82">
        <f t="shared" si="4"/>
        <v>-0.15604571681823218</v>
      </c>
      <c r="AZ14" s="16">
        <v>117331</v>
      </c>
      <c r="BA14" s="20">
        <f t="shared" si="0"/>
        <v>-4.9358425279655343E-3</v>
      </c>
      <c r="BB14" s="16">
        <v>117913</v>
      </c>
      <c r="BC14" s="20">
        <f t="shared" si="1"/>
        <v>0.20195512787841102</v>
      </c>
      <c r="BD14" s="16">
        <v>98101</v>
      </c>
      <c r="BE14" s="20">
        <f t="shared" si="2"/>
        <v>6.5281475361343168E-4</v>
      </c>
      <c r="BF14" s="85">
        <v>98037</v>
      </c>
      <c r="BG14" s="20">
        <f>'[9]cargo visits'!$AW$14</f>
        <v>2.9090221694794215E-2</v>
      </c>
      <c r="BH14" s="16">
        <f>'[9]cargo visits'!$AX$14</f>
        <v>95221</v>
      </c>
      <c r="BI14" s="20">
        <v>0.15175200851805246</v>
      </c>
      <c r="BJ14" s="16">
        <v>82648</v>
      </c>
      <c r="BK14" s="20">
        <v>2.4648192920463705E-2</v>
      </c>
      <c r="BL14" s="16">
        <v>80655</v>
      </c>
      <c r="BM14" s="20">
        <v>-6.1964779219491641E-4</v>
      </c>
      <c r="BN14" s="16">
        <v>80691</v>
      </c>
      <c r="BO14" s="20">
        <v>4.5572343017078291E-2</v>
      </c>
      <c r="BP14" s="16">
        <v>77174</v>
      </c>
    </row>
    <row r="15" spans="1:68" x14ac:dyDescent="0.25">
      <c r="AR15" s="15"/>
    </row>
    <row r="16" spans="1:68" ht="15.75" thickBot="1" x14ac:dyDescent="0.3">
      <c r="AR16" s="15"/>
    </row>
    <row r="17" spans="1:87" ht="15.75" thickBot="1" x14ac:dyDescent="0.3">
      <c r="A17" s="49" t="s">
        <v>5784</v>
      </c>
      <c r="B17" s="50" t="s">
        <v>5771</v>
      </c>
      <c r="C17" s="51" t="s">
        <v>5771</v>
      </c>
      <c r="D17" s="51" t="s">
        <v>5772</v>
      </c>
      <c r="E17" s="51" t="s">
        <v>5772</v>
      </c>
      <c r="F17" s="52" t="s">
        <v>5741</v>
      </c>
      <c r="G17" s="53"/>
      <c r="H17" s="54" t="s">
        <v>5773</v>
      </c>
      <c r="I17" s="51" t="s">
        <v>5773</v>
      </c>
      <c r="J17" s="51" t="s">
        <v>5773</v>
      </c>
      <c r="K17" s="51" t="s">
        <v>5773</v>
      </c>
      <c r="L17" s="52" t="s">
        <v>5741</v>
      </c>
      <c r="M17" s="55"/>
      <c r="N17" s="56" t="s">
        <v>5741</v>
      </c>
      <c r="AR17" s="15"/>
    </row>
    <row r="18" spans="1:87" ht="15.75" thickBot="1" x14ac:dyDescent="0.3">
      <c r="A18" s="57" t="s">
        <v>1</v>
      </c>
      <c r="B18" s="58" t="s">
        <v>5774</v>
      </c>
      <c r="C18" s="59" t="s">
        <v>5775</v>
      </c>
      <c r="D18" s="59" t="s">
        <v>5774</v>
      </c>
      <c r="E18" s="59" t="s">
        <v>5775</v>
      </c>
      <c r="F18" s="60" t="s">
        <v>5776</v>
      </c>
      <c r="G18" s="53"/>
      <c r="H18" s="61" t="s">
        <v>5777</v>
      </c>
      <c r="I18" s="59" t="s">
        <v>5778</v>
      </c>
      <c r="J18" s="59" t="s">
        <v>5779</v>
      </c>
      <c r="K18" s="59" t="s">
        <v>5780</v>
      </c>
      <c r="L18" s="60" t="s">
        <v>5781</v>
      </c>
      <c r="M18" s="55"/>
      <c r="N18" s="62" t="s">
        <v>5782</v>
      </c>
      <c r="AR18" s="15"/>
      <c r="AS18" s="16" t="s">
        <v>8581</v>
      </c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20"/>
      <c r="BJ18" s="16"/>
      <c r="BK18" s="20"/>
      <c r="BL18" s="16"/>
      <c r="BM18" s="20"/>
      <c r="BN18" s="16"/>
      <c r="BO18" s="16"/>
      <c r="BP18" s="16"/>
      <c r="BQ18" s="16"/>
      <c r="BR18" s="16"/>
      <c r="BS18" s="16"/>
      <c r="BT18" s="16"/>
      <c r="BU18" s="7"/>
      <c r="BV18" s="7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1:87" x14ac:dyDescent="0.25">
      <c r="A19" t="s">
        <v>22</v>
      </c>
      <c r="B19" s="63">
        <f>C3+(E3*2)</f>
        <v>5</v>
      </c>
      <c r="C19" s="63">
        <f t="shared" ref="C19:C28" si="5">B3+(D3*2)</f>
        <v>1</v>
      </c>
      <c r="D19" s="63">
        <f t="shared" ref="D19:D28" si="6">X3+(Z3*2)</f>
        <v>4</v>
      </c>
      <c r="E19" s="63">
        <f t="shared" ref="E19:E28" si="7">W3+(Y3*2)</f>
        <v>0</v>
      </c>
      <c r="F19" s="63">
        <f>SUM(B19:E19)</f>
        <v>10</v>
      </c>
      <c r="G19" s="53"/>
      <c r="H19" s="63">
        <f t="shared" ref="H19:H27" si="8">G3+(I3*2)</f>
        <v>1</v>
      </c>
      <c r="I19" s="63">
        <f t="shared" ref="I19:I28" si="9">F3+(H3*2)</f>
        <v>2</v>
      </c>
      <c r="J19" s="63">
        <f t="shared" ref="J19:J28" si="10">AB3+(AD3*2)</f>
        <v>1</v>
      </c>
      <c r="K19" s="63">
        <f t="shared" ref="K19:K28" si="11">AA3+(AC3*2)</f>
        <v>0</v>
      </c>
      <c r="L19" s="63">
        <f>SUM(H19:K19)</f>
        <v>4</v>
      </c>
      <c r="M19" s="55"/>
      <c r="N19" s="64">
        <f>SUM(F19+L19)</f>
        <v>14</v>
      </c>
      <c r="AR19" s="15"/>
      <c r="AS19" s="16" t="s">
        <v>8582</v>
      </c>
      <c r="AT19" s="16" t="s">
        <v>8568</v>
      </c>
      <c r="AU19" s="16" t="s">
        <v>5706</v>
      </c>
      <c r="AV19" s="16" t="s">
        <v>8569</v>
      </c>
      <c r="AW19" s="16" t="s">
        <v>5706</v>
      </c>
      <c r="AX19" s="16" t="s">
        <v>8570</v>
      </c>
      <c r="AY19" s="16" t="s">
        <v>5706</v>
      </c>
      <c r="AZ19" s="16" t="s">
        <v>8571</v>
      </c>
      <c r="BA19" s="16" t="s">
        <v>5706</v>
      </c>
      <c r="BB19" s="16" t="s">
        <v>8572</v>
      </c>
      <c r="BC19" s="16" t="s">
        <v>8573</v>
      </c>
      <c r="BD19" s="16" t="s">
        <v>8574</v>
      </c>
      <c r="BE19" s="16" t="s">
        <v>8573</v>
      </c>
      <c r="BF19" s="16" t="s">
        <v>8575</v>
      </c>
      <c r="BG19" s="16" t="s">
        <v>8573</v>
      </c>
      <c r="BH19" s="16" t="s">
        <v>8583</v>
      </c>
      <c r="BI19" s="20" t="s">
        <v>8573</v>
      </c>
      <c r="BJ19" s="16" t="s">
        <v>8584</v>
      </c>
      <c r="BK19" s="20" t="s">
        <v>8573</v>
      </c>
      <c r="BL19" s="16" t="s">
        <v>8585</v>
      </c>
      <c r="BM19" s="20" t="s">
        <v>8573</v>
      </c>
      <c r="BN19" s="16" t="s">
        <v>8586</v>
      </c>
      <c r="BO19" s="16" t="s">
        <v>8587</v>
      </c>
      <c r="BP19" s="16" t="s">
        <v>5790</v>
      </c>
      <c r="BQ19" s="16" t="s">
        <v>8588</v>
      </c>
      <c r="BR19" s="16" t="s">
        <v>5706</v>
      </c>
      <c r="BS19" s="20" t="s">
        <v>8589</v>
      </c>
      <c r="BT19" s="16" t="s">
        <v>5706</v>
      </c>
      <c r="BU19" s="20" t="s">
        <v>8590</v>
      </c>
      <c r="BV19" s="16" t="s">
        <v>5706</v>
      </c>
      <c r="BW19" s="16" t="s">
        <v>8591</v>
      </c>
      <c r="BX19" s="16" t="s">
        <v>5706</v>
      </c>
      <c r="BY19" s="16" t="s">
        <v>8592</v>
      </c>
      <c r="BZ19" s="16" t="s">
        <v>8573</v>
      </c>
      <c r="CA19" s="16" t="s">
        <v>8593</v>
      </c>
      <c r="CB19" s="16" t="s">
        <v>8573</v>
      </c>
      <c r="CC19" s="16" t="s">
        <v>8594</v>
      </c>
      <c r="CD19" s="16" t="s">
        <v>8573</v>
      </c>
      <c r="CE19" s="16" t="s">
        <v>8595</v>
      </c>
      <c r="CF19" s="16" t="s">
        <v>8573</v>
      </c>
      <c r="CG19" s="16" t="s">
        <v>8596</v>
      </c>
      <c r="CH19" s="16" t="s">
        <v>8573</v>
      </c>
      <c r="CI19" s="16" t="s">
        <v>8597</v>
      </c>
    </row>
    <row r="20" spans="1:87" x14ac:dyDescent="0.25">
      <c r="A20" t="s">
        <v>23</v>
      </c>
      <c r="B20" s="63">
        <f>C4+(E4*2)</f>
        <v>3</v>
      </c>
      <c r="C20" s="63">
        <f t="shared" si="5"/>
        <v>77</v>
      </c>
      <c r="D20" s="63">
        <f t="shared" si="6"/>
        <v>123</v>
      </c>
      <c r="E20" s="63">
        <f t="shared" si="7"/>
        <v>5</v>
      </c>
      <c r="F20" s="63">
        <f t="shared" ref="F20:F27" si="12">SUM(B20:E20)</f>
        <v>208</v>
      </c>
      <c r="G20" s="53"/>
      <c r="H20" s="63">
        <f t="shared" si="8"/>
        <v>8</v>
      </c>
      <c r="I20" s="63">
        <f t="shared" si="9"/>
        <v>407</v>
      </c>
      <c r="J20" s="63">
        <f t="shared" si="10"/>
        <v>410</v>
      </c>
      <c r="K20" s="63">
        <f t="shared" si="11"/>
        <v>0</v>
      </c>
      <c r="L20" s="63">
        <f t="shared" ref="L20:L28" si="13">SUM(H20:K20)</f>
        <v>825</v>
      </c>
      <c r="M20" s="55"/>
      <c r="N20" s="64">
        <f t="shared" ref="N20:N28" si="14">SUM(F20+L20)</f>
        <v>1033</v>
      </c>
      <c r="AR20" s="15"/>
      <c r="AS20" s="16" t="s">
        <v>5708</v>
      </c>
      <c r="AT20" s="16">
        <v>2303</v>
      </c>
      <c r="AU20" s="19">
        <f t="shared" ref="AU20:AU22" si="15">SUM(AT20-AV20)/AV20</f>
        <v>0.17680122636688808</v>
      </c>
      <c r="AV20" s="85">
        <v>1957</v>
      </c>
      <c r="AW20" s="20">
        <f t="shared" ref="AW20:AY31" si="16">SUM(AV20-AX20)/AX20</f>
        <v>-2.8301886792452831E-2</v>
      </c>
      <c r="AX20" s="85">
        <v>2014</v>
      </c>
      <c r="AY20" s="20">
        <f t="shared" si="16"/>
        <v>-4.5045045045045043E-2</v>
      </c>
      <c r="AZ20" s="85">
        <v>2109</v>
      </c>
      <c r="BA20" s="20">
        <f t="shared" ref="BA20:BA31" si="17">SUM(AZ20-BB20)/BB20</f>
        <v>-0.13245577951460305</v>
      </c>
      <c r="BB20" s="85">
        <v>2431</v>
      </c>
      <c r="BC20" s="20">
        <f t="shared" ref="BC20:BE31" si="18">SUM(BB20-BD20)/BD20</f>
        <v>0.18354430379746836</v>
      </c>
      <c r="BD20" s="85">
        <f>'[1]cargo visits'!$AT$18</f>
        <v>2054</v>
      </c>
      <c r="BE20" s="20">
        <f>'[1]cargo visits'!$AU$18</f>
        <v>-1.9436345966958211E-3</v>
      </c>
      <c r="BF20" s="85">
        <f>'[1]cargo visits'!$AV$18</f>
        <v>2058</v>
      </c>
      <c r="BG20" s="20">
        <v>-4.3541364296081275E-3</v>
      </c>
      <c r="BH20" s="16">
        <v>2067</v>
      </c>
      <c r="BI20" s="20">
        <v>0.1541038525963149</v>
      </c>
      <c r="BJ20" s="16">
        <v>1791</v>
      </c>
      <c r="BK20" s="20">
        <v>-1.2134583563154992E-2</v>
      </c>
      <c r="BL20" s="16">
        <v>1813</v>
      </c>
      <c r="BM20" s="20">
        <v>4.797687861271676E-2</v>
      </c>
      <c r="BN20" s="16">
        <v>1730</v>
      </c>
      <c r="BO20" s="16">
        <v>1991</v>
      </c>
      <c r="BP20" s="135">
        <f t="shared" ref="BP20:BP26" si="19">(BO20-BQ20)/BQ20</f>
        <v>0.25853350189633373</v>
      </c>
      <c r="BQ20" s="85">
        <v>1582</v>
      </c>
      <c r="BR20" s="20">
        <f t="shared" ref="BR20:BT31" si="20">SUM(BQ20-BS20)/BS20</f>
        <v>0.37445699391833187</v>
      </c>
      <c r="BS20" s="85">
        <v>1151</v>
      </c>
      <c r="BT20" s="20">
        <f t="shared" si="20"/>
        <v>2.6761819803746655E-2</v>
      </c>
      <c r="BU20" s="136">
        <v>1121</v>
      </c>
      <c r="BV20" s="20">
        <f t="shared" ref="BV20:BV31" si="21">SUM(BU20-BW20)/BW20</f>
        <v>-0.20944992947813823</v>
      </c>
      <c r="BW20" s="85">
        <v>1418</v>
      </c>
      <c r="BX20" s="20">
        <f t="shared" ref="BX20:BX31" si="22">SUM(BW20-BY20)/BY20</f>
        <v>0.29143897996357016</v>
      </c>
      <c r="BY20" s="85">
        <f>'[1]cargo visits'!$BE$18</f>
        <v>1098</v>
      </c>
      <c r="BZ20" s="20">
        <f>'[1]cargo visits'!$BF$18</f>
        <v>9.6903096903096897E-2</v>
      </c>
      <c r="CA20" s="85">
        <f>'[1]cargo visits'!$BG$18</f>
        <v>1001</v>
      </c>
      <c r="CB20" s="20">
        <v>-1.4763779527559055E-2</v>
      </c>
      <c r="CC20" s="16">
        <v>1016</v>
      </c>
      <c r="CD20" s="20">
        <v>7.9365079365079361E-3</v>
      </c>
      <c r="CE20" s="16">
        <v>1008</v>
      </c>
      <c r="CF20" s="20">
        <v>0.36032388663967613</v>
      </c>
      <c r="CG20" s="16">
        <v>741</v>
      </c>
      <c r="CH20" s="20">
        <v>0.10104011887072809</v>
      </c>
      <c r="CI20" s="16">
        <v>673</v>
      </c>
    </row>
    <row r="21" spans="1:87" x14ac:dyDescent="0.25">
      <c r="A21" t="s">
        <v>24</v>
      </c>
      <c r="B21" s="63">
        <f t="shared" ref="B21:B26" si="23">C5+(E5*2)</f>
        <v>3</v>
      </c>
      <c r="C21" s="63">
        <f t="shared" si="5"/>
        <v>44</v>
      </c>
      <c r="D21" s="63">
        <f t="shared" si="6"/>
        <v>97</v>
      </c>
      <c r="E21" s="63">
        <f t="shared" si="7"/>
        <v>16</v>
      </c>
      <c r="F21" s="63">
        <f t="shared" si="12"/>
        <v>160</v>
      </c>
      <c r="G21" s="63"/>
      <c r="H21" s="63">
        <f t="shared" si="8"/>
        <v>62</v>
      </c>
      <c r="I21" s="63">
        <f t="shared" si="9"/>
        <v>3135</v>
      </c>
      <c r="J21" s="63">
        <f t="shared" si="10"/>
        <v>3116</v>
      </c>
      <c r="K21" s="63">
        <f t="shared" si="11"/>
        <v>13</v>
      </c>
      <c r="L21" s="63">
        <f t="shared" si="13"/>
        <v>6326</v>
      </c>
      <c r="M21" s="63"/>
      <c r="N21" s="64">
        <f t="shared" si="14"/>
        <v>6486</v>
      </c>
      <c r="AR21" s="15"/>
      <c r="AS21" s="16" t="s">
        <v>5709</v>
      </c>
      <c r="AT21" s="16">
        <v>4615</v>
      </c>
      <c r="AU21" s="19">
        <f>SUM(AT21-AV21)/AV21</f>
        <v>0.2650767543859649</v>
      </c>
      <c r="AV21" s="85">
        <v>3648</v>
      </c>
      <c r="AW21" s="20">
        <f t="shared" si="16"/>
        <v>-7.5753737015454778E-2</v>
      </c>
      <c r="AX21" s="85">
        <v>3947</v>
      </c>
      <c r="AY21" s="20">
        <f t="shared" si="16"/>
        <v>-0.12734910457660845</v>
      </c>
      <c r="AZ21" s="85">
        <v>4523</v>
      </c>
      <c r="BA21" s="20">
        <f t="shared" si="17"/>
        <v>-8.1251269551086733E-2</v>
      </c>
      <c r="BB21" s="85">
        <v>4923</v>
      </c>
      <c r="BC21" s="20">
        <f t="shared" si="18"/>
        <v>0.21856435643564356</v>
      </c>
      <c r="BD21" s="85">
        <f>'[3]cargo visits'!$AT$19</f>
        <v>4040</v>
      </c>
      <c r="BE21" s="20">
        <f t="shared" si="18"/>
        <v>-1.729676303434643E-3</v>
      </c>
      <c r="BF21" s="85">
        <f>'[3]cargo visits'!$AV$19</f>
        <v>4047</v>
      </c>
      <c r="BG21" s="20">
        <v>-1.5807392996108949E-2</v>
      </c>
      <c r="BH21" s="16">
        <v>4112</v>
      </c>
      <c r="BI21" s="20">
        <v>0.14796203238414293</v>
      </c>
      <c r="BJ21" s="16">
        <v>3582</v>
      </c>
      <c r="BK21" s="20">
        <v>-2.5836279575741094E-2</v>
      </c>
      <c r="BL21" s="16">
        <v>3677</v>
      </c>
      <c r="BM21" s="20">
        <v>3.6066497604959141E-2</v>
      </c>
      <c r="BN21" s="16">
        <v>3549</v>
      </c>
      <c r="BO21" s="16">
        <v>3947</v>
      </c>
      <c r="BP21" s="135">
        <f t="shared" si="19"/>
        <v>0.3883221948645797</v>
      </c>
      <c r="BQ21" s="85">
        <v>2843</v>
      </c>
      <c r="BR21" s="20">
        <f t="shared" si="20"/>
        <v>0.19153394803017604</v>
      </c>
      <c r="BS21" s="85">
        <v>2386</v>
      </c>
      <c r="BT21" s="20">
        <f t="shared" si="20"/>
        <v>-2.2131147540983605E-2</v>
      </c>
      <c r="BU21" s="136">
        <v>2440</v>
      </c>
      <c r="BV21" s="20">
        <f t="shared" si="21"/>
        <v>-0.14325842696629212</v>
      </c>
      <c r="BW21" s="85">
        <v>2848</v>
      </c>
      <c r="BX21" s="20">
        <f t="shared" si="22"/>
        <v>0.14011208967173738</v>
      </c>
      <c r="BY21" s="85">
        <f>'[3]cargo visits'!$BE$19</f>
        <v>2498</v>
      </c>
      <c r="BZ21" s="20">
        <f t="shared" ref="BZ21:BZ31" si="24">SUM(BY21-CA21)/CA21</f>
        <v>0.18108747044917259</v>
      </c>
      <c r="CA21" s="85">
        <f>'[3]cargo visits'!$BG$19</f>
        <v>2115</v>
      </c>
      <c r="CB21" s="20">
        <v>9.0648854961832056E-3</v>
      </c>
      <c r="CC21" s="16">
        <v>2096</v>
      </c>
      <c r="CD21" s="20">
        <v>0.21507246376811595</v>
      </c>
      <c r="CE21" s="16">
        <v>1725</v>
      </c>
      <c r="CF21" s="20">
        <v>0.11003861003861004</v>
      </c>
      <c r="CG21" s="16">
        <v>1554</v>
      </c>
      <c r="CH21" s="20">
        <v>-9.7036606624055777E-2</v>
      </c>
      <c r="CI21" s="16">
        <v>1721</v>
      </c>
    </row>
    <row r="22" spans="1:87" x14ac:dyDescent="0.25">
      <c r="A22" t="s">
        <v>25</v>
      </c>
      <c r="B22" s="63">
        <f t="shared" si="23"/>
        <v>2275</v>
      </c>
      <c r="C22" s="63">
        <f t="shared" si="5"/>
        <v>126</v>
      </c>
      <c r="D22" s="63">
        <f t="shared" si="6"/>
        <v>197</v>
      </c>
      <c r="E22" s="63">
        <f t="shared" si="7"/>
        <v>2200</v>
      </c>
      <c r="F22" s="63">
        <f t="shared" si="12"/>
        <v>4798</v>
      </c>
      <c r="G22" s="63"/>
      <c r="H22" s="63">
        <f t="shared" si="8"/>
        <v>4805</v>
      </c>
      <c r="I22" s="63">
        <f t="shared" si="9"/>
        <v>469</v>
      </c>
      <c r="J22" s="63">
        <f t="shared" si="10"/>
        <v>2019</v>
      </c>
      <c r="K22" s="63">
        <f t="shared" si="11"/>
        <v>3312</v>
      </c>
      <c r="L22" s="63">
        <f t="shared" si="13"/>
        <v>10605</v>
      </c>
      <c r="M22" s="63"/>
      <c r="N22" s="64">
        <f t="shared" si="14"/>
        <v>15403</v>
      </c>
      <c r="AR22" s="15"/>
      <c r="AS22" s="16" t="s">
        <v>1194</v>
      </c>
      <c r="AT22" s="26">
        <v>6622</v>
      </c>
      <c r="AU22" s="19">
        <f t="shared" si="15"/>
        <v>0.15365853658536585</v>
      </c>
      <c r="AV22" s="85">
        <v>5740</v>
      </c>
      <c r="AW22" s="20">
        <f t="shared" si="16"/>
        <v>-0.16594013368206917</v>
      </c>
      <c r="AX22" s="85">
        <v>6882</v>
      </c>
      <c r="AY22" s="20">
        <f t="shared" si="16"/>
        <v>-8.2644628099173556E-2</v>
      </c>
      <c r="AZ22" s="85">
        <v>7502</v>
      </c>
      <c r="BA22" s="20">
        <f t="shared" si="17"/>
        <v>-1.0551305724083356E-2</v>
      </c>
      <c r="BB22" s="85">
        <v>7582</v>
      </c>
      <c r="BC22" s="20">
        <f t="shared" si="18"/>
        <v>0.18914680050188207</v>
      </c>
      <c r="BD22" s="85">
        <v>6376</v>
      </c>
      <c r="BE22" s="20">
        <f t="shared" si="18"/>
        <v>-2.8151391929934315E-3</v>
      </c>
      <c r="BF22" s="85">
        <f>'[4]cargo visits'!$AV$20</f>
        <v>6394</v>
      </c>
      <c r="BG22" s="20">
        <v>-7.9143389199255124E-3</v>
      </c>
      <c r="BH22" s="85">
        <v>6444</v>
      </c>
      <c r="BI22" s="20">
        <v>0.10384944396920445</v>
      </c>
      <c r="BJ22" s="16">
        <v>5845</v>
      </c>
      <c r="BK22" s="20">
        <v>-1.0328479512360312E-2</v>
      </c>
      <c r="BL22" s="16">
        <v>5906</v>
      </c>
      <c r="BM22" s="20">
        <v>6.0894557212142986E-2</v>
      </c>
      <c r="BN22" s="16">
        <v>5567</v>
      </c>
      <c r="BO22" s="85">
        <v>5944</v>
      </c>
      <c r="BP22" s="135">
        <f t="shared" si="19"/>
        <v>0.21728445627687898</v>
      </c>
      <c r="BQ22" s="85">
        <v>4883</v>
      </c>
      <c r="BR22" s="20">
        <f t="shared" si="20"/>
        <v>0.19068519873201659</v>
      </c>
      <c r="BS22" s="85">
        <v>4101</v>
      </c>
      <c r="BT22" s="20">
        <f t="shared" si="20"/>
        <v>-0.14187068424356561</v>
      </c>
      <c r="BU22" s="136">
        <v>4779</v>
      </c>
      <c r="BV22" s="20">
        <f t="shared" si="21"/>
        <v>4.664914586070959E-2</v>
      </c>
      <c r="BW22" s="85">
        <v>4566</v>
      </c>
      <c r="BX22" s="20">
        <f t="shared" si="22"/>
        <v>0.13950586473671076</v>
      </c>
      <c r="BY22" s="85">
        <v>4007</v>
      </c>
      <c r="BZ22" s="20">
        <f t="shared" si="24"/>
        <v>0.19970059880239521</v>
      </c>
      <c r="CA22" s="85">
        <f>'[4]cargo visits'!$BG$20</f>
        <v>3340</v>
      </c>
      <c r="CB22" s="20">
        <v>-1.195457262402869E-3</v>
      </c>
      <c r="CC22" s="85">
        <v>3346</v>
      </c>
      <c r="CD22" s="20">
        <v>0.20331651045421772</v>
      </c>
      <c r="CE22" s="16">
        <v>2774</v>
      </c>
      <c r="CF22" s="20">
        <v>7.8538102643856925E-2</v>
      </c>
      <c r="CG22" s="16">
        <v>2572</v>
      </c>
      <c r="CH22" s="20">
        <v>-8.1100392997499104E-2</v>
      </c>
      <c r="CI22" s="16">
        <v>2799</v>
      </c>
    </row>
    <row r="23" spans="1:87" x14ac:dyDescent="0.25">
      <c r="A23" t="s">
        <v>26</v>
      </c>
      <c r="B23" s="63">
        <f t="shared" si="23"/>
        <v>286</v>
      </c>
      <c r="C23" s="63">
        <f t="shared" si="5"/>
        <v>23</v>
      </c>
      <c r="D23" s="63">
        <f t="shared" si="6"/>
        <v>6</v>
      </c>
      <c r="E23" s="63">
        <f t="shared" si="7"/>
        <v>312</v>
      </c>
      <c r="F23" s="63">
        <f t="shared" si="12"/>
        <v>627</v>
      </c>
      <c r="G23" s="63"/>
      <c r="H23" s="63">
        <f t="shared" si="8"/>
        <v>51</v>
      </c>
      <c r="I23" s="63">
        <f t="shared" si="9"/>
        <v>0</v>
      </c>
      <c r="J23" s="63">
        <f t="shared" si="10"/>
        <v>0</v>
      </c>
      <c r="K23" s="63">
        <f t="shared" si="11"/>
        <v>48</v>
      </c>
      <c r="L23" s="63">
        <f>SUM(H23:K23)</f>
        <v>99</v>
      </c>
      <c r="M23" s="63"/>
      <c r="N23" s="64">
        <f t="shared" si="14"/>
        <v>726</v>
      </c>
      <c r="AR23" s="15"/>
      <c r="AS23" s="16" t="s">
        <v>5711</v>
      </c>
      <c r="AT23" s="132">
        <v>8803</v>
      </c>
      <c r="AU23" s="19">
        <f>SUM(AT23-AV23)/AV23</f>
        <v>0.17639983963650943</v>
      </c>
      <c r="AV23" s="85">
        <v>7483</v>
      </c>
      <c r="AW23" s="20">
        <f t="shared" si="16"/>
        <v>-0.23775084037893451</v>
      </c>
      <c r="AX23" s="85">
        <v>9817</v>
      </c>
      <c r="AY23" s="20">
        <f t="shared" si="16"/>
        <v>3.885877901625933E-3</v>
      </c>
      <c r="AZ23" s="85">
        <v>9779</v>
      </c>
      <c r="BA23" s="20">
        <f t="shared" si="17"/>
        <v>-4.3779271024231318E-3</v>
      </c>
      <c r="BB23" s="85">
        <v>9822</v>
      </c>
      <c r="BC23" s="20">
        <f t="shared" si="18"/>
        <v>0.13274132164686886</v>
      </c>
      <c r="BD23" s="85">
        <f>'[5]cargo visits'!$B$30</f>
        <v>8671</v>
      </c>
      <c r="BE23" s="20">
        <f t="shared" si="18"/>
        <v>3.287671232876712E-2</v>
      </c>
      <c r="BF23" s="85">
        <f>'[5]cargo visits'!$B$61</f>
        <v>8395</v>
      </c>
      <c r="BG23" s="20">
        <v>-1.9848219497956801E-2</v>
      </c>
      <c r="BH23" s="85">
        <v>8565</v>
      </c>
      <c r="BI23" s="20">
        <v>0.10106587902915115</v>
      </c>
      <c r="BJ23" s="16">
        <v>7787</v>
      </c>
      <c r="BK23" s="20">
        <v>-8.6569064290260983E-3</v>
      </c>
      <c r="BL23" s="16">
        <v>7855</v>
      </c>
      <c r="BM23" s="20">
        <v>4.5103778605641298E-2</v>
      </c>
      <c r="BN23" s="16">
        <v>7516</v>
      </c>
      <c r="BO23" s="132">
        <v>7899</v>
      </c>
      <c r="BP23" s="135">
        <f t="shared" si="19"/>
        <v>0.23018221460831645</v>
      </c>
      <c r="BQ23" s="85">
        <v>6421</v>
      </c>
      <c r="BR23" s="20">
        <f t="shared" si="20"/>
        <v>0.23243761996161227</v>
      </c>
      <c r="BS23" s="85">
        <v>5210</v>
      </c>
      <c r="BT23" s="20">
        <f t="shared" si="20"/>
        <v>-0.16586615433877683</v>
      </c>
      <c r="BU23" s="136">
        <v>6246</v>
      </c>
      <c r="BV23" s="20">
        <f t="shared" si="21"/>
        <v>8.8342916884474654E-2</v>
      </c>
      <c r="BW23" s="85">
        <v>5739</v>
      </c>
      <c r="BX23" s="20">
        <f t="shared" si="22"/>
        <v>4.1749863859139591E-2</v>
      </c>
      <c r="BY23" s="85">
        <f>'[5]cargo visits'!$H$30</f>
        <v>5509</v>
      </c>
      <c r="BZ23" s="20">
        <f t="shared" si="24"/>
        <v>0.22886459959848315</v>
      </c>
      <c r="CA23" s="85">
        <f>'[5]cargo visits'!$H$61</f>
        <v>4483</v>
      </c>
      <c r="CB23" s="20">
        <v>5.855962219598583E-2</v>
      </c>
      <c r="CC23" s="85">
        <v>4235</v>
      </c>
      <c r="CD23" s="20">
        <v>0.17842207973236687</v>
      </c>
      <c r="CE23" s="16">
        <v>3587</v>
      </c>
      <c r="CF23" s="20">
        <v>4.3035766211107877E-2</v>
      </c>
      <c r="CG23" s="16">
        <v>3439</v>
      </c>
      <c r="CH23" s="20">
        <v>-0.10592225410905295</v>
      </c>
      <c r="CI23" s="16">
        <v>3833</v>
      </c>
    </row>
    <row r="24" spans="1:87" x14ac:dyDescent="0.25">
      <c r="A24" t="s">
        <v>27</v>
      </c>
      <c r="B24" s="63">
        <f t="shared" si="23"/>
        <v>6832</v>
      </c>
      <c r="C24" s="63">
        <f t="shared" si="5"/>
        <v>40</v>
      </c>
      <c r="D24" s="63">
        <f t="shared" si="6"/>
        <v>535</v>
      </c>
      <c r="E24" s="63">
        <f t="shared" si="7"/>
        <v>6382</v>
      </c>
      <c r="F24" s="63">
        <f t="shared" si="12"/>
        <v>13789</v>
      </c>
      <c r="G24" s="63"/>
      <c r="H24" s="63">
        <f t="shared" si="8"/>
        <v>7439</v>
      </c>
      <c r="I24" s="63">
        <f t="shared" si="9"/>
        <v>2140</v>
      </c>
      <c r="J24" s="63">
        <f t="shared" si="10"/>
        <v>7047</v>
      </c>
      <c r="K24" s="63">
        <f t="shared" si="11"/>
        <v>2790</v>
      </c>
      <c r="L24" s="63">
        <f>SUM(H24:K24)</f>
        <v>19416</v>
      </c>
      <c r="M24" s="63"/>
      <c r="N24" s="64">
        <f>SUM(F24+L24)</f>
        <v>33205</v>
      </c>
      <c r="AR24" s="15"/>
      <c r="AS24" s="16" t="s">
        <v>5712</v>
      </c>
      <c r="AT24" s="85">
        <v>10947</v>
      </c>
      <c r="AU24" s="19">
        <f>SUM(AT24-AV24)/AV24</f>
        <v>0.1559662090813094</v>
      </c>
      <c r="AV24" s="85">
        <v>9470</v>
      </c>
      <c r="AW24" s="20">
        <f t="shared" si="16"/>
        <v>-5.9676298282196408E-2</v>
      </c>
      <c r="AX24" s="85">
        <v>10071</v>
      </c>
      <c r="AY24" s="20">
        <f t="shared" si="16"/>
        <v>-0.18128607430290219</v>
      </c>
      <c r="AZ24" s="85">
        <v>12301</v>
      </c>
      <c r="BA24" s="20">
        <f t="shared" si="17"/>
        <v>0</v>
      </c>
      <c r="BB24" s="85">
        <v>12301</v>
      </c>
      <c r="BC24" s="20">
        <f t="shared" si="18"/>
        <v>0.1633251371288065</v>
      </c>
      <c r="BD24" s="85">
        <v>10574</v>
      </c>
      <c r="BE24" s="20">
        <f t="shared" si="18"/>
        <v>1.6242191254204709E-2</v>
      </c>
      <c r="BF24" s="85">
        <f>'[6]cargo visits'!$AV$22</f>
        <v>10405</v>
      </c>
      <c r="BG24" s="20">
        <v>-3.7732359197262554E-2</v>
      </c>
      <c r="BH24" s="85">
        <v>10813</v>
      </c>
      <c r="BI24" s="20">
        <v>0.12141600248421489</v>
      </c>
      <c r="BJ24" s="16">
        <v>9661</v>
      </c>
      <c r="BK24" s="20">
        <v>2.4904015772543322E-3</v>
      </c>
      <c r="BL24" s="16">
        <v>9637</v>
      </c>
      <c r="BM24" s="20">
        <v>4.3530048727666484E-2</v>
      </c>
      <c r="BN24" s="16">
        <v>9235</v>
      </c>
      <c r="BO24" s="137">
        <v>10392</v>
      </c>
      <c r="BP24" s="135">
        <f t="shared" si="19"/>
        <v>0.27681533357906379</v>
      </c>
      <c r="BQ24" s="85">
        <v>8139</v>
      </c>
      <c r="BR24" s="20">
        <f t="shared" si="20"/>
        <v>0.23038548752834467</v>
      </c>
      <c r="BS24" s="85">
        <v>6615</v>
      </c>
      <c r="BT24" s="20">
        <f t="shared" si="20"/>
        <v>-0.15818274370068719</v>
      </c>
      <c r="BU24" s="136">
        <v>7858</v>
      </c>
      <c r="BV24" s="20">
        <f t="shared" si="21"/>
        <v>9.9174709749615328E-2</v>
      </c>
      <c r="BW24" s="85">
        <v>7149</v>
      </c>
      <c r="BX24" s="20">
        <f t="shared" si="22"/>
        <v>1.823102122204814E-2</v>
      </c>
      <c r="BY24" s="85">
        <f>'[6]cargo visits'!$BE$22</f>
        <v>7021</v>
      </c>
      <c r="BZ24" s="20">
        <f t="shared" si="24"/>
        <v>0.1938445842543785</v>
      </c>
      <c r="CA24" s="85">
        <f>'[6]cargo visits'!$BG$22</f>
        <v>5881</v>
      </c>
      <c r="CB24" s="20">
        <v>7.5923893157702163E-2</v>
      </c>
      <c r="CC24" s="85">
        <v>5466</v>
      </c>
      <c r="CD24" s="20">
        <v>0.17509141750914176</v>
      </c>
      <c r="CE24" s="16">
        <v>4649</v>
      </c>
      <c r="CF24" s="20">
        <v>0.11193494379335087</v>
      </c>
      <c r="CG24" s="16">
        <v>4181</v>
      </c>
      <c r="CH24" s="20">
        <v>-0.11847940865892291</v>
      </c>
      <c r="CI24" s="16">
        <v>4735</v>
      </c>
    </row>
    <row r="25" spans="1:87" x14ac:dyDescent="0.25">
      <c r="A25" t="s">
        <v>28</v>
      </c>
      <c r="B25" s="63">
        <f t="shared" si="23"/>
        <v>12</v>
      </c>
      <c r="C25" s="63">
        <f t="shared" si="5"/>
        <v>0</v>
      </c>
      <c r="D25" s="63">
        <f t="shared" si="6"/>
        <v>137</v>
      </c>
      <c r="E25" s="63">
        <f t="shared" si="7"/>
        <v>0</v>
      </c>
      <c r="F25" s="63">
        <f t="shared" si="12"/>
        <v>149</v>
      </c>
      <c r="G25" s="63"/>
      <c r="H25" s="63">
        <f t="shared" si="8"/>
        <v>0</v>
      </c>
      <c r="I25" s="63">
        <f t="shared" si="9"/>
        <v>0</v>
      </c>
      <c r="J25" s="63">
        <f t="shared" si="10"/>
        <v>0</v>
      </c>
      <c r="K25" s="63">
        <f t="shared" si="11"/>
        <v>0</v>
      </c>
      <c r="L25" s="63">
        <f t="shared" si="13"/>
        <v>0</v>
      </c>
      <c r="M25" s="63"/>
      <c r="N25" s="64">
        <f>SUM(F25+L25)</f>
        <v>149</v>
      </c>
      <c r="AR25" s="15"/>
      <c r="AS25" s="16" t="s">
        <v>5714</v>
      </c>
      <c r="AT25" s="132">
        <v>12964</v>
      </c>
      <c r="AU25" s="130">
        <f>SUM(AT25-AV25)/AV25</f>
        <v>0.1368937998772253</v>
      </c>
      <c r="AV25" s="85">
        <v>11403</v>
      </c>
      <c r="AW25" s="20">
        <f t="shared" si="16"/>
        <v>-3.560554803788904E-2</v>
      </c>
      <c r="AX25" s="85">
        <v>11824</v>
      </c>
      <c r="AY25" s="20">
        <f t="shared" si="16"/>
        <v>-0.19223937696406612</v>
      </c>
      <c r="AZ25" s="85">
        <v>14638</v>
      </c>
      <c r="BA25" s="20">
        <f t="shared" si="17"/>
        <v>-7.1893651654910476E-3</v>
      </c>
      <c r="BB25" s="16">
        <v>14744</v>
      </c>
      <c r="BC25" s="20">
        <f t="shared" si="18"/>
        <v>0.17407230450708711</v>
      </c>
      <c r="BD25" s="85">
        <f>'[10]cargo visits'!$AT$23</f>
        <v>12558</v>
      </c>
      <c r="BE25" s="20">
        <f t="shared" si="18"/>
        <v>1.5690714978971208E-2</v>
      </c>
      <c r="BF25" s="85">
        <f>'[10]cargo visits'!$AV$23</f>
        <v>12364</v>
      </c>
      <c r="BG25" s="20">
        <v>-2.5151777970511709E-2</v>
      </c>
      <c r="BH25" s="85">
        <v>12683</v>
      </c>
      <c r="BI25" s="20">
        <v>0.11290464075796122</v>
      </c>
      <c r="BJ25" s="16">
        <v>11399</v>
      </c>
      <c r="BK25" s="20">
        <v>-9.5535869376411325E-3</v>
      </c>
      <c r="BL25" s="16">
        <v>11514</v>
      </c>
      <c r="BM25" s="20">
        <v>4.6520079956387426E-2</v>
      </c>
      <c r="BN25" s="16">
        <v>11006</v>
      </c>
      <c r="BO25" s="132">
        <v>12395</v>
      </c>
      <c r="BP25" s="138">
        <f t="shared" si="19"/>
        <v>0.24397832195905259</v>
      </c>
      <c r="BQ25" s="85">
        <v>9964</v>
      </c>
      <c r="BR25" s="20">
        <f t="shared" si="20"/>
        <v>0.28584333462382244</v>
      </c>
      <c r="BS25" s="85">
        <v>7749</v>
      </c>
      <c r="BT25" s="20">
        <f t="shared" si="20"/>
        <v>-0.17642682537995535</v>
      </c>
      <c r="BU25" s="136">
        <v>9409</v>
      </c>
      <c r="BV25" s="20">
        <f t="shared" si="21"/>
        <v>0.11719306578009973</v>
      </c>
      <c r="BW25" s="16">
        <v>8422</v>
      </c>
      <c r="BX25" s="20">
        <f t="shared" si="22"/>
        <v>-1.1850287457468028E-2</v>
      </c>
      <c r="BY25" s="85">
        <f>'[10]cargo visits'!$BE$23</f>
        <v>8523</v>
      </c>
      <c r="BZ25" s="20">
        <f t="shared" si="24"/>
        <v>0.16865487453722747</v>
      </c>
      <c r="CA25" s="85">
        <f>'[10]cargo visits'!$BG$23</f>
        <v>7293</v>
      </c>
      <c r="CB25" s="20">
        <v>0.11479669825741363</v>
      </c>
      <c r="CC25" s="85">
        <v>6542</v>
      </c>
      <c r="CD25" s="20">
        <v>0.17165382547930477</v>
      </c>
      <c r="CE25" s="16">
        <v>5581</v>
      </c>
      <c r="CF25" s="20">
        <v>8.9913995308835024E-2</v>
      </c>
      <c r="CG25" s="16">
        <v>5116</v>
      </c>
      <c r="CH25" s="20">
        <v>-8.544869503038971E-2</v>
      </c>
      <c r="CI25" s="16">
        <v>5594</v>
      </c>
    </row>
    <row r="26" spans="1:87" x14ac:dyDescent="0.25">
      <c r="A26" t="s">
        <v>29</v>
      </c>
      <c r="B26" s="63">
        <f t="shared" si="23"/>
        <v>1154</v>
      </c>
      <c r="C26" s="63">
        <f t="shared" si="5"/>
        <v>0</v>
      </c>
      <c r="D26" s="63">
        <f t="shared" si="6"/>
        <v>12</v>
      </c>
      <c r="E26" s="63">
        <f t="shared" si="7"/>
        <v>1105</v>
      </c>
      <c r="F26" s="63">
        <f t="shared" si="12"/>
        <v>2271</v>
      </c>
      <c r="G26" s="63"/>
      <c r="H26" s="63">
        <f t="shared" si="8"/>
        <v>695</v>
      </c>
      <c r="I26" s="63">
        <f t="shared" si="9"/>
        <v>40</v>
      </c>
      <c r="J26" s="63">
        <f t="shared" si="10"/>
        <v>64</v>
      </c>
      <c r="K26" s="63">
        <f t="shared" si="11"/>
        <v>181</v>
      </c>
      <c r="L26" s="63">
        <f t="shared" si="13"/>
        <v>980</v>
      </c>
      <c r="M26" s="63"/>
      <c r="N26" s="64">
        <f t="shared" si="14"/>
        <v>3251</v>
      </c>
      <c r="AR26" s="15"/>
      <c r="AS26" s="16" t="s">
        <v>5715</v>
      </c>
      <c r="AT26" s="132">
        <v>15114</v>
      </c>
      <c r="AU26" s="19">
        <f>SUM(AT26-AV26)/AV26</f>
        <v>0.12968084311234024</v>
      </c>
      <c r="AV26" s="85">
        <v>13379</v>
      </c>
      <c r="AW26" s="20">
        <f t="shared" si="16"/>
        <v>-2.4996356216295E-2</v>
      </c>
      <c r="AX26" s="85">
        <v>13722</v>
      </c>
      <c r="AY26" s="20">
        <f t="shared" si="16"/>
        <v>-0.19618065725499384</v>
      </c>
      <c r="AZ26" s="85">
        <v>17071</v>
      </c>
      <c r="BA26" s="20">
        <f t="shared" si="17"/>
        <v>-4.3741980636883239E-3</v>
      </c>
      <c r="BB26" s="85">
        <v>17146</v>
      </c>
      <c r="BC26" s="20">
        <f t="shared" si="18"/>
        <v>0.17430312992260805</v>
      </c>
      <c r="BD26" s="85">
        <v>14601</v>
      </c>
      <c r="BE26" s="20">
        <f t="shared" si="18"/>
        <v>1.4733476961567864E-2</v>
      </c>
      <c r="BF26" s="85">
        <v>14389</v>
      </c>
      <c r="BG26" s="20">
        <v>-3.4165659820110085E-2</v>
      </c>
      <c r="BH26" s="85">
        <v>14898</v>
      </c>
      <c r="BI26" s="20">
        <v>0.1201923076923077</v>
      </c>
      <c r="BJ26" s="16">
        <v>13312</v>
      </c>
      <c r="BK26" s="20">
        <v>2.2532672374943669E-4</v>
      </c>
      <c r="BL26" s="16">
        <v>13314</v>
      </c>
      <c r="BM26" s="20">
        <v>2.9764205643602628E-2</v>
      </c>
      <c r="BN26" s="16">
        <v>12935</v>
      </c>
      <c r="BO26" s="132">
        <v>14926</v>
      </c>
      <c r="BP26" s="135">
        <f t="shared" si="19"/>
        <v>0.25957805907172998</v>
      </c>
      <c r="BQ26" s="85">
        <v>11850</v>
      </c>
      <c r="BR26" s="20">
        <f t="shared" si="20"/>
        <v>0.26467449306296692</v>
      </c>
      <c r="BS26" s="85">
        <v>9370</v>
      </c>
      <c r="BT26" s="20">
        <f t="shared" si="20"/>
        <v>-0.16286965067452872</v>
      </c>
      <c r="BU26" s="136">
        <v>11193</v>
      </c>
      <c r="BV26" s="20">
        <f t="shared" si="21"/>
        <v>0.13542300669506999</v>
      </c>
      <c r="BW26" s="85">
        <v>9858</v>
      </c>
      <c r="BX26" s="20">
        <f t="shared" si="22"/>
        <v>-3.2106038291605299E-2</v>
      </c>
      <c r="BY26" s="85">
        <v>10185</v>
      </c>
      <c r="BZ26" s="20">
        <f t="shared" si="24"/>
        <v>0.18251480320445837</v>
      </c>
      <c r="CA26" s="85">
        <v>8613</v>
      </c>
      <c r="CB26" s="20">
        <v>9.6359470468431768E-2</v>
      </c>
      <c r="CC26" s="85">
        <v>7856</v>
      </c>
      <c r="CD26" s="20">
        <v>0.18231128521922554</v>
      </c>
      <c r="CE26" s="16">
        <v>6637</v>
      </c>
      <c r="CF26" s="20">
        <v>0.12521208008143875</v>
      </c>
      <c r="CG26" s="16">
        <v>5894</v>
      </c>
      <c r="CH26" s="20">
        <v>-0.10696969696969696</v>
      </c>
      <c r="CI26" s="16">
        <v>6600</v>
      </c>
    </row>
    <row r="27" spans="1:87" x14ac:dyDescent="0.25">
      <c r="A27" t="s">
        <v>30</v>
      </c>
      <c r="B27" s="63">
        <f>C11+(E11*2)</f>
        <v>525</v>
      </c>
      <c r="C27" s="63">
        <f t="shared" si="5"/>
        <v>45</v>
      </c>
      <c r="D27" s="63">
        <f t="shared" si="6"/>
        <v>2</v>
      </c>
      <c r="E27" s="63">
        <f t="shared" si="7"/>
        <v>474</v>
      </c>
      <c r="F27" s="63">
        <f t="shared" si="12"/>
        <v>1046</v>
      </c>
      <c r="G27" s="63"/>
      <c r="H27" s="63">
        <f t="shared" si="8"/>
        <v>77</v>
      </c>
      <c r="I27" s="63">
        <f t="shared" si="9"/>
        <v>0</v>
      </c>
      <c r="J27" s="63">
        <f t="shared" si="10"/>
        <v>2</v>
      </c>
      <c r="K27" s="63">
        <f t="shared" si="11"/>
        <v>102</v>
      </c>
      <c r="L27" s="63">
        <f t="shared" si="13"/>
        <v>181</v>
      </c>
      <c r="M27" s="63"/>
      <c r="N27" s="64">
        <f t="shared" si="14"/>
        <v>1227</v>
      </c>
      <c r="AR27" s="15"/>
      <c r="AS27" s="16" t="s">
        <v>5716</v>
      </c>
      <c r="AT27" s="139">
        <f>B31</f>
        <v>17161</v>
      </c>
      <c r="AU27" s="130">
        <f>SUM(AT27-AV27)/AV27</f>
        <v>0.10637612017278061</v>
      </c>
      <c r="AV27" s="85">
        <v>15511</v>
      </c>
      <c r="AW27" s="20">
        <f t="shared" si="16"/>
        <v>-9.8940380441720922E-3</v>
      </c>
      <c r="AX27" s="85">
        <v>15666</v>
      </c>
      <c r="AY27" s="82">
        <f t="shared" si="16"/>
        <v>-0.1921410891089109</v>
      </c>
      <c r="AZ27" s="85">
        <v>19392</v>
      </c>
      <c r="BA27" s="82">
        <f t="shared" si="17"/>
        <v>-2.4154589371980676E-2</v>
      </c>
      <c r="BB27" s="85">
        <v>19872</v>
      </c>
      <c r="BC27" s="20">
        <f t="shared" si="18"/>
        <v>0.20050746088322358</v>
      </c>
      <c r="BD27" s="18">
        <v>16553</v>
      </c>
      <c r="BE27" s="20">
        <f t="shared" si="18"/>
        <v>1.3593778703080032E-2</v>
      </c>
      <c r="BF27" s="85">
        <v>16331</v>
      </c>
      <c r="BG27" s="20">
        <v>-3.5665780927074106E-2</v>
      </c>
      <c r="BH27" s="85">
        <v>16935</v>
      </c>
      <c r="BI27" s="20">
        <v>0.10807274630380741</v>
      </c>
      <c r="BJ27" s="16">
        <v>15286</v>
      </c>
      <c r="BK27" s="20">
        <v>1.1443312607487762E-2</v>
      </c>
      <c r="BL27" s="16">
        <v>15118</v>
      </c>
      <c r="BM27" s="20">
        <v>3.1734115880707021E-2</v>
      </c>
      <c r="BN27" s="16">
        <v>14653</v>
      </c>
      <c r="BO27" s="139">
        <f>H31</f>
        <v>17279</v>
      </c>
      <c r="BP27" s="138">
        <f>(BO27-BQ27)/BQ27</f>
        <v>0.27774902018782816</v>
      </c>
      <c r="BQ27" s="85">
        <v>13523</v>
      </c>
      <c r="BR27" s="20">
        <f t="shared" si="20"/>
        <v>0.23025836972343522</v>
      </c>
      <c r="BS27" s="85">
        <v>10992</v>
      </c>
      <c r="BT27" s="20">
        <f t="shared" si="20"/>
        <v>-0.14658385093167703</v>
      </c>
      <c r="BU27" s="136">
        <v>12880</v>
      </c>
      <c r="BV27" s="20">
        <f t="shared" si="21"/>
        <v>0.1407315561066336</v>
      </c>
      <c r="BW27" s="85">
        <v>11291</v>
      </c>
      <c r="BX27" s="20">
        <f t="shared" si="22"/>
        <v>-1.3369451240824887E-2</v>
      </c>
      <c r="BY27" s="140">
        <v>11444</v>
      </c>
      <c r="BZ27" s="20">
        <f t="shared" si="24"/>
        <v>0.15747951855972489</v>
      </c>
      <c r="CA27" s="85">
        <v>9887</v>
      </c>
      <c r="CB27" s="20">
        <v>9.0558129274211335E-2</v>
      </c>
      <c r="CC27" s="85">
        <v>9066</v>
      </c>
      <c r="CD27" s="20">
        <v>0.19088281660535997</v>
      </c>
      <c r="CE27" s="16">
        <v>7612</v>
      </c>
      <c r="CF27" s="20">
        <v>0.13707025411061285</v>
      </c>
      <c r="CG27" s="16">
        <v>6690</v>
      </c>
      <c r="CH27" s="20">
        <v>-9.5823759967563191E-2</v>
      </c>
      <c r="CI27" s="16">
        <v>7399</v>
      </c>
    </row>
    <row r="28" spans="1:87" x14ac:dyDescent="0.25">
      <c r="A28" t="s">
        <v>31</v>
      </c>
      <c r="B28" s="63">
        <f>C12+(E12*2)</f>
        <v>6066</v>
      </c>
      <c r="C28" s="63">
        <f t="shared" si="5"/>
        <v>98</v>
      </c>
      <c r="D28" s="63">
        <f t="shared" si="6"/>
        <v>472</v>
      </c>
      <c r="E28" s="63">
        <f t="shared" si="7"/>
        <v>5708</v>
      </c>
      <c r="F28" s="63">
        <f>SUM(B28:E28)</f>
        <v>12344</v>
      </c>
      <c r="G28" s="63"/>
      <c r="H28" s="63">
        <f>G12+(I12*2)</f>
        <v>4141</v>
      </c>
      <c r="I28" s="63">
        <f t="shared" si="9"/>
        <v>142</v>
      </c>
      <c r="J28" s="63">
        <f t="shared" si="10"/>
        <v>4603</v>
      </c>
      <c r="K28" s="63">
        <f t="shared" si="11"/>
        <v>111</v>
      </c>
      <c r="L28" s="63">
        <f t="shared" si="13"/>
        <v>8997</v>
      </c>
      <c r="M28" s="63"/>
      <c r="N28" s="64">
        <f t="shared" si="14"/>
        <v>21341</v>
      </c>
      <c r="AR28" s="15"/>
      <c r="AS28" s="16" t="s">
        <v>8598</v>
      </c>
      <c r="AT28" s="16"/>
      <c r="AU28" s="16"/>
      <c r="AV28" s="16">
        <v>17172</v>
      </c>
      <c r="AW28" s="20">
        <f t="shared" si="16"/>
        <v>-9.6314666359074916E-3</v>
      </c>
      <c r="AX28" s="85">
        <v>17339</v>
      </c>
      <c r="AY28" s="82">
        <f t="shared" si="16"/>
        <v>-0.19975077306502978</v>
      </c>
      <c r="AZ28" s="85">
        <v>21667</v>
      </c>
      <c r="BA28" s="82">
        <f t="shared" si="17"/>
        <v>-2.4492368646166315E-2</v>
      </c>
      <c r="BB28" s="85">
        <v>22211</v>
      </c>
      <c r="BC28" s="20">
        <f t="shared" si="18"/>
        <v>0.26284967022970207</v>
      </c>
      <c r="BD28" s="18">
        <v>17588</v>
      </c>
      <c r="BE28" s="20">
        <f t="shared" si="18"/>
        <v>-3.9222112968425656E-2</v>
      </c>
      <c r="BF28" s="85">
        <v>18306</v>
      </c>
      <c r="BG28" s="20">
        <v>-2.8807894318000956E-2</v>
      </c>
      <c r="BH28" s="85">
        <v>18849</v>
      </c>
      <c r="BI28" s="20">
        <v>0.10020426028596439</v>
      </c>
      <c r="BJ28" s="16">
        <v>17135</v>
      </c>
      <c r="BK28" s="20">
        <v>1.4445562725711918E-2</v>
      </c>
      <c r="BL28" s="16">
        <v>16891</v>
      </c>
      <c r="BM28" s="20">
        <v>4.0906850665352393E-2</v>
      </c>
      <c r="BN28" s="16">
        <v>16232</v>
      </c>
      <c r="BO28" s="16"/>
      <c r="BP28" s="16"/>
      <c r="BQ28" s="85">
        <v>14990</v>
      </c>
      <c r="BR28" s="20">
        <f t="shared" si="20"/>
        <v>0.19006033661479835</v>
      </c>
      <c r="BS28" s="85">
        <v>12596</v>
      </c>
      <c r="BT28" s="82">
        <f t="shared" si="20"/>
        <v>-0.12630921828397032</v>
      </c>
      <c r="BU28" s="136">
        <v>14417</v>
      </c>
      <c r="BV28" s="20">
        <f t="shared" si="21"/>
        <v>0.10568295114656032</v>
      </c>
      <c r="BW28" s="85">
        <v>13039</v>
      </c>
      <c r="BX28" s="20">
        <f t="shared" si="22"/>
        <v>8.2973421926910304E-2</v>
      </c>
      <c r="BY28" s="140">
        <v>12040</v>
      </c>
      <c r="BZ28" s="20">
        <f t="shared" si="24"/>
        <v>8.0789946140035901E-2</v>
      </c>
      <c r="CA28" s="85">
        <v>11140</v>
      </c>
      <c r="CB28" s="20">
        <v>8.3552183639723762E-2</v>
      </c>
      <c r="CC28" s="85">
        <v>10281</v>
      </c>
      <c r="CD28" s="20">
        <v>0.19604421175101802</v>
      </c>
      <c r="CE28" s="16">
        <v>8595</v>
      </c>
      <c r="CF28" s="20">
        <v>0.13735609368797141</v>
      </c>
      <c r="CG28" s="16">
        <v>7557</v>
      </c>
      <c r="CH28" s="20">
        <v>-9.0077071290944125E-2</v>
      </c>
      <c r="CI28" s="16">
        <v>8304</v>
      </c>
    </row>
    <row r="29" spans="1:87" x14ac:dyDescent="0.2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AR29" s="15"/>
      <c r="AS29" s="16" t="s">
        <v>5718</v>
      </c>
      <c r="AT29" s="16"/>
      <c r="AU29" s="16"/>
      <c r="AV29" s="26">
        <v>19432</v>
      </c>
      <c r="AW29" s="20">
        <f>SUM(AV29-AX29)/AX29</f>
        <v>-5.1458858642515312E-5</v>
      </c>
      <c r="AX29" s="85">
        <v>19433</v>
      </c>
      <c r="AY29" s="82">
        <f t="shared" si="16"/>
        <v>-0.19837472155762725</v>
      </c>
      <c r="AZ29" s="16">
        <v>24242</v>
      </c>
      <c r="BA29" s="82">
        <f t="shared" si="17"/>
        <v>-2.2657635865183035E-2</v>
      </c>
      <c r="BB29" s="85">
        <v>24804</v>
      </c>
      <c r="BC29" s="20">
        <f t="shared" si="18"/>
        <v>0.24894259818731118</v>
      </c>
      <c r="BD29" s="85">
        <v>19860</v>
      </c>
      <c r="BE29" s="20">
        <f t="shared" si="18"/>
        <v>-3.7790697674418602E-2</v>
      </c>
      <c r="BF29" s="85">
        <v>20640</v>
      </c>
      <c r="BG29" s="133">
        <v>-1.6721452050878948E-2</v>
      </c>
      <c r="BH29" s="85">
        <v>20991</v>
      </c>
      <c r="BI29" s="20">
        <v>9.9104758913145907E-2</v>
      </c>
      <c r="BJ29" s="16">
        <v>19101</v>
      </c>
      <c r="BK29" s="20">
        <v>4.8393035610962074E-3</v>
      </c>
      <c r="BL29" s="16">
        <v>19011</v>
      </c>
      <c r="BM29" s="20">
        <v>4.797687861271676E-2</v>
      </c>
      <c r="BN29" s="16">
        <v>18111</v>
      </c>
      <c r="BO29" s="132"/>
      <c r="BP29" s="132"/>
      <c r="BQ29" s="141">
        <v>17084</v>
      </c>
      <c r="BR29" s="130">
        <f t="shared" si="20"/>
        <v>0.18795633127042627</v>
      </c>
      <c r="BS29" s="85">
        <v>14381</v>
      </c>
      <c r="BT29" s="82">
        <f t="shared" si="20"/>
        <v>-0.11767593103871403</v>
      </c>
      <c r="BU29" s="18">
        <v>16299</v>
      </c>
      <c r="BV29" s="20">
        <f t="shared" si="21"/>
        <v>0.10128378378378379</v>
      </c>
      <c r="BW29" s="85">
        <v>14800</v>
      </c>
      <c r="BX29" s="20">
        <f t="shared" si="22"/>
        <v>8.935669071102606E-2</v>
      </c>
      <c r="BY29" s="85">
        <v>13586</v>
      </c>
      <c r="BZ29" s="20">
        <f t="shared" si="24"/>
        <v>5.0247371675943106E-2</v>
      </c>
      <c r="CA29" s="85">
        <v>12936</v>
      </c>
      <c r="CB29" s="133">
        <v>0.11787072243346007</v>
      </c>
      <c r="CC29" s="85">
        <v>11572</v>
      </c>
      <c r="CD29" s="20">
        <v>0.21149617841063764</v>
      </c>
      <c r="CE29" s="16">
        <v>9551</v>
      </c>
      <c r="CF29" s="20">
        <v>0.12722766434556829</v>
      </c>
      <c r="CG29" s="16">
        <v>8473</v>
      </c>
      <c r="CH29" s="20">
        <v>-7.1788689171416051E-2</v>
      </c>
      <c r="CI29" s="16">
        <v>9124</v>
      </c>
    </row>
    <row r="30" spans="1:87" ht="15.75" thickBot="1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AR30" s="15"/>
      <c r="AS30" s="16" t="s">
        <v>5719</v>
      </c>
      <c r="AT30" s="132"/>
      <c r="AU30" s="132"/>
      <c r="AV30" s="141">
        <v>21704</v>
      </c>
      <c r="AW30" s="20">
        <f>SUM(AV30-AX30)/AX30</f>
        <v>8.3627578517004274E-3</v>
      </c>
      <c r="AX30" s="85">
        <v>21524</v>
      </c>
      <c r="AY30" s="82">
        <f t="shared" si="16"/>
        <v>-0.20145432959857534</v>
      </c>
      <c r="AZ30" s="16">
        <v>26954</v>
      </c>
      <c r="BA30" s="82">
        <f t="shared" si="17"/>
        <v>-3.9141594182232994E-2</v>
      </c>
      <c r="BB30" s="85">
        <v>28052</v>
      </c>
      <c r="BC30" s="20">
        <f t="shared" si="18"/>
        <v>0.24986633398681163</v>
      </c>
      <c r="BD30" s="85">
        <v>22444</v>
      </c>
      <c r="BE30" s="20">
        <f t="shared" si="18"/>
        <v>-2.5698906060079876E-2</v>
      </c>
      <c r="BF30" s="85">
        <f>'[2]cargo visits'!$AT$28</f>
        <v>23036</v>
      </c>
      <c r="BG30" s="20">
        <f>SUM(BF30-BH30)/BH30</f>
        <v>-2.0578231292517006E-2</v>
      </c>
      <c r="BH30" s="85">
        <f>'[2]cargo visits'!$AV$28</f>
        <v>23520</v>
      </c>
      <c r="BI30" s="20">
        <v>9.0753107030235577E-2</v>
      </c>
      <c r="BJ30" s="16">
        <v>21564</v>
      </c>
      <c r="BK30" s="20">
        <v>8.9344185611376185E-3</v>
      </c>
      <c r="BL30" s="16">
        <v>21378</v>
      </c>
      <c r="BM30" s="20">
        <v>4.9531196308477736E-2</v>
      </c>
      <c r="BN30" s="16">
        <v>20371</v>
      </c>
      <c r="BO30" s="132"/>
      <c r="BP30" s="132"/>
      <c r="BQ30" s="141">
        <v>19048</v>
      </c>
      <c r="BR30" s="20">
        <f>SUM(BQ30-BS30)/BS30</f>
        <v>0.18812375249500998</v>
      </c>
      <c r="BS30" s="85">
        <v>16032</v>
      </c>
      <c r="BT30" s="82">
        <f t="shared" si="20"/>
        <v>-0.11440092802297962</v>
      </c>
      <c r="BU30" s="18">
        <v>18103</v>
      </c>
      <c r="BV30" s="142">
        <f t="shared" si="21"/>
        <v>7.6790387818225073E-2</v>
      </c>
      <c r="BW30" s="141">
        <v>16812</v>
      </c>
      <c r="BX30" s="134">
        <f t="shared" si="22"/>
        <v>0.10127079785143456</v>
      </c>
      <c r="BY30" s="141">
        <v>15266</v>
      </c>
      <c r="BZ30" s="20">
        <f t="shared" si="24"/>
        <v>4.8345007553907429E-2</v>
      </c>
      <c r="CA30" s="85">
        <f>'[2]cargo visits'!$BC$28</f>
        <v>14562</v>
      </c>
      <c r="CB30" s="20">
        <f>SUM(CA30-CC30)/CC30</f>
        <v>9.2751013057181447E-2</v>
      </c>
      <c r="CC30" s="85">
        <f>'[2]cargo visits'!$BE$28</f>
        <v>13326</v>
      </c>
      <c r="CD30" s="20">
        <v>0.22722667403518468</v>
      </c>
      <c r="CE30" s="16">
        <v>10857</v>
      </c>
      <c r="CF30" s="20">
        <v>0.15156979210861266</v>
      </c>
      <c r="CG30" s="16">
        <v>9428</v>
      </c>
      <c r="CH30" s="20">
        <v>-6.7826774767648798E-2</v>
      </c>
      <c r="CI30" s="16">
        <v>10114</v>
      </c>
    </row>
    <row r="31" spans="1:87" ht="15.75" thickBot="1" x14ac:dyDescent="0.3">
      <c r="A31" t="s">
        <v>32</v>
      </c>
      <c r="B31" s="65">
        <f>SUM(B19:B30)</f>
        <v>17161</v>
      </c>
      <c r="C31" s="65">
        <f>SUM(C19:C30)</f>
        <v>454</v>
      </c>
      <c r="D31" s="65">
        <f>SUM(D19:D30)</f>
        <v>1585</v>
      </c>
      <c r="E31" s="65">
        <f>SUM(E19:E30)</f>
        <v>16202</v>
      </c>
      <c r="F31" s="65">
        <f>SUM(F19:F30)</f>
        <v>35402</v>
      </c>
      <c r="G31" s="53"/>
      <c r="H31" s="65">
        <f>SUM(H19:H30)</f>
        <v>17279</v>
      </c>
      <c r="I31" s="65">
        <f>SUM(I19:I30)</f>
        <v>6335</v>
      </c>
      <c r="J31" s="65">
        <f>SUM(J19:J30)</f>
        <v>17262</v>
      </c>
      <c r="K31" s="65">
        <f>SUM(K19:K30)</f>
        <v>6557</v>
      </c>
      <c r="L31" s="65">
        <f>SUM(L19:L30)</f>
        <v>47433</v>
      </c>
      <c r="M31" s="53"/>
      <c r="N31" s="86">
        <f>SUM(F31+L31)</f>
        <v>82835</v>
      </c>
      <c r="AR31" s="15"/>
      <c r="AS31" s="16" t="s">
        <v>5720</v>
      </c>
      <c r="AT31" s="16"/>
      <c r="AU31" s="16"/>
      <c r="AV31" s="143">
        <v>23919</v>
      </c>
      <c r="AW31" s="135">
        <f>SUM(AV31-AX31)/AX31</f>
        <v>1.2487301049779884E-2</v>
      </c>
      <c r="AX31" s="85">
        <f>'[8]Cargo Analysis'!$AT$31</f>
        <v>23624</v>
      </c>
      <c r="AY31" s="82">
        <f t="shared" si="16"/>
        <v>-0.20189189189189188</v>
      </c>
      <c r="AZ31" s="85">
        <v>29600</v>
      </c>
      <c r="BA31" s="82">
        <f t="shared" si="17"/>
        <v>-5.1129988780253245E-2</v>
      </c>
      <c r="BB31" s="85">
        <v>31195</v>
      </c>
      <c r="BC31" s="20">
        <f t="shared" si="18"/>
        <v>0.23789682539682538</v>
      </c>
      <c r="BD31" s="85">
        <v>25200</v>
      </c>
      <c r="BE31" s="20">
        <f t="shared" si="18"/>
        <v>-1.6623741512526342E-2</v>
      </c>
      <c r="BF31" s="85">
        <v>25626</v>
      </c>
      <c r="BG31" s="20">
        <f>'[9]cargo visits'!$AW$29</f>
        <v>-1.0462108636065321E-2</v>
      </c>
      <c r="BH31" s="85">
        <f>'[9]cargo visits'!$AX$29</f>
        <v>25903</v>
      </c>
      <c r="BI31" s="20">
        <v>8.348669901288272E-2</v>
      </c>
      <c r="BJ31" s="16">
        <v>23908</v>
      </c>
      <c r="BK31" s="20">
        <v>2.3895363461054748E-3</v>
      </c>
      <c r="BL31" s="16">
        <v>23854</v>
      </c>
      <c r="BM31" s="20">
        <v>5.951323503286552E-2</v>
      </c>
      <c r="BN31" s="16">
        <v>22516</v>
      </c>
      <c r="BO31" s="16"/>
      <c r="BP31" s="16"/>
      <c r="BQ31" s="143">
        <v>21158</v>
      </c>
      <c r="BR31" s="135">
        <f>SUM(BQ31-BS31)/BS29</f>
        <v>0.24754884917599609</v>
      </c>
      <c r="BS31" s="85">
        <f>'[11]Cargo Analysis'!$BK$31</f>
        <v>17598</v>
      </c>
      <c r="BT31" s="82">
        <f t="shared" si="20"/>
        <v>-0.11062819022590589</v>
      </c>
      <c r="BU31" s="136">
        <v>19787</v>
      </c>
      <c r="BV31" s="142">
        <f t="shared" si="21"/>
        <v>6.950975622939301E-2</v>
      </c>
      <c r="BW31" s="85">
        <v>18501</v>
      </c>
      <c r="BX31" s="20">
        <f t="shared" si="22"/>
        <v>7.7142524452724737E-2</v>
      </c>
      <c r="BY31" s="85">
        <v>17176</v>
      </c>
      <c r="BZ31" s="20">
        <f t="shared" si="24"/>
        <v>4.5786653677545058E-2</v>
      </c>
      <c r="CA31" s="85">
        <f>'[9]cargo visits'!$BG$29</f>
        <v>16424</v>
      </c>
      <c r="CB31" s="20">
        <f>'[9]cargo visits'!$BH$29</f>
        <v>0.12124522119060623</v>
      </c>
      <c r="CC31" s="85">
        <f>'[9]cargo visits'!$BI$29</f>
        <v>14648</v>
      </c>
      <c r="CD31" s="20">
        <v>0.22753938987596378</v>
      </c>
      <c r="CE31" s="16">
        <v>11932</v>
      </c>
      <c r="CF31" s="20">
        <v>0.14116296863045141</v>
      </c>
      <c r="CG31" s="16">
        <v>10456</v>
      </c>
      <c r="CH31" s="20">
        <v>-6.1242816091954026E-2</v>
      </c>
      <c r="CI31" s="16">
        <v>11136</v>
      </c>
    </row>
    <row r="32" spans="1:87" x14ac:dyDescent="0.25">
      <c r="AR32" s="15"/>
    </row>
    <row r="33" spans="1:66" x14ac:dyDescent="0.25">
      <c r="AR33" s="15"/>
      <c r="BK33" s="137"/>
      <c r="BM33" s="137"/>
    </row>
    <row r="34" spans="1:66" x14ac:dyDescent="0.25">
      <c r="AR34" s="15"/>
      <c r="AS34" s="149" t="s">
        <v>1</v>
      </c>
      <c r="AT34" s="149"/>
      <c r="AU34" s="7" t="s">
        <v>8599</v>
      </c>
      <c r="AV34" s="7" t="s">
        <v>8600</v>
      </c>
      <c r="BL34" s="137"/>
      <c r="BN34" s="144"/>
    </row>
    <row r="35" spans="1:66" ht="15.75" thickBot="1" x14ac:dyDescent="0.3">
      <c r="AR35" s="15"/>
      <c r="AS35" s="147" t="s">
        <v>8601</v>
      </c>
      <c r="AT35" s="147"/>
      <c r="AU35" s="20">
        <f>AU10</f>
        <v>0.18856987071872355</v>
      </c>
      <c r="AV35" s="31">
        <f>(AT10-AZ10)/AZ10</f>
        <v>5.8215590587393645E-2</v>
      </c>
      <c r="BL35" s="137"/>
    </row>
    <row r="36" spans="1:66" ht="15.75" thickBot="1" x14ac:dyDescent="0.3">
      <c r="A36" s="148" t="s">
        <v>8548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5"/>
      <c r="AS36" s="147" t="s">
        <v>8602</v>
      </c>
      <c r="AT36" s="147"/>
      <c r="AU36" s="20">
        <f>AU27</f>
        <v>0.10637612017278061</v>
      </c>
      <c r="AV36" s="31">
        <f>(AT27-AZ27)/AZ27</f>
        <v>-0.11504744224422442</v>
      </c>
    </row>
    <row r="37" spans="1:66" ht="15.75" thickBot="1" x14ac:dyDescent="0.3">
      <c r="A37" s="1" t="s">
        <v>1</v>
      </c>
      <c r="B37" s="1" t="s">
        <v>2</v>
      </c>
      <c r="C37" s="1" t="s">
        <v>3</v>
      </c>
      <c r="D37" s="1" t="s">
        <v>4</v>
      </c>
      <c r="E37" s="1" t="s">
        <v>5</v>
      </c>
      <c r="F37" s="1" t="s">
        <v>6</v>
      </c>
      <c r="G37" s="1" t="s">
        <v>7</v>
      </c>
      <c r="H37" s="1" t="s">
        <v>8</v>
      </c>
      <c r="I37" s="1" t="s">
        <v>9</v>
      </c>
      <c r="J37" s="1" t="s">
        <v>10</v>
      </c>
      <c r="K37" s="1" t="s">
        <v>11</v>
      </c>
      <c r="L37" s="1" t="s">
        <v>12</v>
      </c>
      <c r="M37" s="1" t="s">
        <v>13</v>
      </c>
      <c r="N37" s="1" t="s">
        <v>14</v>
      </c>
      <c r="O37" s="1" t="s">
        <v>15</v>
      </c>
      <c r="P37" s="1" t="s">
        <v>16</v>
      </c>
      <c r="Q37" s="1" t="s">
        <v>17</v>
      </c>
      <c r="R37" s="1" t="s">
        <v>18</v>
      </c>
      <c r="S37" s="1" t="s">
        <v>19</v>
      </c>
      <c r="T37" s="1" t="s">
        <v>20</v>
      </c>
      <c r="U37" s="1" t="s">
        <v>21</v>
      </c>
      <c r="V37" s="1"/>
      <c r="W37" s="1" t="s">
        <v>2</v>
      </c>
      <c r="X37" s="1" t="s">
        <v>3</v>
      </c>
      <c r="Y37" s="1" t="s">
        <v>4</v>
      </c>
      <c r="Z37" s="1" t="s">
        <v>5</v>
      </c>
      <c r="AA37" s="1" t="s">
        <v>6</v>
      </c>
      <c r="AB37" s="1" t="s">
        <v>7</v>
      </c>
      <c r="AC37" s="1" t="s">
        <v>8</v>
      </c>
      <c r="AD37" s="1" t="s">
        <v>9</v>
      </c>
      <c r="AE37" s="1" t="s">
        <v>10</v>
      </c>
      <c r="AF37" s="1" t="s">
        <v>11</v>
      </c>
      <c r="AG37" s="1" t="s">
        <v>12</v>
      </c>
      <c r="AH37" s="1" t="s">
        <v>13</v>
      </c>
      <c r="AI37" s="1" t="s">
        <v>14</v>
      </c>
      <c r="AJ37" s="1" t="s">
        <v>15</v>
      </c>
      <c r="AK37" s="1" t="s">
        <v>16</v>
      </c>
      <c r="AL37" s="1" t="s">
        <v>17</v>
      </c>
      <c r="AM37" s="1" t="s">
        <v>18</v>
      </c>
      <c r="AN37" s="1" t="s">
        <v>19</v>
      </c>
      <c r="AO37" s="1" t="s">
        <v>20</v>
      </c>
      <c r="AP37" s="1" t="s">
        <v>21</v>
      </c>
      <c r="AQ37" s="1"/>
      <c r="AR37" s="15"/>
      <c r="AS37" s="147" t="s">
        <v>8603</v>
      </c>
      <c r="AT37" s="147"/>
      <c r="AU37" s="20">
        <f>BP26</f>
        <v>0.25957805907172998</v>
      </c>
      <c r="AV37" s="31">
        <f>(BO27-BU27)/BU27</f>
        <v>0.34153726708074533</v>
      </c>
    </row>
    <row r="38" spans="1:66" x14ac:dyDescent="0.25">
      <c r="A38" t="s">
        <v>5786</v>
      </c>
      <c r="E38">
        <v>7</v>
      </c>
      <c r="U38">
        <v>7</v>
      </c>
      <c r="Z38">
        <v>7</v>
      </c>
      <c r="AP38">
        <v>7</v>
      </c>
      <c r="AR38" s="15"/>
    </row>
    <row r="39" spans="1:66" x14ac:dyDescent="0.25">
      <c r="A39" t="s">
        <v>5768</v>
      </c>
      <c r="B39">
        <v>21</v>
      </c>
      <c r="C39">
        <v>855</v>
      </c>
      <c r="D39">
        <v>16</v>
      </c>
      <c r="E39">
        <v>2565</v>
      </c>
      <c r="F39">
        <v>362</v>
      </c>
      <c r="G39">
        <v>1532</v>
      </c>
      <c r="H39">
        <v>979</v>
      </c>
      <c r="I39">
        <v>2377</v>
      </c>
      <c r="J39">
        <v>81</v>
      </c>
      <c r="K39">
        <v>523</v>
      </c>
      <c r="L39">
        <v>1</v>
      </c>
      <c r="M39">
        <v>6</v>
      </c>
      <c r="P39">
        <v>2</v>
      </c>
      <c r="Q39">
        <v>21</v>
      </c>
      <c r="U39">
        <v>9341</v>
      </c>
      <c r="W39">
        <v>712</v>
      </c>
      <c r="X39">
        <v>153</v>
      </c>
      <c r="Y39">
        <v>2305</v>
      </c>
      <c r="Z39">
        <v>195</v>
      </c>
      <c r="AA39">
        <v>483</v>
      </c>
      <c r="AB39">
        <v>1417</v>
      </c>
      <c r="AC39">
        <v>1095</v>
      </c>
      <c r="AD39">
        <v>2217</v>
      </c>
      <c r="AE39">
        <v>81</v>
      </c>
      <c r="AF39">
        <v>523</v>
      </c>
      <c r="AG39">
        <v>1</v>
      </c>
      <c r="AH39">
        <v>5</v>
      </c>
      <c r="AI39">
        <v>4</v>
      </c>
      <c r="AJ39">
        <v>3</v>
      </c>
      <c r="AL39">
        <v>1</v>
      </c>
      <c r="AP39">
        <v>9195</v>
      </c>
      <c r="AR39" s="15"/>
    </row>
    <row r="40" spans="1:66" x14ac:dyDescent="0.25">
      <c r="A40" t="s">
        <v>23</v>
      </c>
      <c r="B40">
        <v>3</v>
      </c>
      <c r="C40">
        <v>4</v>
      </c>
      <c r="D40">
        <v>38</v>
      </c>
      <c r="E40">
        <v>3</v>
      </c>
      <c r="F40">
        <v>131</v>
      </c>
      <c r="G40">
        <v>10</v>
      </c>
      <c r="H40">
        <v>142</v>
      </c>
      <c r="I40">
        <v>3</v>
      </c>
      <c r="U40">
        <v>334</v>
      </c>
      <c r="W40">
        <v>4</v>
      </c>
      <c r="X40">
        <v>6</v>
      </c>
      <c r="Y40">
        <v>1</v>
      </c>
      <c r="Z40">
        <v>37</v>
      </c>
      <c r="AA40">
        <v>1</v>
      </c>
      <c r="AB40">
        <v>143</v>
      </c>
      <c r="AD40">
        <v>156</v>
      </c>
      <c r="AJ40">
        <v>1</v>
      </c>
      <c r="AP40">
        <v>349</v>
      </c>
      <c r="AR40" s="15"/>
    </row>
    <row r="41" spans="1:66" x14ac:dyDescent="0.25">
      <c r="A41" t="s">
        <v>8549</v>
      </c>
      <c r="I41">
        <v>2</v>
      </c>
      <c r="U41">
        <v>2</v>
      </c>
      <c r="AR41" s="15"/>
    </row>
    <row r="42" spans="1:66" x14ac:dyDescent="0.25">
      <c r="A42" t="s">
        <v>24</v>
      </c>
      <c r="B42">
        <v>25</v>
      </c>
      <c r="C42">
        <v>7</v>
      </c>
      <c r="D42">
        <v>17</v>
      </c>
      <c r="E42">
        <v>8</v>
      </c>
      <c r="F42">
        <v>480</v>
      </c>
      <c r="G42">
        <v>17</v>
      </c>
      <c r="H42">
        <v>867</v>
      </c>
      <c r="I42">
        <v>16</v>
      </c>
      <c r="U42">
        <v>1437</v>
      </c>
      <c r="X42">
        <v>40</v>
      </c>
      <c r="Y42">
        <v>1</v>
      </c>
      <c r="Z42">
        <v>34</v>
      </c>
      <c r="AB42">
        <v>494</v>
      </c>
      <c r="AD42">
        <v>843</v>
      </c>
      <c r="AJ42">
        <v>3</v>
      </c>
      <c r="AP42">
        <v>1415</v>
      </c>
      <c r="AR42" s="15"/>
    </row>
    <row r="43" spans="1:66" x14ac:dyDescent="0.25">
      <c r="A43" t="s">
        <v>25</v>
      </c>
      <c r="B43">
        <v>5</v>
      </c>
      <c r="C43">
        <v>386</v>
      </c>
      <c r="D43">
        <v>55</v>
      </c>
      <c r="E43">
        <v>1001</v>
      </c>
      <c r="F43">
        <v>81</v>
      </c>
      <c r="G43">
        <v>652</v>
      </c>
      <c r="H43">
        <v>134</v>
      </c>
      <c r="I43">
        <v>1060</v>
      </c>
      <c r="J43">
        <v>32</v>
      </c>
      <c r="K43">
        <v>56</v>
      </c>
      <c r="M43">
        <v>3</v>
      </c>
      <c r="P43">
        <v>3</v>
      </c>
      <c r="Q43">
        <v>3</v>
      </c>
      <c r="U43">
        <v>3471</v>
      </c>
      <c r="W43">
        <v>324</v>
      </c>
      <c r="X43">
        <v>63</v>
      </c>
      <c r="Y43">
        <v>1011</v>
      </c>
      <c r="Z43">
        <v>57</v>
      </c>
      <c r="AA43">
        <v>496</v>
      </c>
      <c r="AB43">
        <v>232</v>
      </c>
      <c r="AC43">
        <v>960</v>
      </c>
      <c r="AD43">
        <v>314</v>
      </c>
      <c r="AE43">
        <v>32</v>
      </c>
      <c r="AF43">
        <v>56</v>
      </c>
      <c r="AH43">
        <v>3</v>
      </c>
      <c r="AJ43">
        <v>1</v>
      </c>
      <c r="AK43">
        <v>2</v>
      </c>
      <c r="AL43">
        <v>3</v>
      </c>
      <c r="AP43">
        <v>3554</v>
      </c>
      <c r="AR43" s="15"/>
    </row>
    <row r="44" spans="1:66" x14ac:dyDescent="0.25">
      <c r="A44" t="s">
        <v>26</v>
      </c>
      <c r="C44">
        <v>58</v>
      </c>
      <c r="D44">
        <v>15</v>
      </c>
      <c r="E44">
        <v>217</v>
      </c>
      <c r="G44">
        <v>22</v>
      </c>
      <c r="I44">
        <v>29</v>
      </c>
      <c r="K44">
        <v>1</v>
      </c>
      <c r="U44">
        <v>342</v>
      </c>
      <c r="W44">
        <v>63</v>
      </c>
      <c r="Y44">
        <v>285</v>
      </c>
      <c r="AA44">
        <v>23</v>
      </c>
      <c r="AC44">
        <v>32</v>
      </c>
      <c r="AF44">
        <v>1</v>
      </c>
      <c r="AP44">
        <v>404</v>
      </c>
      <c r="AR44" s="15"/>
    </row>
    <row r="45" spans="1:66" x14ac:dyDescent="0.25">
      <c r="A45" t="s">
        <v>29</v>
      </c>
      <c r="B45">
        <v>1</v>
      </c>
      <c r="C45">
        <v>196</v>
      </c>
      <c r="E45">
        <v>370</v>
      </c>
      <c r="G45">
        <v>147</v>
      </c>
      <c r="H45">
        <v>27</v>
      </c>
      <c r="I45">
        <v>187</v>
      </c>
      <c r="J45">
        <v>10</v>
      </c>
      <c r="K45">
        <v>90</v>
      </c>
      <c r="Q45">
        <v>22</v>
      </c>
      <c r="U45">
        <v>1050</v>
      </c>
      <c r="W45">
        <v>138</v>
      </c>
      <c r="X45">
        <v>18</v>
      </c>
      <c r="Y45">
        <v>321</v>
      </c>
      <c r="Z45">
        <v>19</v>
      </c>
      <c r="AA45">
        <v>6</v>
      </c>
      <c r="AB45">
        <v>91</v>
      </c>
      <c r="AC45">
        <v>49</v>
      </c>
      <c r="AD45">
        <v>82</v>
      </c>
      <c r="AE45">
        <v>10</v>
      </c>
      <c r="AF45">
        <v>90</v>
      </c>
      <c r="AI45">
        <v>1</v>
      </c>
      <c r="AP45">
        <v>825</v>
      </c>
      <c r="AR45" s="15"/>
    </row>
    <row r="46" spans="1:66" x14ac:dyDescent="0.25">
      <c r="A46" t="s">
        <v>5769</v>
      </c>
      <c r="F46">
        <v>1</v>
      </c>
      <c r="U46">
        <v>1</v>
      </c>
      <c r="Z46">
        <v>1</v>
      </c>
      <c r="AP46">
        <v>1</v>
      </c>
      <c r="AR46" s="15"/>
    </row>
    <row r="47" spans="1:66" x14ac:dyDescent="0.25">
      <c r="A47" t="s">
        <v>30</v>
      </c>
      <c r="B47">
        <v>2</v>
      </c>
      <c r="C47">
        <v>49</v>
      </c>
      <c r="D47">
        <v>17</v>
      </c>
      <c r="E47">
        <v>203</v>
      </c>
      <c r="G47">
        <v>23</v>
      </c>
      <c r="I47">
        <v>15</v>
      </c>
      <c r="U47">
        <v>309</v>
      </c>
      <c r="W47">
        <v>42</v>
      </c>
      <c r="X47">
        <v>1</v>
      </c>
      <c r="Y47">
        <v>199</v>
      </c>
      <c r="Z47">
        <v>1</v>
      </c>
      <c r="AA47">
        <v>29</v>
      </c>
      <c r="AC47">
        <v>17</v>
      </c>
      <c r="AP47">
        <v>289</v>
      </c>
      <c r="AR47" s="15"/>
    </row>
    <row r="48" spans="1:66" x14ac:dyDescent="0.25">
      <c r="A48" t="s">
        <v>31</v>
      </c>
      <c r="B48">
        <v>35</v>
      </c>
      <c r="C48">
        <v>538</v>
      </c>
      <c r="D48">
        <v>46</v>
      </c>
      <c r="E48">
        <v>2336</v>
      </c>
      <c r="F48">
        <v>13</v>
      </c>
      <c r="G48">
        <v>1266</v>
      </c>
      <c r="H48">
        <v>33</v>
      </c>
      <c r="I48">
        <v>1237</v>
      </c>
      <c r="J48">
        <v>3</v>
      </c>
      <c r="K48">
        <v>4</v>
      </c>
      <c r="L48">
        <v>76</v>
      </c>
      <c r="M48">
        <v>288</v>
      </c>
      <c r="U48">
        <v>5875</v>
      </c>
      <c r="W48">
        <v>477</v>
      </c>
      <c r="X48">
        <v>111</v>
      </c>
      <c r="Y48">
        <v>2220</v>
      </c>
      <c r="Z48">
        <v>170</v>
      </c>
      <c r="AA48">
        <v>18</v>
      </c>
      <c r="AB48">
        <v>1282</v>
      </c>
      <c r="AC48">
        <v>26</v>
      </c>
      <c r="AD48">
        <v>1286</v>
      </c>
      <c r="AE48">
        <v>3</v>
      </c>
      <c r="AF48">
        <v>4</v>
      </c>
      <c r="AG48">
        <v>64</v>
      </c>
      <c r="AH48">
        <v>283</v>
      </c>
      <c r="AP48">
        <v>5944</v>
      </c>
      <c r="AR48" s="15"/>
    </row>
    <row r="49" spans="1:44" ht="15.75" thickBot="1" x14ac:dyDescent="0.3">
      <c r="A49" t="s">
        <v>32</v>
      </c>
      <c r="B49">
        <v>92</v>
      </c>
      <c r="C49">
        <v>2093</v>
      </c>
      <c r="D49">
        <v>204</v>
      </c>
      <c r="E49">
        <v>6710</v>
      </c>
      <c r="F49">
        <v>1068</v>
      </c>
      <c r="G49">
        <v>3669</v>
      </c>
      <c r="H49">
        <v>2182</v>
      </c>
      <c r="I49">
        <v>4926</v>
      </c>
      <c r="J49">
        <v>126</v>
      </c>
      <c r="K49">
        <v>674</v>
      </c>
      <c r="L49">
        <v>77</v>
      </c>
      <c r="M49">
        <v>297</v>
      </c>
      <c r="P49">
        <v>5</v>
      </c>
      <c r="Q49">
        <v>46</v>
      </c>
      <c r="U49">
        <v>22169</v>
      </c>
      <c r="W49">
        <v>1760</v>
      </c>
      <c r="X49">
        <v>392</v>
      </c>
      <c r="Y49">
        <v>6343</v>
      </c>
      <c r="Z49">
        <v>521</v>
      </c>
      <c r="AA49">
        <v>1056</v>
      </c>
      <c r="AB49">
        <v>3659</v>
      </c>
      <c r="AC49">
        <v>2179</v>
      </c>
      <c r="AD49">
        <v>4898</v>
      </c>
      <c r="AE49">
        <v>126</v>
      </c>
      <c r="AF49">
        <v>674</v>
      </c>
      <c r="AG49">
        <v>65</v>
      </c>
      <c r="AH49">
        <v>291</v>
      </c>
      <c r="AI49">
        <v>5</v>
      </c>
      <c r="AJ49">
        <v>8</v>
      </c>
      <c r="AK49">
        <v>2</v>
      </c>
      <c r="AL49">
        <v>4</v>
      </c>
      <c r="AP49">
        <v>21983</v>
      </c>
      <c r="AR49" s="15"/>
    </row>
    <row r="50" spans="1:44" ht="15.75" thickBot="1" x14ac:dyDescent="0.3">
      <c r="A50" s="47" t="s">
        <v>5770</v>
      </c>
      <c r="B50" s="47">
        <f>B49</f>
        <v>92</v>
      </c>
      <c r="C50" s="47">
        <f>C49</f>
        <v>2093</v>
      </c>
      <c r="D50" s="47">
        <f>D49*2</f>
        <v>408</v>
      </c>
      <c r="E50" s="47">
        <f>E49*2</f>
        <v>13420</v>
      </c>
      <c r="F50" s="47">
        <f>F49</f>
        <v>1068</v>
      </c>
      <c r="G50" s="47">
        <f>G49</f>
        <v>3669</v>
      </c>
      <c r="H50" s="47">
        <f>H49*2</f>
        <v>4364</v>
      </c>
      <c r="I50" s="47">
        <f>I49*2</f>
        <v>9852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>
        <f>SUM(B50:T50)</f>
        <v>34966</v>
      </c>
      <c r="V50" s="47"/>
      <c r="W50" s="47">
        <f>W49</f>
        <v>1760</v>
      </c>
      <c r="X50" s="47">
        <f>X49</f>
        <v>392</v>
      </c>
      <c r="Y50" s="47">
        <f>Y49*2</f>
        <v>12686</v>
      </c>
      <c r="Z50" s="47">
        <f>Z49*2</f>
        <v>1042</v>
      </c>
      <c r="AA50" s="47">
        <f>AA49</f>
        <v>1056</v>
      </c>
      <c r="AB50" s="47">
        <f>AB49</f>
        <v>3659</v>
      </c>
      <c r="AC50" s="47">
        <f>AC49*2</f>
        <v>4358</v>
      </c>
      <c r="AD50" s="47">
        <f>AD49*2</f>
        <v>9796</v>
      </c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>
        <f>SUM(W50:AO50)</f>
        <v>34749</v>
      </c>
      <c r="AQ50" s="48">
        <f>SUM(U50+AP50)</f>
        <v>69715</v>
      </c>
      <c r="AR50" s="15"/>
    </row>
    <row r="52" spans="1:44" ht="15.75" thickBot="1" x14ac:dyDescent="0.3"/>
    <row r="53" spans="1:44" ht="15.75" thickBot="1" x14ac:dyDescent="0.3">
      <c r="A53" s="49" t="s">
        <v>5787</v>
      </c>
      <c r="B53" s="50" t="s">
        <v>5771</v>
      </c>
      <c r="C53" s="51" t="s">
        <v>5771</v>
      </c>
      <c r="D53" s="51" t="s">
        <v>5772</v>
      </c>
      <c r="E53" s="51" t="s">
        <v>5772</v>
      </c>
      <c r="F53" s="52" t="s">
        <v>5741</v>
      </c>
      <c r="G53" s="53"/>
      <c r="H53" s="54" t="s">
        <v>5773</v>
      </c>
      <c r="I53" s="51" t="s">
        <v>5773</v>
      </c>
      <c r="J53" s="51" t="s">
        <v>5773</v>
      </c>
      <c r="K53" s="51" t="s">
        <v>5773</v>
      </c>
      <c r="L53" s="52" t="s">
        <v>5741</v>
      </c>
      <c r="M53" s="55"/>
      <c r="N53" s="56" t="s">
        <v>5741</v>
      </c>
    </row>
    <row r="54" spans="1:44" ht="15.75" thickBot="1" x14ac:dyDescent="0.3">
      <c r="A54" s="57" t="s">
        <v>1</v>
      </c>
      <c r="B54" s="58" t="s">
        <v>5774</v>
      </c>
      <c r="C54" s="59" t="s">
        <v>5775</v>
      </c>
      <c r="D54" s="59" t="s">
        <v>5774</v>
      </c>
      <c r="E54" s="59" t="s">
        <v>5775</v>
      </c>
      <c r="F54" s="60" t="s">
        <v>5776</v>
      </c>
      <c r="G54" s="53"/>
      <c r="H54" s="61" t="s">
        <v>5777</v>
      </c>
      <c r="I54" s="59" t="s">
        <v>5778</v>
      </c>
      <c r="J54" s="59" t="s">
        <v>5779</v>
      </c>
      <c r="K54" s="59" t="s">
        <v>5780</v>
      </c>
      <c r="L54" s="60" t="s">
        <v>5781</v>
      </c>
      <c r="M54" s="55"/>
      <c r="N54" s="62" t="s">
        <v>5782</v>
      </c>
    </row>
    <row r="55" spans="1:44" x14ac:dyDescent="0.25">
      <c r="A55" t="s">
        <v>5786</v>
      </c>
      <c r="B55" s="63">
        <f>C38+(E38*2)</f>
        <v>14</v>
      </c>
      <c r="C55" s="63">
        <f>B38+(D38*2)</f>
        <v>0</v>
      </c>
      <c r="D55" s="63">
        <f>X38+(Z38*2)</f>
        <v>14</v>
      </c>
      <c r="E55" s="63">
        <f>W38+(Y38*2)</f>
        <v>0</v>
      </c>
      <c r="F55" s="63">
        <f>SUM(B55:E55)</f>
        <v>28</v>
      </c>
      <c r="G55" s="53"/>
      <c r="H55" s="63">
        <f>G38+(I38*2)</f>
        <v>0</v>
      </c>
      <c r="I55" s="63">
        <f t="shared" ref="I55:I65" si="25">F38+(H38*2)</f>
        <v>0</v>
      </c>
      <c r="J55" s="63">
        <f t="shared" ref="J55:J65" si="26">AB38+(AD38*2)</f>
        <v>0</v>
      </c>
      <c r="K55" s="63">
        <f t="shared" ref="K55:K65" si="27">AA38+(AC38*2)</f>
        <v>0</v>
      </c>
      <c r="L55" s="63">
        <f>SUM(H55:K55)</f>
        <v>0</v>
      </c>
      <c r="M55" s="55"/>
      <c r="N55" s="64">
        <f>SUM(F55+L55)</f>
        <v>28</v>
      </c>
    </row>
    <row r="56" spans="1:44" x14ac:dyDescent="0.25">
      <c r="A56" t="s">
        <v>5768</v>
      </c>
      <c r="B56" s="63">
        <f>C39+(E39*2)</f>
        <v>5985</v>
      </c>
      <c r="C56" s="63">
        <f t="shared" ref="C56:C65" si="28">B39+(D39*2)</f>
        <v>53</v>
      </c>
      <c r="D56" s="63">
        <f t="shared" ref="D56:D65" si="29">X39+(Z39*2)</f>
        <v>543</v>
      </c>
      <c r="E56" s="63">
        <f t="shared" ref="E56:E65" si="30">W39+(Y39*2)</f>
        <v>5322</v>
      </c>
      <c r="F56" s="63">
        <f t="shared" ref="F56:F65" si="31">SUM(B56:E56)</f>
        <v>11903</v>
      </c>
      <c r="G56" s="53"/>
      <c r="H56" s="63">
        <f>G39+(I39*2)</f>
        <v>6286</v>
      </c>
      <c r="I56" s="63">
        <f t="shared" si="25"/>
        <v>2320</v>
      </c>
      <c r="J56" s="63">
        <f t="shared" si="26"/>
        <v>5851</v>
      </c>
      <c r="K56" s="63">
        <f t="shared" si="27"/>
        <v>2673</v>
      </c>
      <c r="L56" s="63">
        <f t="shared" ref="L56:L65" si="32">SUM(H56:K56)</f>
        <v>17130</v>
      </c>
      <c r="M56" s="55"/>
      <c r="N56" s="64">
        <f t="shared" ref="N56:N64" si="33">SUM(F56+L56)</f>
        <v>29033</v>
      </c>
    </row>
    <row r="57" spans="1:44" x14ac:dyDescent="0.25">
      <c r="A57" t="s">
        <v>23</v>
      </c>
      <c r="B57" s="63">
        <f t="shared" ref="B57:B64" si="34">C40+(E40*2)</f>
        <v>10</v>
      </c>
      <c r="C57" s="63">
        <f t="shared" si="28"/>
        <v>79</v>
      </c>
      <c r="D57" s="63">
        <f t="shared" si="29"/>
        <v>80</v>
      </c>
      <c r="E57" s="63">
        <f t="shared" si="30"/>
        <v>6</v>
      </c>
      <c r="F57" s="63">
        <f t="shared" si="31"/>
        <v>175</v>
      </c>
      <c r="G57" s="63"/>
      <c r="H57" s="63">
        <f t="shared" ref="H57:H65" si="35">G40+(I40*2)</f>
        <v>16</v>
      </c>
      <c r="I57" s="63">
        <f t="shared" si="25"/>
        <v>415</v>
      </c>
      <c r="J57" s="63">
        <f t="shared" si="26"/>
        <v>455</v>
      </c>
      <c r="K57" s="63">
        <f t="shared" si="27"/>
        <v>1</v>
      </c>
      <c r="L57" s="63">
        <f t="shared" si="32"/>
        <v>887</v>
      </c>
      <c r="M57" s="63"/>
      <c r="N57" s="64">
        <f t="shared" si="33"/>
        <v>1062</v>
      </c>
    </row>
    <row r="58" spans="1:44" x14ac:dyDescent="0.25">
      <c r="A58" t="s">
        <v>8549</v>
      </c>
      <c r="B58" s="63">
        <f t="shared" si="34"/>
        <v>0</v>
      </c>
      <c r="C58" s="63">
        <f t="shared" si="28"/>
        <v>0</v>
      </c>
      <c r="D58" s="63">
        <f t="shared" si="29"/>
        <v>0</v>
      </c>
      <c r="E58" s="63">
        <f t="shared" si="30"/>
        <v>0</v>
      </c>
      <c r="F58" s="63">
        <f t="shared" si="31"/>
        <v>0</v>
      </c>
      <c r="G58" s="63"/>
      <c r="H58" s="63">
        <f t="shared" si="35"/>
        <v>4</v>
      </c>
      <c r="I58" s="63">
        <f t="shared" si="25"/>
        <v>0</v>
      </c>
      <c r="J58" s="63">
        <f t="shared" si="26"/>
        <v>0</v>
      </c>
      <c r="K58" s="63">
        <f t="shared" si="27"/>
        <v>0</v>
      </c>
      <c r="L58" s="63">
        <f t="shared" si="32"/>
        <v>4</v>
      </c>
      <c r="M58" s="63"/>
      <c r="N58" s="64">
        <f t="shared" si="33"/>
        <v>4</v>
      </c>
    </row>
    <row r="59" spans="1:44" x14ac:dyDescent="0.25">
      <c r="A59" t="s">
        <v>24</v>
      </c>
      <c r="B59" s="63">
        <f t="shared" si="34"/>
        <v>23</v>
      </c>
      <c r="C59" s="63">
        <f t="shared" si="28"/>
        <v>59</v>
      </c>
      <c r="D59" s="63">
        <f t="shared" si="29"/>
        <v>108</v>
      </c>
      <c r="E59" s="63">
        <f t="shared" si="30"/>
        <v>2</v>
      </c>
      <c r="F59" s="63">
        <f t="shared" si="31"/>
        <v>192</v>
      </c>
      <c r="G59" s="63"/>
      <c r="H59" s="63">
        <f t="shared" si="35"/>
        <v>49</v>
      </c>
      <c r="I59" s="63">
        <f t="shared" si="25"/>
        <v>2214</v>
      </c>
      <c r="J59" s="63">
        <f t="shared" si="26"/>
        <v>2180</v>
      </c>
      <c r="K59" s="63">
        <f t="shared" si="27"/>
        <v>0</v>
      </c>
      <c r="L59" s="63">
        <f t="shared" si="32"/>
        <v>4443</v>
      </c>
      <c r="M59" s="63"/>
      <c r="N59" s="64">
        <f t="shared" si="33"/>
        <v>4635</v>
      </c>
    </row>
    <row r="60" spans="1:44" x14ac:dyDescent="0.25">
      <c r="A60" t="s">
        <v>25</v>
      </c>
      <c r="B60" s="63">
        <f t="shared" si="34"/>
        <v>2388</v>
      </c>
      <c r="C60" s="63">
        <f t="shared" si="28"/>
        <v>115</v>
      </c>
      <c r="D60" s="63">
        <f t="shared" si="29"/>
        <v>177</v>
      </c>
      <c r="E60" s="63">
        <f t="shared" si="30"/>
        <v>2346</v>
      </c>
      <c r="F60" s="63">
        <f t="shared" si="31"/>
        <v>5026</v>
      </c>
      <c r="G60" s="63"/>
      <c r="H60" s="63">
        <f t="shared" si="35"/>
        <v>2772</v>
      </c>
      <c r="I60" s="63">
        <f t="shared" si="25"/>
        <v>349</v>
      </c>
      <c r="J60" s="63">
        <f t="shared" si="26"/>
        <v>860</v>
      </c>
      <c r="K60" s="63">
        <f t="shared" si="27"/>
        <v>2416</v>
      </c>
      <c r="L60" s="63">
        <f t="shared" si="32"/>
        <v>6397</v>
      </c>
      <c r="M60" s="63"/>
      <c r="N60" s="64">
        <f>SUM(F60+L60)</f>
        <v>11423</v>
      </c>
    </row>
    <row r="61" spans="1:44" x14ac:dyDescent="0.25">
      <c r="A61" t="s">
        <v>26</v>
      </c>
      <c r="B61" s="63">
        <f t="shared" si="34"/>
        <v>492</v>
      </c>
      <c r="C61" s="63">
        <f t="shared" si="28"/>
        <v>30</v>
      </c>
      <c r="D61" s="63">
        <f t="shared" si="29"/>
        <v>0</v>
      </c>
      <c r="E61" s="63">
        <f t="shared" si="30"/>
        <v>633</v>
      </c>
      <c r="F61" s="63">
        <f t="shared" si="31"/>
        <v>1155</v>
      </c>
      <c r="G61" s="63"/>
      <c r="H61" s="63">
        <f t="shared" si="35"/>
        <v>80</v>
      </c>
      <c r="I61" s="63">
        <f t="shared" si="25"/>
        <v>0</v>
      </c>
      <c r="J61" s="63">
        <f t="shared" si="26"/>
        <v>0</v>
      </c>
      <c r="K61" s="63">
        <f t="shared" si="27"/>
        <v>87</v>
      </c>
      <c r="L61" s="63">
        <f t="shared" si="32"/>
        <v>167</v>
      </c>
      <c r="M61" s="63"/>
      <c r="N61" s="64">
        <f>SUM(F61+L61)</f>
        <v>1322</v>
      </c>
    </row>
    <row r="62" spans="1:44" x14ac:dyDescent="0.25">
      <c r="A62" t="s">
        <v>29</v>
      </c>
      <c r="B62" s="63">
        <f t="shared" si="34"/>
        <v>936</v>
      </c>
      <c r="C62" s="63">
        <f t="shared" si="28"/>
        <v>1</v>
      </c>
      <c r="D62" s="63">
        <f t="shared" si="29"/>
        <v>56</v>
      </c>
      <c r="E62" s="63">
        <f t="shared" si="30"/>
        <v>780</v>
      </c>
      <c r="F62" s="63">
        <f t="shared" si="31"/>
        <v>1773</v>
      </c>
      <c r="G62" s="63"/>
      <c r="H62" s="63">
        <f t="shared" si="35"/>
        <v>521</v>
      </c>
      <c r="I62" s="63">
        <f t="shared" si="25"/>
        <v>54</v>
      </c>
      <c r="J62" s="63">
        <f t="shared" si="26"/>
        <v>255</v>
      </c>
      <c r="K62" s="63">
        <f t="shared" si="27"/>
        <v>104</v>
      </c>
      <c r="L62" s="63">
        <f t="shared" si="32"/>
        <v>934</v>
      </c>
      <c r="M62" s="63"/>
      <c r="N62" s="64">
        <f t="shared" si="33"/>
        <v>2707</v>
      </c>
    </row>
    <row r="63" spans="1:44" x14ac:dyDescent="0.25">
      <c r="A63" t="s">
        <v>5769</v>
      </c>
      <c r="B63" s="63">
        <f t="shared" si="34"/>
        <v>0</v>
      </c>
      <c r="C63" s="63">
        <f t="shared" si="28"/>
        <v>0</v>
      </c>
      <c r="D63" s="63">
        <f t="shared" si="29"/>
        <v>2</v>
      </c>
      <c r="E63" s="63">
        <f t="shared" si="30"/>
        <v>0</v>
      </c>
      <c r="F63" s="63">
        <f t="shared" si="31"/>
        <v>2</v>
      </c>
      <c r="G63" s="63"/>
      <c r="H63" s="63">
        <f t="shared" si="35"/>
        <v>0</v>
      </c>
      <c r="I63" s="63">
        <f t="shared" si="25"/>
        <v>1</v>
      </c>
      <c r="J63" s="63">
        <f t="shared" si="26"/>
        <v>0</v>
      </c>
      <c r="K63" s="63">
        <f t="shared" si="27"/>
        <v>0</v>
      </c>
      <c r="L63" s="63">
        <f t="shared" si="32"/>
        <v>1</v>
      </c>
      <c r="M63" s="63"/>
      <c r="N63" s="64">
        <f t="shared" si="33"/>
        <v>3</v>
      </c>
    </row>
    <row r="64" spans="1:44" x14ac:dyDescent="0.25">
      <c r="A64" t="s">
        <v>30</v>
      </c>
      <c r="B64" s="63">
        <f t="shared" si="34"/>
        <v>455</v>
      </c>
      <c r="C64" s="63">
        <f t="shared" si="28"/>
        <v>36</v>
      </c>
      <c r="D64" s="63">
        <f t="shared" si="29"/>
        <v>3</v>
      </c>
      <c r="E64" s="63">
        <f t="shared" si="30"/>
        <v>440</v>
      </c>
      <c r="F64" s="63">
        <f t="shared" si="31"/>
        <v>934</v>
      </c>
      <c r="G64" s="63"/>
      <c r="H64" s="63">
        <f t="shared" si="35"/>
        <v>53</v>
      </c>
      <c r="I64" s="63">
        <f t="shared" si="25"/>
        <v>0</v>
      </c>
      <c r="J64" s="63">
        <f t="shared" si="26"/>
        <v>0</v>
      </c>
      <c r="K64" s="63">
        <f t="shared" si="27"/>
        <v>63</v>
      </c>
      <c r="L64" s="63">
        <f t="shared" si="32"/>
        <v>116</v>
      </c>
      <c r="M64" s="63"/>
      <c r="N64" s="64">
        <f t="shared" si="33"/>
        <v>1050</v>
      </c>
    </row>
    <row r="65" spans="1:14" x14ac:dyDescent="0.25">
      <c r="A65" t="s">
        <v>31</v>
      </c>
      <c r="B65" s="63">
        <f>C48+(E48*2)</f>
        <v>5210</v>
      </c>
      <c r="C65" s="63">
        <f t="shared" si="28"/>
        <v>127</v>
      </c>
      <c r="D65" s="63">
        <f t="shared" si="29"/>
        <v>451</v>
      </c>
      <c r="E65" s="63">
        <f t="shared" si="30"/>
        <v>4917</v>
      </c>
      <c r="F65" s="63">
        <f t="shared" si="31"/>
        <v>10705</v>
      </c>
      <c r="G65" s="63"/>
      <c r="H65" s="63">
        <f t="shared" si="35"/>
        <v>3740</v>
      </c>
      <c r="I65" s="63">
        <f t="shared" si="25"/>
        <v>79</v>
      </c>
      <c r="J65" s="63">
        <f t="shared" si="26"/>
        <v>3854</v>
      </c>
      <c r="K65" s="63">
        <f t="shared" si="27"/>
        <v>70</v>
      </c>
      <c r="L65" s="63">
        <f t="shared" si="32"/>
        <v>7743</v>
      </c>
      <c r="M65" s="63"/>
      <c r="N65" s="64"/>
    </row>
    <row r="66" spans="1:14" ht="15.75" thickBot="1" x14ac:dyDescent="0.3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</row>
    <row r="67" spans="1:14" ht="15.75" thickBot="1" x14ac:dyDescent="0.3">
      <c r="A67" t="s">
        <v>32</v>
      </c>
      <c r="B67" s="65">
        <f>SUM(B55:B66)</f>
        <v>15513</v>
      </c>
      <c r="C67" s="65">
        <f>SUM(C55:C66)</f>
        <v>500</v>
      </c>
      <c r="D67" s="65">
        <f>SUM(D55:D66)</f>
        <v>1434</v>
      </c>
      <c r="E67" s="65">
        <f>SUM(E55:E66)</f>
        <v>14446</v>
      </c>
      <c r="F67" s="65">
        <f>SUM(F55:F66)</f>
        <v>31893</v>
      </c>
      <c r="G67" s="53"/>
      <c r="H67" s="65">
        <f>SUM(H55:H66)</f>
        <v>13521</v>
      </c>
      <c r="I67" s="65">
        <f>SUM(I55:I66)</f>
        <v>5432</v>
      </c>
      <c r="J67" s="65">
        <f>SUM(J55:J66)</f>
        <v>13455</v>
      </c>
      <c r="K67" s="65">
        <f>SUM(K55:K66)</f>
        <v>5414</v>
      </c>
      <c r="L67" s="65">
        <f>SUM(L55:L66)</f>
        <v>37822</v>
      </c>
      <c r="M67" s="53"/>
      <c r="N67" s="66">
        <f>SUM(F67+L67)</f>
        <v>69715</v>
      </c>
    </row>
  </sheetData>
  <mergeCells count="6">
    <mergeCell ref="AS37:AT37"/>
    <mergeCell ref="A1:AQ1"/>
    <mergeCell ref="A36:AQ36"/>
    <mergeCell ref="AS34:AT34"/>
    <mergeCell ref="AS35:AT35"/>
    <mergeCell ref="AS36:AT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B1CE-E4AC-4C58-9D4D-CD6401D41173}">
  <dimension ref="A1:Z2206"/>
  <sheetViews>
    <sheetView topLeftCell="A92" workbookViewId="0">
      <selection activeCell="G9" sqref="G9"/>
    </sheetView>
  </sheetViews>
  <sheetFormatPr defaultRowHeight="15" x14ac:dyDescent="0.25"/>
  <sheetData>
    <row r="1" spans="1:26" ht="15.75" thickBot="1" x14ac:dyDescent="0.3">
      <c r="A1" s="148" t="s">
        <v>940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5.75" thickBot="1" x14ac:dyDescent="0.3">
      <c r="A2" s="1" t="s">
        <v>941</v>
      </c>
      <c r="B2" s="1" t="s">
        <v>942</v>
      </c>
      <c r="C2" s="1" t="s">
        <v>42</v>
      </c>
      <c r="D2" s="1" t="s">
        <v>1</v>
      </c>
      <c r="E2" s="1" t="s">
        <v>943</v>
      </c>
      <c r="F2" s="1" t="s">
        <v>855</v>
      </c>
      <c r="G2" s="1" t="s">
        <v>944</v>
      </c>
      <c r="H2" s="1" t="s">
        <v>945</v>
      </c>
      <c r="I2" s="1" t="s">
        <v>946</v>
      </c>
      <c r="J2" s="1" t="s">
        <v>947</v>
      </c>
      <c r="K2" s="1" t="s">
        <v>948</v>
      </c>
      <c r="L2" s="1" t="s">
        <v>949</v>
      </c>
      <c r="M2" s="1" t="s">
        <v>950</v>
      </c>
      <c r="N2" s="1" t="s">
        <v>951</v>
      </c>
      <c r="O2" s="1" t="s">
        <v>952</v>
      </c>
      <c r="P2" s="1" t="s">
        <v>953</v>
      </c>
      <c r="Q2" s="1" t="s">
        <v>954</v>
      </c>
      <c r="R2" s="1" t="s">
        <v>955</v>
      </c>
      <c r="S2" s="1" t="s">
        <v>956</v>
      </c>
      <c r="T2" s="1" t="s">
        <v>957</v>
      </c>
      <c r="U2" s="1" t="s">
        <v>958</v>
      </c>
      <c r="V2" s="1" t="s">
        <v>959</v>
      </c>
      <c r="W2" s="1" t="s">
        <v>960</v>
      </c>
      <c r="X2" s="1" t="s">
        <v>961</v>
      </c>
      <c r="Y2" s="1" t="s">
        <v>962</v>
      </c>
      <c r="Z2" s="1" t="s">
        <v>963</v>
      </c>
    </row>
    <row r="3" spans="1:26" x14ac:dyDescent="0.25">
      <c r="A3">
        <v>434005</v>
      </c>
      <c r="B3" t="s">
        <v>964</v>
      </c>
      <c r="C3" t="s">
        <v>965</v>
      </c>
      <c r="D3" t="s">
        <v>966</v>
      </c>
      <c r="E3">
        <v>26</v>
      </c>
      <c r="F3">
        <v>284</v>
      </c>
      <c r="G3" t="s">
        <v>967</v>
      </c>
      <c r="H3" s="2">
        <v>0.20833333333333334</v>
      </c>
      <c r="I3" t="s">
        <v>96</v>
      </c>
      <c r="J3" s="2">
        <v>0.75</v>
      </c>
      <c r="L3" t="s">
        <v>968</v>
      </c>
      <c r="N3" t="s">
        <v>969</v>
      </c>
      <c r="P3" t="s">
        <v>970</v>
      </c>
      <c r="Q3" t="s">
        <v>971</v>
      </c>
      <c r="R3">
        <v>0</v>
      </c>
      <c r="S3" t="s">
        <v>972</v>
      </c>
      <c r="X3" t="s">
        <v>973</v>
      </c>
      <c r="Y3" t="s">
        <v>974</v>
      </c>
      <c r="Z3" t="s">
        <v>975</v>
      </c>
    </row>
    <row r="4" spans="1:26" x14ac:dyDescent="0.25">
      <c r="A4">
        <v>434006</v>
      </c>
      <c r="B4" t="s">
        <v>976</v>
      </c>
      <c r="C4" t="s">
        <v>977</v>
      </c>
      <c r="D4" t="s">
        <v>978</v>
      </c>
      <c r="E4">
        <v>84</v>
      </c>
      <c r="F4">
        <v>2655</v>
      </c>
      <c r="G4" t="s">
        <v>967</v>
      </c>
      <c r="H4" s="2">
        <v>0.20833333333333334</v>
      </c>
      <c r="I4" t="s">
        <v>96</v>
      </c>
      <c r="J4" s="2">
        <v>0.75</v>
      </c>
      <c r="L4" t="s">
        <v>968</v>
      </c>
      <c r="N4" t="s">
        <v>969</v>
      </c>
      <c r="P4" t="s">
        <v>970</v>
      </c>
      <c r="Q4" t="s">
        <v>979</v>
      </c>
      <c r="R4">
        <v>0</v>
      </c>
      <c r="S4" t="s">
        <v>980</v>
      </c>
      <c r="X4" t="s">
        <v>981</v>
      </c>
      <c r="Y4" t="s">
        <v>974</v>
      </c>
      <c r="Z4" t="s">
        <v>975</v>
      </c>
    </row>
    <row r="5" spans="1:26" x14ac:dyDescent="0.25">
      <c r="A5">
        <v>406004</v>
      </c>
      <c r="B5" t="s">
        <v>982</v>
      </c>
      <c r="C5" t="s">
        <v>983</v>
      </c>
      <c r="D5" t="s">
        <v>984</v>
      </c>
      <c r="E5">
        <v>311</v>
      </c>
      <c r="F5">
        <v>138194</v>
      </c>
      <c r="G5" t="s">
        <v>967</v>
      </c>
      <c r="H5" s="2">
        <v>0.28125</v>
      </c>
      <c r="I5" t="s">
        <v>967</v>
      </c>
      <c r="J5" s="2">
        <v>0.75</v>
      </c>
      <c r="L5" t="s">
        <v>968</v>
      </c>
      <c r="N5" t="s">
        <v>985</v>
      </c>
      <c r="O5">
        <v>9161728</v>
      </c>
      <c r="P5" t="s">
        <v>986</v>
      </c>
      <c r="Q5" t="s">
        <v>987</v>
      </c>
      <c r="R5">
        <v>0</v>
      </c>
      <c r="S5" t="s">
        <v>988</v>
      </c>
      <c r="U5" t="s">
        <v>989</v>
      </c>
      <c r="V5">
        <v>19010</v>
      </c>
      <c r="W5">
        <v>19010</v>
      </c>
      <c r="X5" t="s">
        <v>990</v>
      </c>
      <c r="Y5" t="s">
        <v>991</v>
      </c>
      <c r="Z5" t="s">
        <v>992</v>
      </c>
    </row>
    <row r="6" spans="1:26" x14ac:dyDescent="0.25">
      <c r="A6">
        <v>433708</v>
      </c>
      <c r="B6" t="s">
        <v>994</v>
      </c>
      <c r="C6" t="s">
        <v>995</v>
      </c>
      <c r="D6" t="s">
        <v>996</v>
      </c>
      <c r="E6">
        <v>104</v>
      </c>
      <c r="F6">
        <v>4631</v>
      </c>
      <c r="G6" t="s">
        <v>967</v>
      </c>
      <c r="H6" s="2">
        <v>0.29166666666666669</v>
      </c>
      <c r="I6" t="s">
        <v>967</v>
      </c>
      <c r="J6" s="2">
        <v>0.625</v>
      </c>
      <c r="L6" t="s">
        <v>968</v>
      </c>
      <c r="N6" t="s">
        <v>997</v>
      </c>
      <c r="O6" t="s">
        <v>998</v>
      </c>
      <c r="P6" t="s">
        <v>999</v>
      </c>
      <c r="Q6" t="s">
        <v>1000</v>
      </c>
      <c r="R6">
        <v>0</v>
      </c>
      <c r="S6" t="s">
        <v>1001</v>
      </c>
      <c r="V6" t="s">
        <v>1002</v>
      </c>
      <c r="W6" t="s">
        <v>1002</v>
      </c>
      <c r="X6" t="s">
        <v>1003</v>
      </c>
      <c r="Y6" t="s">
        <v>1004</v>
      </c>
      <c r="Z6" t="s">
        <v>1005</v>
      </c>
    </row>
    <row r="7" spans="1:26" x14ac:dyDescent="0.25">
      <c r="A7">
        <v>370599</v>
      </c>
      <c r="B7" t="s">
        <v>982</v>
      </c>
      <c r="C7" t="s">
        <v>1006</v>
      </c>
      <c r="D7" t="s">
        <v>1007</v>
      </c>
      <c r="E7">
        <v>239</v>
      </c>
      <c r="F7">
        <v>66172</v>
      </c>
      <c r="G7" t="s">
        <v>967</v>
      </c>
      <c r="H7" s="2">
        <v>0.30208333333333331</v>
      </c>
      <c r="I7" t="s">
        <v>967</v>
      </c>
      <c r="J7" s="2">
        <v>0.70833333333333337</v>
      </c>
      <c r="L7" t="s">
        <v>968</v>
      </c>
      <c r="N7" t="s">
        <v>1008</v>
      </c>
      <c r="O7">
        <v>9438078</v>
      </c>
      <c r="P7" t="s">
        <v>1009</v>
      </c>
      <c r="Q7" t="s">
        <v>1010</v>
      </c>
      <c r="R7">
        <v>0</v>
      </c>
      <c r="S7" t="s">
        <v>988</v>
      </c>
      <c r="V7" t="s">
        <v>1011</v>
      </c>
      <c r="W7" t="s">
        <v>1011</v>
      </c>
      <c r="X7" t="s">
        <v>1012</v>
      </c>
      <c r="Y7" t="s">
        <v>1013</v>
      </c>
      <c r="Z7" t="s">
        <v>1014</v>
      </c>
    </row>
    <row r="8" spans="1:26" x14ac:dyDescent="0.25">
      <c r="A8">
        <v>433827</v>
      </c>
      <c r="B8" t="s">
        <v>1021</v>
      </c>
      <c r="C8" t="s">
        <v>1022</v>
      </c>
      <c r="D8" t="s">
        <v>1023</v>
      </c>
      <c r="E8">
        <v>14</v>
      </c>
      <c r="F8">
        <v>51</v>
      </c>
      <c r="G8" t="s">
        <v>967</v>
      </c>
      <c r="H8" s="2">
        <v>0.35416666666666669</v>
      </c>
      <c r="I8" t="s">
        <v>967</v>
      </c>
      <c r="J8" s="2">
        <v>0.66666666666666663</v>
      </c>
      <c r="L8" t="s">
        <v>968</v>
      </c>
      <c r="N8" t="s">
        <v>1024</v>
      </c>
      <c r="O8">
        <v>750019</v>
      </c>
      <c r="P8" t="s">
        <v>970</v>
      </c>
      <c r="Q8" t="s">
        <v>1025</v>
      </c>
      <c r="R8">
        <v>0</v>
      </c>
      <c r="S8" t="s">
        <v>1026</v>
      </c>
      <c r="T8" t="s">
        <v>1027</v>
      </c>
      <c r="X8" t="s">
        <v>1028</v>
      </c>
      <c r="Y8" t="s">
        <v>1029</v>
      </c>
      <c r="Z8" t="s">
        <v>1029</v>
      </c>
    </row>
    <row r="9" spans="1:26" x14ac:dyDescent="0.25">
      <c r="A9">
        <v>433010</v>
      </c>
      <c r="B9" t="s">
        <v>1032</v>
      </c>
      <c r="C9" t="s">
        <v>1033</v>
      </c>
      <c r="D9" t="s">
        <v>1034</v>
      </c>
      <c r="E9">
        <v>108</v>
      </c>
      <c r="F9">
        <v>5873</v>
      </c>
      <c r="G9" t="s">
        <v>967</v>
      </c>
      <c r="H9" s="2">
        <v>0.375</v>
      </c>
      <c r="I9" t="s">
        <v>967</v>
      </c>
      <c r="J9" s="2">
        <v>0.79166666666666663</v>
      </c>
      <c r="L9" t="s">
        <v>968</v>
      </c>
      <c r="N9" t="s">
        <v>1035</v>
      </c>
      <c r="O9">
        <v>9002647</v>
      </c>
      <c r="P9" t="s">
        <v>1036</v>
      </c>
      <c r="Q9" t="s">
        <v>1037</v>
      </c>
      <c r="R9">
        <v>0</v>
      </c>
      <c r="S9" t="s">
        <v>1038</v>
      </c>
      <c r="V9" t="s">
        <v>1039</v>
      </c>
      <c r="W9" t="s">
        <v>1039</v>
      </c>
      <c r="X9" t="s">
        <v>1040</v>
      </c>
      <c r="Y9" t="s">
        <v>1041</v>
      </c>
      <c r="Z9" t="s">
        <v>1042</v>
      </c>
    </row>
    <row r="10" spans="1:26" x14ac:dyDescent="0.25">
      <c r="A10">
        <v>434040</v>
      </c>
      <c r="B10" t="s">
        <v>994</v>
      </c>
      <c r="C10" t="s">
        <v>1043</v>
      </c>
      <c r="D10" t="s">
        <v>1044</v>
      </c>
      <c r="E10">
        <v>99</v>
      </c>
      <c r="F10">
        <v>4224</v>
      </c>
      <c r="G10" t="s">
        <v>967</v>
      </c>
      <c r="H10" s="2">
        <v>0.70833333333333337</v>
      </c>
      <c r="I10" t="s">
        <v>229</v>
      </c>
      <c r="J10" s="2">
        <v>0.58333333333333337</v>
      </c>
      <c r="L10" t="s">
        <v>968</v>
      </c>
      <c r="N10" t="s">
        <v>997</v>
      </c>
      <c r="O10">
        <v>9355135</v>
      </c>
      <c r="P10" t="s">
        <v>999</v>
      </c>
      <c r="Q10" t="s">
        <v>1045</v>
      </c>
      <c r="R10">
        <v>0</v>
      </c>
      <c r="S10" t="s">
        <v>1046</v>
      </c>
      <c r="V10">
        <v>15</v>
      </c>
      <c r="W10">
        <v>15</v>
      </c>
      <c r="Y10" t="s">
        <v>1047</v>
      </c>
      <c r="Z10" t="s">
        <v>1048</v>
      </c>
    </row>
    <row r="11" spans="1:26" x14ac:dyDescent="0.25">
      <c r="A11">
        <v>434064</v>
      </c>
      <c r="B11" t="s">
        <v>964</v>
      </c>
      <c r="C11" t="s">
        <v>1049</v>
      </c>
      <c r="D11" t="s">
        <v>1050</v>
      </c>
      <c r="E11">
        <v>26</v>
      </c>
      <c r="F11">
        <v>284</v>
      </c>
      <c r="G11" t="s">
        <v>229</v>
      </c>
      <c r="H11" s="2">
        <v>0.20833333333333334</v>
      </c>
      <c r="I11" t="s">
        <v>229</v>
      </c>
      <c r="J11" s="2">
        <v>0.75</v>
      </c>
      <c r="L11" t="s">
        <v>968</v>
      </c>
      <c r="N11" t="s">
        <v>969</v>
      </c>
      <c r="P11" t="s">
        <v>986</v>
      </c>
      <c r="Q11" t="s">
        <v>1051</v>
      </c>
      <c r="R11">
        <v>0</v>
      </c>
      <c r="S11" t="s">
        <v>1052</v>
      </c>
      <c r="X11" t="s">
        <v>1053</v>
      </c>
      <c r="Y11" t="s">
        <v>974</v>
      </c>
      <c r="Z11" t="s">
        <v>974</v>
      </c>
    </row>
    <row r="12" spans="1:26" x14ac:dyDescent="0.25">
      <c r="A12">
        <v>434065</v>
      </c>
      <c r="B12" t="s">
        <v>976</v>
      </c>
      <c r="C12" t="s">
        <v>1054</v>
      </c>
      <c r="D12" t="s">
        <v>1055</v>
      </c>
      <c r="E12">
        <v>87</v>
      </c>
      <c r="F12">
        <v>2391</v>
      </c>
      <c r="G12" t="s">
        <v>229</v>
      </c>
      <c r="H12" s="2">
        <v>0.20833333333333334</v>
      </c>
      <c r="I12" t="s">
        <v>229</v>
      </c>
      <c r="J12" s="2">
        <v>0.75</v>
      </c>
      <c r="L12" t="s">
        <v>968</v>
      </c>
      <c r="N12" t="s">
        <v>969</v>
      </c>
      <c r="P12" t="s">
        <v>986</v>
      </c>
      <c r="Q12" t="s">
        <v>1056</v>
      </c>
      <c r="R12">
        <v>0</v>
      </c>
      <c r="S12" t="s">
        <v>1057</v>
      </c>
      <c r="X12" t="s">
        <v>1058</v>
      </c>
      <c r="Y12" t="s">
        <v>974</v>
      </c>
      <c r="Z12" t="s">
        <v>974</v>
      </c>
    </row>
    <row r="13" spans="1:26" x14ac:dyDescent="0.25">
      <c r="A13">
        <v>353964</v>
      </c>
      <c r="B13" t="s">
        <v>982</v>
      </c>
      <c r="C13" t="s">
        <v>155</v>
      </c>
      <c r="D13" t="s">
        <v>156</v>
      </c>
      <c r="E13">
        <v>111</v>
      </c>
      <c r="F13">
        <v>2298</v>
      </c>
      <c r="G13" t="s">
        <v>229</v>
      </c>
      <c r="H13" s="2">
        <v>0.21875</v>
      </c>
      <c r="I13" t="s">
        <v>229</v>
      </c>
      <c r="J13" s="2">
        <v>0.91666666666666663</v>
      </c>
      <c r="L13" t="s">
        <v>968</v>
      </c>
      <c r="N13" t="s">
        <v>1059</v>
      </c>
      <c r="O13">
        <v>8915433</v>
      </c>
      <c r="P13" t="s">
        <v>1060</v>
      </c>
      <c r="Q13" t="s">
        <v>1061</v>
      </c>
      <c r="R13">
        <v>0</v>
      </c>
      <c r="S13" t="s">
        <v>1062</v>
      </c>
      <c r="V13" t="s">
        <v>1063</v>
      </c>
      <c r="W13" t="s">
        <v>1063</v>
      </c>
      <c r="X13" t="s">
        <v>1064</v>
      </c>
      <c r="Y13" t="s">
        <v>1065</v>
      </c>
      <c r="Z13" t="s">
        <v>1066</v>
      </c>
    </row>
    <row r="14" spans="1:26" x14ac:dyDescent="0.25">
      <c r="A14" t="s">
        <v>1067</v>
      </c>
      <c r="B14" t="s">
        <v>982</v>
      </c>
      <c r="C14" t="s">
        <v>88</v>
      </c>
      <c r="D14" t="s">
        <v>89</v>
      </c>
      <c r="E14">
        <v>187</v>
      </c>
      <c r="F14">
        <v>14745</v>
      </c>
      <c r="G14" t="s">
        <v>229</v>
      </c>
      <c r="H14" s="2">
        <v>0.25</v>
      </c>
      <c r="I14" t="s">
        <v>90</v>
      </c>
      <c r="J14" s="2">
        <v>0.38750000000000001</v>
      </c>
      <c r="L14" t="s">
        <v>968</v>
      </c>
      <c r="N14" t="s">
        <v>1068</v>
      </c>
      <c r="O14">
        <v>716016</v>
      </c>
      <c r="P14" t="s">
        <v>1069</v>
      </c>
      <c r="Q14" t="s">
        <v>1070</v>
      </c>
      <c r="R14">
        <v>0</v>
      </c>
      <c r="S14" t="s">
        <v>1071</v>
      </c>
      <c r="V14">
        <v>1076</v>
      </c>
      <c r="W14">
        <v>1076</v>
      </c>
      <c r="X14" t="s">
        <v>1072</v>
      </c>
      <c r="Y14" t="s">
        <v>1073</v>
      </c>
      <c r="Z14" t="s">
        <v>1074</v>
      </c>
    </row>
    <row r="15" spans="1:26" x14ac:dyDescent="0.25">
      <c r="A15">
        <v>433562</v>
      </c>
      <c r="B15" t="s">
        <v>1075</v>
      </c>
      <c r="C15" t="s">
        <v>1076</v>
      </c>
      <c r="D15" t="s">
        <v>1077</v>
      </c>
      <c r="E15">
        <v>159</v>
      </c>
      <c r="F15">
        <v>15215</v>
      </c>
      <c r="G15" t="s">
        <v>229</v>
      </c>
      <c r="H15" s="2">
        <v>0.25</v>
      </c>
      <c r="I15" t="s">
        <v>229</v>
      </c>
      <c r="J15" s="2">
        <v>0.83333333333333337</v>
      </c>
      <c r="L15" t="s">
        <v>968</v>
      </c>
      <c r="N15" t="s">
        <v>1078</v>
      </c>
      <c r="O15">
        <v>9819947</v>
      </c>
      <c r="P15" t="s">
        <v>1079</v>
      </c>
      <c r="Q15" t="s">
        <v>1080</v>
      </c>
      <c r="R15">
        <v>0</v>
      </c>
      <c r="S15" t="s">
        <v>1081</v>
      </c>
      <c r="V15">
        <v>68</v>
      </c>
      <c r="W15">
        <v>68</v>
      </c>
      <c r="X15" t="s">
        <v>1082</v>
      </c>
      <c r="Y15" t="s">
        <v>1005</v>
      </c>
      <c r="Z15" t="s">
        <v>1083</v>
      </c>
    </row>
    <row r="16" spans="1:26" x14ac:dyDescent="0.25">
      <c r="A16">
        <v>425378</v>
      </c>
      <c r="B16" t="s">
        <v>982</v>
      </c>
      <c r="C16" t="s">
        <v>187</v>
      </c>
      <c r="D16" t="s">
        <v>188</v>
      </c>
      <c r="E16">
        <v>323</v>
      </c>
      <c r="F16">
        <v>153516</v>
      </c>
      <c r="G16" t="s">
        <v>229</v>
      </c>
      <c r="H16" s="2">
        <v>0.25</v>
      </c>
      <c r="I16" t="s">
        <v>229</v>
      </c>
      <c r="J16" s="2">
        <v>0.875</v>
      </c>
      <c r="L16" t="s">
        <v>968</v>
      </c>
      <c r="N16" t="s">
        <v>993</v>
      </c>
      <c r="O16">
        <v>9745378</v>
      </c>
      <c r="P16" t="s">
        <v>986</v>
      </c>
      <c r="Q16" t="s">
        <v>1084</v>
      </c>
      <c r="R16">
        <v>12.1</v>
      </c>
      <c r="S16" t="s">
        <v>988</v>
      </c>
      <c r="V16" t="s">
        <v>1085</v>
      </c>
      <c r="W16" t="s">
        <v>1085</v>
      </c>
      <c r="X16" t="s">
        <v>1086</v>
      </c>
      <c r="Y16" t="s">
        <v>1087</v>
      </c>
      <c r="Z16" t="s">
        <v>1088</v>
      </c>
    </row>
    <row r="17" spans="1:26" x14ac:dyDescent="0.25">
      <c r="A17">
        <v>422898</v>
      </c>
      <c r="B17" t="s">
        <v>1030</v>
      </c>
      <c r="C17" t="s">
        <v>1089</v>
      </c>
      <c r="D17" t="s">
        <v>1090</v>
      </c>
      <c r="E17">
        <v>76</v>
      </c>
      <c r="F17">
        <v>723</v>
      </c>
      <c r="G17" t="s">
        <v>229</v>
      </c>
      <c r="H17" s="2">
        <v>0.29166666666666669</v>
      </c>
      <c r="I17" t="s">
        <v>92</v>
      </c>
      <c r="J17" s="2">
        <v>0.22916666666666666</v>
      </c>
      <c r="L17" t="s">
        <v>968</v>
      </c>
      <c r="N17" t="s">
        <v>1091</v>
      </c>
      <c r="O17">
        <v>9185554</v>
      </c>
      <c r="P17" t="s">
        <v>1092</v>
      </c>
      <c r="Q17" t="s">
        <v>1093</v>
      </c>
      <c r="R17">
        <v>0</v>
      </c>
      <c r="S17" t="s">
        <v>1094</v>
      </c>
      <c r="X17" t="s">
        <v>1095</v>
      </c>
      <c r="Y17" t="s">
        <v>1096</v>
      </c>
      <c r="Z17" t="s">
        <v>1097</v>
      </c>
    </row>
    <row r="18" spans="1:26" x14ac:dyDescent="0.25">
      <c r="A18">
        <v>359465</v>
      </c>
      <c r="B18" t="s">
        <v>982</v>
      </c>
      <c r="C18" t="s">
        <v>351</v>
      </c>
      <c r="D18" t="s">
        <v>352</v>
      </c>
      <c r="E18">
        <v>294</v>
      </c>
      <c r="F18">
        <v>91011</v>
      </c>
      <c r="G18" t="s">
        <v>229</v>
      </c>
      <c r="H18" s="2">
        <v>0.33333333333333331</v>
      </c>
      <c r="I18" t="s">
        <v>229</v>
      </c>
      <c r="J18" s="2">
        <v>0.70833333333333337</v>
      </c>
      <c r="L18" t="s">
        <v>968</v>
      </c>
      <c r="N18" t="s">
        <v>1099</v>
      </c>
      <c r="O18">
        <v>9189419</v>
      </c>
      <c r="P18" t="s">
        <v>1100</v>
      </c>
      <c r="Q18" t="s">
        <v>1101</v>
      </c>
      <c r="R18">
        <v>0</v>
      </c>
      <c r="S18" t="s">
        <v>1062</v>
      </c>
      <c r="U18" t="s">
        <v>1102</v>
      </c>
      <c r="V18">
        <v>56821</v>
      </c>
      <c r="W18">
        <v>56821</v>
      </c>
      <c r="X18" t="s">
        <v>1103</v>
      </c>
      <c r="Y18" t="s">
        <v>1104</v>
      </c>
      <c r="Z18" t="s">
        <v>1105</v>
      </c>
    </row>
    <row r="19" spans="1:26" x14ac:dyDescent="0.25">
      <c r="A19">
        <v>434084</v>
      </c>
      <c r="B19" t="s">
        <v>1021</v>
      </c>
      <c r="C19" t="s">
        <v>1022</v>
      </c>
      <c r="D19" t="s">
        <v>1023</v>
      </c>
      <c r="E19">
        <v>14</v>
      </c>
      <c r="F19">
        <v>51</v>
      </c>
      <c r="G19" t="s">
        <v>229</v>
      </c>
      <c r="H19" s="2">
        <v>0.35416666666666669</v>
      </c>
      <c r="I19" t="s">
        <v>229</v>
      </c>
      <c r="J19" s="2">
        <v>0.66666666666666663</v>
      </c>
      <c r="L19" t="s">
        <v>968</v>
      </c>
      <c r="N19" t="s">
        <v>1024</v>
      </c>
      <c r="O19">
        <v>750019</v>
      </c>
      <c r="P19" t="s">
        <v>970</v>
      </c>
      <c r="Q19" t="s">
        <v>1106</v>
      </c>
      <c r="R19">
        <v>2.44</v>
      </c>
      <c r="S19" t="s">
        <v>1026</v>
      </c>
      <c r="X19" t="s">
        <v>1028</v>
      </c>
      <c r="Y19" t="s">
        <v>1029</v>
      </c>
      <c r="Z19" t="s">
        <v>1029</v>
      </c>
    </row>
    <row r="20" spans="1:26" x14ac:dyDescent="0.25">
      <c r="A20">
        <v>434038</v>
      </c>
      <c r="B20" t="s">
        <v>1107</v>
      </c>
      <c r="C20" t="s">
        <v>1108</v>
      </c>
      <c r="D20" t="s">
        <v>1109</v>
      </c>
      <c r="E20">
        <v>87</v>
      </c>
      <c r="F20">
        <v>1802</v>
      </c>
      <c r="G20" t="s">
        <v>229</v>
      </c>
      <c r="H20" s="2">
        <v>0.41666666666666669</v>
      </c>
      <c r="I20" t="s">
        <v>96</v>
      </c>
      <c r="J20" s="2">
        <v>0.75</v>
      </c>
      <c r="L20" t="s">
        <v>968</v>
      </c>
      <c r="N20" t="s">
        <v>1091</v>
      </c>
      <c r="O20">
        <v>8963818</v>
      </c>
      <c r="P20" t="s">
        <v>1110</v>
      </c>
      <c r="Q20" t="s">
        <v>1111</v>
      </c>
      <c r="R20">
        <v>0</v>
      </c>
      <c r="S20" t="s">
        <v>1112</v>
      </c>
      <c r="X20" t="s">
        <v>1113</v>
      </c>
      <c r="Y20" t="s">
        <v>1096</v>
      </c>
      <c r="Z20" t="s">
        <v>1114</v>
      </c>
    </row>
    <row r="21" spans="1:26" x14ac:dyDescent="0.25">
      <c r="A21">
        <v>433566</v>
      </c>
      <c r="B21" t="s">
        <v>1075</v>
      </c>
      <c r="C21" t="s">
        <v>1115</v>
      </c>
      <c r="D21" t="s">
        <v>1116</v>
      </c>
      <c r="E21">
        <v>159</v>
      </c>
      <c r="F21">
        <v>10851</v>
      </c>
      <c r="G21" t="s">
        <v>229</v>
      </c>
      <c r="H21" s="2">
        <v>0.875</v>
      </c>
      <c r="I21" t="s">
        <v>96</v>
      </c>
      <c r="J21" s="2">
        <v>0.41666666666666669</v>
      </c>
      <c r="L21" t="s">
        <v>968</v>
      </c>
      <c r="N21" t="s">
        <v>1078</v>
      </c>
      <c r="O21">
        <v>9225275</v>
      </c>
      <c r="P21" t="s">
        <v>1079</v>
      </c>
      <c r="Q21" t="s">
        <v>1117</v>
      </c>
      <c r="R21">
        <v>0</v>
      </c>
      <c r="S21" t="s">
        <v>1118</v>
      </c>
      <c r="V21">
        <v>517</v>
      </c>
      <c r="W21">
        <v>517</v>
      </c>
      <c r="X21" t="s">
        <v>1119</v>
      </c>
      <c r="Y21" t="s">
        <v>1120</v>
      </c>
      <c r="Z21" t="s">
        <v>1104</v>
      </c>
    </row>
    <row r="22" spans="1:26" x14ac:dyDescent="0.25">
      <c r="A22">
        <v>434020</v>
      </c>
      <c r="B22" t="s">
        <v>982</v>
      </c>
      <c r="C22" t="s">
        <v>1121</v>
      </c>
      <c r="D22" t="s">
        <v>1122</v>
      </c>
      <c r="E22">
        <v>224</v>
      </c>
      <c r="F22">
        <v>56182</v>
      </c>
      <c r="G22" t="s">
        <v>96</v>
      </c>
      <c r="H22" s="2">
        <v>0.22916666666666666</v>
      </c>
      <c r="I22" t="s">
        <v>96</v>
      </c>
      <c r="J22" s="2">
        <v>0.58333333333333337</v>
      </c>
      <c r="L22" t="s">
        <v>968</v>
      </c>
      <c r="N22" t="s">
        <v>1008</v>
      </c>
      <c r="P22" t="s">
        <v>1123</v>
      </c>
      <c r="Q22" t="s">
        <v>1124</v>
      </c>
      <c r="R22">
        <v>0</v>
      </c>
      <c r="S22" t="s">
        <v>988</v>
      </c>
      <c r="V22" t="s">
        <v>1125</v>
      </c>
      <c r="W22" t="s">
        <v>1125</v>
      </c>
      <c r="Y22" t="s">
        <v>1104</v>
      </c>
      <c r="Z22" t="s">
        <v>1014</v>
      </c>
    </row>
    <row r="23" spans="1:26" x14ac:dyDescent="0.25">
      <c r="A23">
        <v>434096</v>
      </c>
      <c r="B23" t="s">
        <v>982</v>
      </c>
      <c r="C23" t="s">
        <v>983</v>
      </c>
      <c r="D23" t="s">
        <v>984</v>
      </c>
      <c r="E23">
        <v>311</v>
      </c>
      <c r="F23">
        <v>138194</v>
      </c>
      <c r="G23" t="s">
        <v>96</v>
      </c>
      <c r="H23" s="2">
        <v>0.29166666666666669</v>
      </c>
      <c r="I23" t="s">
        <v>96</v>
      </c>
      <c r="J23" s="2">
        <v>0.75</v>
      </c>
      <c r="L23" t="s">
        <v>968</v>
      </c>
      <c r="N23" t="s">
        <v>985</v>
      </c>
      <c r="O23">
        <v>9161728</v>
      </c>
      <c r="P23" t="s">
        <v>1009</v>
      </c>
      <c r="Q23" t="s">
        <v>1126</v>
      </c>
      <c r="R23">
        <v>0</v>
      </c>
      <c r="S23" t="s">
        <v>988</v>
      </c>
      <c r="U23" t="s">
        <v>989</v>
      </c>
      <c r="V23">
        <v>19011</v>
      </c>
      <c r="W23">
        <v>19011</v>
      </c>
      <c r="X23" t="s">
        <v>990</v>
      </c>
      <c r="Y23" t="s">
        <v>1020</v>
      </c>
      <c r="Z23" t="s">
        <v>1127</v>
      </c>
    </row>
    <row r="24" spans="1:26" x14ac:dyDescent="0.25">
      <c r="A24">
        <v>433755</v>
      </c>
      <c r="B24" t="s">
        <v>1032</v>
      </c>
      <c r="C24" t="s">
        <v>1128</v>
      </c>
      <c r="D24" t="s">
        <v>1129</v>
      </c>
      <c r="E24">
        <v>56</v>
      </c>
      <c r="F24">
        <v>1083</v>
      </c>
      <c r="G24" t="s">
        <v>96</v>
      </c>
      <c r="H24" s="2">
        <v>0.29166666666666669</v>
      </c>
      <c r="I24" t="s">
        <v>96</v>
      </c>
      <c r="J24" s="2">
        <v>0.75</v>
      </c>
      <c r="L24" t="s">
        <v>968</v>
      </c>
      <c r="N24" t="s">
        <v>1130</v>
      </c>
      <c r="O24">
        <v>9184524</v>
      </c>
      <c r="P24" t="s">
        <v>1131</v>
      </c>
      <c r="Q24" t="s">
        <v>1132</v>
      </c>
      <c r="R24">
        <v>0</v>
      </c>
      <c r="S24" t="s">
        <v>1133</v>
      </c>
      <c r="V24" t="s">
        <v>1134</v>
      </c>
      <c r="W24" t="s">
        <v>1134</v>
      </c>
      <c r="X24" t="s">
        <v>1135</v>
      </c>
      <c r="Y24" t="s">
        <v>1042</v>
      </c>
      <c r="Z24" t="s">
        <v>1042</v>
      </c>
    </row>
    <row r="25" spans="1:26" x14ac:dyDescent="0.25">
      <c r="A25">
        <v>430497</v>
      </c>
      <c r="B25" t="s">
        <v>1139</v>
      </c>
      <c r="C25" t="s">
        <v>1140</v>
      </c>
      <c r="D25" t="s">
        <v>1140</v>
      </c>
      <c r="E25">
        <v>106</v>
      </c>
      <c r="F25">
        <v>4402</v>
      </c>
      <c r="G25" t="s">
        <v>96</v>
      </c>
      <c r="H25" s="2">
        <v>0.33333333333333331</v>
      </c>
      <c r="I25" t="s">
        <v>96</v>
      </c>
      <c r="J25" s="2">
        <v>0.75</v>
      </c>
      <c r="K25" t="s">
        <v>1141</v>
      </c>
      <c r="L25" t="s">
        <v>1142</v>
      </c>
      <c r="N25" t="s">
        <v>1143</v>
      </c>
      <c r="O25">
        <v>746659</v>
      </c>
      <c r="P25" t="s">
        <v>1100</v>
      </c>
      <c r="Q25" t="s">
        <v>1144</v>
      </c>
      <c r="R25">
        <v>4.0999999999999996</v>
      </c>
      <c r="S25" t="s">
        <v>1145</v>
      </c>
      <c r="T25" t="s">
        <v>1146</v>
      </c>
      <c r="Y25" t="s">
        <v>1147</v>
      </c>
      <c r="Z25" t="s">
        <v>1147</v>
      </c>
    </row>
    <row r="26" spans="1:26" x14ac:dyDescent="0.25">
      <c r="A26">
        <v>434230</v>
      </c>
      <c r="B26" t="s">
        <v>1021</v>
      </c>
      <c r="C26" t="s">
        <v>1022</v>
      </c>
      <c r="D26" t="s">
        <v>1023</v>
      </c>
      <c r="E26">
        <v>14</v>
      </c>
      <c r="F26">
        <v>51</v>
      </c>
      <c r="G26" t="s">
        <v>96</v>
      </c>
      <c r="H26" s="2">
        <v>0.35416666666666669</v>
      </c>
      <c r="I26" t="s">
        <v>96</v>
      </c>
      <c r="J26" s="2">
        <v>0.66666666666666663</v>
      </c>
      <c r="L26" t="s">
        <v>968</v>
      </c>
      <c r="N26" t="s">
        <v>1024</v>
      </c>
      <c r="O26">
        <v>750019</v>
      </c>
      <c r="P26" t="s">
        <v>970</v>
      </c>
      <c r="Q26" t="s">
        <v>1148</v>
      </c>
      <c r="R26">
        <v>2.19</v>
      </c>
      <c r="S26" t="s">
        <v>1026</v>
      </c>
      <c r="X26" t="s">
        <v>1028</v>
      </c>
      <c r="Y26" t="s">
        <v>1029</v>
      </c>
      <c r="Z26" t="s">
        <v>1029</v>
      </c>
    </row>
    <row r="27" spans="1:26" x14ac:dyDescent="0.25">
      <c r="A27">
        <v>422969</v>
      </c>
      <c r="B27" t="s">
        <v>982</v>
      </c>
      <c r="C27" t="s">
        <v>1149</v>
      </c>
      <c r="D27" t="s">
        <v>1150</v>
      </c>
      <c r="E27">
        <v>299</v>
      </c>
      <c r="F27">
        <v>125572</v>
      </c>
      <c r="G27" t="s">
        <v>96</v>
      </c>
      <c r="H27" s="2">
        <v>0.375</v>
      </c>
      <c r="I27" t="s">
        <v>96</v>
      </c>
      <c r="J27" s="2">
        <v>0.79166666666666663</v>
      </c>
      <c r="L27" t="s">
        <v>968</v>
      </c>
      <c r="N27" t="s">
        <v>1151</v>
      </c>
      <c r="O27">
        <v>9636967</v>
      </c>
      <c r="P27" t="s">
        <v>986</v>
      </c>
      <c r="Q27" t="s">
        <v>1152</v>
      </c>
      <c r="R27">
        <v>8.25</v>
      </c>
      <c r="S27" t="s">
        <v>1153</v>
      </c>
      <c r="V27">
        <v>3</v>
      </c>
      <c r="W27">
        <v>3</v>
      </c>
      <c r="X27" t="s">
        <v>1154</v>
      </c>
      <c r="Y27" t="s">
        <v>1048</v>
      </c>
      <c r="Z27" t="s">
        <v>1155</v>
      </c>
    </row>
    <row r="28" spans="1:26" x14ac:dyDescent="0.25">
      <c r="A28">
        <v>433752</v>
      </c>
      <c r="B28" t="s">
        <v>1075</v>
      </c>
      <c r="C28" t="s">
        <v>1156</v>
      </c>
      <c r="D28" t="s">
        <v>1157</v>
      </c>
      <c r="E28">
        <v>139</v>
      </c>
      <c r="F28">
        <v>9996</v>
      </c>
      <c r="G28" t="s">
        <v>96</v>
      </c>
      <c r="H28" s="2">
        <v>0.41666666666666669</v>
      </c>
      <c r="I28" t="s">
        <v>97</v>
      </c>
      <c r="J28" s="2">
        <v>0.29097222222222224</v>
      </c>
      <c r="L28" t="s">
        <v>968</v>
      </c>
      <c r="N28" t="s">
        <v>1158</v>
      </c>
      <c r="O28">
        <v>9435818</v>
      </c>
      <c r="P28" t="s">
        <v>1159</v>
      </c>
      <c r="Q28" t="s">
        <v>1160</v>
      </c>
      <c r="R28">
        <v>0</v>
      </c>
      <c r="S28" t="s">
        <v>1161</v>
      </c>
      <c r="V28" t="s">
        <v>1162</v>
      </c>
      <c r="W28" t="s">
        <v>1162</v>
      </c>
      <c r="X28" t="s">
        <v>1163</v>
      </c>
      <c r="Y28" t="s">
        <v>1164</v>
      </c>
      <c r="Z28" t="s">
        <v>975</v>
      </c>
    </row>
    <row r="29" spans="1:26" x14ac:dyDescent="0.25">
      <c r="A29">
        <v>433859</v>
      </c>
      <c r="B29" t="s">
        <v>1032</v>
      </c>
      <c r="C29" t="s">
        <v>1165</v>
      </c>
      <c r="D29" t="s">
        <v>1166</v>
      </c>
      <c r="E29">
        <v>54</v>
      </c>
      <c r="F29">
        <v>499</v>
      </c>
      <c r="G29" t="s">
        <v>96</v>
      </c>
      <c r="H29" s="2">
        <v>0.45833333333333331</v>
      </c>
      <c r="I29" t="s">
        <v>96</v>
      </c>
      <c r="J29" s="2">
        <v>0.79166666666666663</v>
      </c>
      <c r="L29" t="s">
        <v>968</v>
      </c>
      <c r="N29" t="s">
        <v>1167</v>
      </c>
      <c r="O29">
        <v>7917757</v>
      </c>
      <c r="P29" t="s">
        <v>1168</v>
      </c>
      <c r="Q29" t="s">
        <v>1169</v>
      </c>
      <c r="R29">
        <v>2.3199999999999998</v>
      </c>
      <c r="S29" t="s">
        <v>1170</v>
      </c>
      <c r="V29">
        <v>22011</v>
      </c>
      <c r="W29">
        <v>22011</v>
      </c>
      <c r="X29" t="s">
        <v>1171</v>
      </c>
      <c r="Y29" t="s">
        <v>1047</v>
      </c>
      <c r="Z29" t="s">
        <v>974</v>
      </c>
    </row>
    <row r="30" spans="1:26" x14ac:dyDescent="0.25">
      <c r="A30">
        <v>429613</v>
      </c>
      <c r="B30" t="s">
        <v>1107</v>
      </c>
      <c r="C30" t="s">
        <v>1172</v>
      </c>
      <c r="D30" t="s">
        <v>1172</v>
      </c>
      <c r="E30">
        <v>59</v>
      </c>
      <c r="F30">
        <v>1796</v>
      </c>
      <c r="G30" t="s">
        <v>96</v>
      </c>
      <c r="H30" s="2">
        <v>0.66666666666666663</v>
      </c>
      <c r="I30" t="s">
        <v>75</v>
      </c>
      <c r="J30" s="2">
        <v>0.625</v>
      </c>
      <c r="L30" t="s">
        <v>968</v>
      </c>
      <c r="N30" t="s">
        <v>1173</v>
      </c>
      <c r="O30">
        <v>1008700</v>
      </c>
      <c r="P30" t="s">
        <v>1174</v>
      </c>
      <c r="Q30" t="s">
        <v>1175</v>
      </c>
      <c r="R30">
        <v>3.85</v>
      </c>
      <c r="S30" t="s">
        <v>1176</v>
      </c>
      <c r="X30" t="s">
        <v>1177</v>
      </c>
      <c r="Y30" t="s">
        <v>1147</v>
      </c>
      <c r="Z30" t="s">
        <v>1147</v>
      </c>
    </row>
    <row r="31" spans="1:26" x14ac:dyDescent="0.25">
      <c r="A31">
        <v>434257</v>
      </c>
      <c r="B31" t="s">
        <v>1021</v>
      </c>
      <c r="C31" t="s">
        <v>1022</v>
      </c>
      <c r="D31" t="s">
        <v>1023</v>
      </c>
      <c r="E31">
        <v>14</v>
      </c>
      <c r="F31">
        <v>51</v>
      </c>
      <c r="G31" t="s">
        <v>96</v>
      </c>
      <c r="H31" s="2">
        <v>0.91666666666666663</v>
      </c>
      <c r="I31" t="s">
        <v>92</v>
      </c>
      <c r="J31" s="2">
        <v>0.83333333333333337</v>
      </c>
      <c r="L31" t="s">
        <v>968</v>
      </c>
      <c r="N31" t="s">
        <v>1024</v>
      </c>
      <c r="O31">
        <v>750019</v>
      </c>
      <c r="P31" t="s">
        <v>970</v>
      </c>
      <c r="Q31" t="s">
        <v>1178</v>
      </c>
      <c r="R31">
        <v>0</v>
      </c>
      <c r="S31" t="s">
        <v>1179</v>
      </c>
      <c r="T31" t="s">
        <v>1027</v>
      </c>
      <c r="X31" t="s">
        <v>1028</v>
      </c>
      <c r="Y31" t="s">
        <v>974</v>
      </c>
      <c r="Z31" t="s">
        <v>974</v>
      </c>
    </row>
    <row r="32" spans="1:26" x14ac:dyDescent="0.25">
      <c r="A32">
        <v>434270</v>
      </c>
      <c r="B32" t="s">
        <v>964</v>
      </c>
      <c r="C32" t="s">
        <v>1180</v>
      </c>
      <c r="D32" t="s">
        <v>1181</v>
      </c>
      <c r="E32">
        <v>28</v>
      </c>
      <c r="F32">
        <v>284</v>
      </c>
      <c r="G32" t="s">
        <v>97</v>
      </c>
      <c r="H32" s="2">
        <v>0.25</v>
      </c>
      <c r="I32" t="s">
        <v>97</v>
      </c>
      <c r="J32" s="2">
        <v>0.75</v>
      </c>
      <c r="L32" t="s">
        <v>968</v>
      </c>
      <c r="N32" t="s">
        <v>969</v>
      </c>
      <c r="P32" t="s">
        <v>970</v>
      </c>
      <c r="Q32" t="s">
        <v>1182</v>
      </c>
      <c r="R32">
        <v>0</v>
      </c>
      <c r="S32" t="s">
        <v>1183</v>
      </c>
      <c r="X32" t="s">
        <v>1184</v>
      </c>
      <c r="Y32" t="s">
        <v>974</v>
      </c>
      <c r="Z32" t="s">
        <v>974</v>
      </c>
    </row>
    <row r="33" spans="1:26" x14ac:dyDescent="0.25">
      <c r="A33">
        <v>434271</v>
      </c>
      <c r="B33" t="s">
        <v>976</v>
      </c>
      <c r="C33" t="s">
        <v>1185</v>
      </c>
      <c r="D33" t="s">
        <v>1186</v>
      </c>
      <c r="E33">
        <v>87</v>
      </c>
      <c r="F33">
        <v>2391</v>
      </c>
      <c r="G33" t="s">
        <v>97</v>
      </c>
      <c r="H33" s="2">
        <v>0.25</v>
      </c>
      <c r="I33" t="s">
        <v>97</v>
      </c>
      <c r="J33" s="2">
        <v>0.75</v>
      </c>
      <c r="L33" t="s">
        <v>968</v>
      </c>
      <c r="N33" t="s">
        <v>969</v>
      </c>
      <c r="P33" t="s">
        <v>1009</v>
      </c>
      <c r="Q33" t="s">
        <v>1187</v>
      </c>
      <c r="R33">
        <v>0</v>
      </c>
      <c r="S33" t="s">
        <v>1188</v>
      </c>
      <c r="X33" t="s">
        <v>1189</v>
      </c>
      <c r="Y33" t="s">
        <v>974</v>
      </c>
      <c r="Z33" t="s">
        <v>974</v>
      </c>
    </row>
    <row r="34" spans="1:26" x14ac:dyDescent="0.25">
      <c r="A34">
        <v>433706</v>
      </c>
      <c r="B34" t="s">
        <v>982</v>
      </c>
      <c r="C34" t="s">
        <v>1136</v>
      </c>
      <c r="D34" t="s">
        <v>1137</v>
      </c>
      <c r="E34">
        <v>361</v>
      </c>
      <c r="F34">
        <v>225282</v>
      </c>
      <c r="G34" t="s">
        <v>97</v>
      </c>
      <c r="H34" s="2">
        <v>0.29166666666666669</v>
      </c>
      <c r="I34" t="s">
        <v>92</v>
      </c>
      <c r="J34" s="2">
        <v>0.75</v>
      </c>
      <c r="L34" t="s">
        <v>968</v>
      </c>
      <c r="N34" t="s">
        <v>985</v>
      </c>
      <c r="O34">
        <v>9383948</v>
      </c>
      <c r="P34" t="s">
        <v>1009</v>
      </c>
      <c r="Q34" t="s">
        <v>1190</v>
      </c>
      <c r="R34">
        <v>22.55</v>
      </c>
      <c r="S34" t="s">
        <v>988</v>
      </c>
      <c r="V34">
        <v>31589</v>
      </c>
      <c r="W34">
        <v>31589</v>
      </c>
      <c r="X34" t="s">
        <v>1138</v>
      </c>
      <c r="Y34" t="s">
        <v>975</v>
      </c>
      <c r="Z34" t="s">
        <v>1191</v>
      </c>
    </row>
    <row r="35" spans="1:26" x14ac:dyDescent="0.25">
      <c r="A35">
        <v>433797</v>
      </c>
      <c r="B35" t="s">
        <v>1032</v>
      </c>
      <c r="C35" t="s">
        <v>1192</v>
      </c>
      <c r="D35" t="s">
        <v>1193</v>
      </c>
      <c r="E35">
        <v>69</v>
      </c>
      <c r="F35">
        <v>764</v>
      </c>
      <c r="G35" t="s">
        <v>97</v>
      </c>
      <c r="H35" s="2">
        <v>0.29166666666666669</v>
      </c>
      <c r="I35" t="s">
        <v>97</v>
      </c>
      <c r="J35" s="2">
        <v>0.66666666666666663</v>
      </c>
      <c r="L35" t="s">
        <v>968</v>
      </c>
      <c r="N35" t="s">
        <v>1194</v>
      </c>
      <c r="O35">
        <v>7030523</v>
      </c>
      <c r="P35" t="s">
        <v>1036</v>
      </c>
      <c r="Q35" t="s">
        <v>1195</v>
      </c>
      <c r="R35">
        <v>0</v>
      </c>
      <c r="S35" t="s">
        <v>1196</v>
      </c>
      <c r="V35">
        <v>22011</v>
      </c>
      <c r="W35">
        <v>22011</v>
      </c>
      <c r="X35" t="s">
        <v>1197</v>
      </c>
      <c r="Y35" t="s">
        <v>1198</v>
      </c>
      <c r="Z35" t="s">
        <v>1029</v>
      </c>
    </row>
    <row r="36" spans="1:26" x14ac:dyDescent="0.25">
      <c r="A36">
        <v>434037</v>
      </c>
      <c r="B36" t="s">
        <v>994</v>
      </c>
      <c r="C36" t="s">
        <v>995</v>
      </c>
      <c r="D36" t="s">
        <v>996</v>
      </c>
      <c r="E36">
        <v>104</v>
      </c>
      <c r="F36">
        <v>4631</v>
      </c>
      <c r="G36" t="s">
        <v>97</v>
      </c>
      <c r="H36" s="2">
        <v>0.29166666666666669</v>
      </c>
      <c r="I36" t="s">
        <v>97</v>
      </c>
      <c r="J36" s="2">
        <v>0.95833333333333337</v>
      </c>
      <c r="L36" t="s">
        <v>968</v>
      </c>
      <c r="N36" t="s">
        <v>997</v>
      </c>
      <c r="O36" t="s">
        <v>998</v>
      </c>
      <c r="P36" t="s">
        <v>999</v>
      </c>
      <c r="Q36" t="s">
        <v>1199</v>
      </c>
      <c r="R36">
        <v>0</v>
      </c>
      <c r="S36" t="s">
        <v>1001</v>
      </c>
      <c r="V36">
        <v>179</v>
      </c>
      <c r="W36">
        <v>179</v>
      </c>
      <c r="X36" t="s">
        <v>1003</v>
      </c>
      <c r="Y36" t="s">
        <v>1127</v>
      </c>
      <c r="Z36" t="s">
        <v>1127</v>
      </c>
    </row>
    <row r="37" spans="1:26" x14ac:dyDescent="0.25">
      <c r="A37">
        <v>353588</v>
      </c>
      <c r="B37" t="s">
        <v>982</v>
      </c>
      <c r="C37" t="s">
        <v>1200</v>
      </c>
      <c r="D37" t="s">
        <v>1201</v>
      </c>
      <c r="E37">
        <v>362</v>
      </c>
      <c r="F37">
        <v>228081</v>
      </c>
      <c r="G37" t="s">
        <v>97</v>
      </c>
      <c r="H37" s="2">
        <v>0.33333333333333331</v>
      </c>
      <c r="I37" t="s">
        <v>97</v>
      </c>
      <c r="J37" s="2">
        <v>0.75</v>
      </c>
      <c r="L37" t="s">
        <v>968</v>
      </c>
      <c r="N37" t="s">
        <v>985</v>
      </c>
      <c r="O37">
        <v>9744001</v>
      </c>
      <c r="P37" t="s">
        <v>1100</v>
      </c>
      <c r="Q37" t="s">
        <v>1202</v>
      </c>
      <c r="R37">
        <v>0</v>
      </c>
      <c r="S37" t="s">
        <v>988</v>
      </c>
      <c r="V37">
        <v>36215</v>
      </c>
      <c r="W37">
        <v>36215</v>
      </c>
      <c r="X37" t="s">
        <v>1203</v>
      </c>
      <c r="Y37" t="s">
        <v>1204</v>
      </c>
      <c r="Z37" t="s">
        <v>1204</v>
      </c>
    </row>
    <row r="38" spans="1:26" x14ac:dyDescent="0.25">
      <c r="A38">
        <v>434272</v>
      </c>
      <c r="B38" t="s">
        <v>982</v>
      </c>
      <c r="C38" t="s">
        <v>938</v>
      </c>
      <c r="D38" t="s">
        <v>939</v>
      </c>
      <c r="E38">
        <v>321</v>
      </c>
      <c r="F38">
        <v>168666</v>
      </c>
      <c r="G38" t="s">
        <v>97</v>
      </c>
      <c r="H38" s="2">
        <v>0.33333333333333331</v>
      </c>
      <c r="I38" t="s">
        <v>97</v>
      </c>
      <c r="J38" s="2">
        <v>0.75</v>
      </c>
      <c r="L38" t="s">
        <v>968</v>
      </c>
      <c r="N38" t="s">
        <v>985</v>
      </c>
      <c r="O38">
        <v>9656101</v>
      </c>
      <c r="P38" t="s">
        <v>986</v>
      </c>
      <c r="Q38" t="s">
        <v>1209</v>
      </c>
      <c r="R38">
        <v>0</v>
      </c>
      <c r="S38" t="s">
        <v>988</v>
      </c>
      <c r="V38">
        <v>33296</v>
      </c>
      <c r="W38">
        <v>33296</v>
      </c>
      <c r="X38" t="s">
        <v>1210</v>
      </c>
      <c r="Y38" t="s">
        <v>1211</v>
      </c>
      <c r="Z38" t="s">
        <v>975</v>
      </c>
    </row>
    <row r="39" spans="1:26" x14ac:dyDescent="0.25">
      <c r="A39">
        <v>426777</v>
      </c>
      <c r="B39" t="s">
        <v>982</v>
      </c>
      <c r="C39" t="s">
        <v>1217</v>
      </c>
      <c r="D39" t="s">
        <v>1218</v>
      </c>
      <c r="E39">
        <v>294</v>
      </c>
      <c r="F39">
        <v>92720</v>
      </c>
      <c r="G39" t="s">
        <v>97</v>
      </c>
      <c r="H39" s="2">
        <v>0.375</v>
      </c>
      <c r="I39" t="s">
        <v>97</v>
      </c>
      <c r="J39" s="2">
        <v>0.83333333333333337</v>
      </c>
      <c r="L39" t="s">
        <v>968</v>
      </c>
      <c r="N39" t="s">
        <v>1219</v>
      </c>
      <c r="O39">
        <v>9398917</v>
      </c>
      <c r="P39" t="s">
        <v>986</v>
      </c>
      <c r="Q39" t="s">
        <v>1220</v>
      </c>
      <c r="R39">
        <v>4</v>
      </c>
      <c r="S39" t="s">
        <v>988</v>
      </c>
      <c r="V39" t="s">
        <v>1221</v>
      </c>
      <c r="W39" t="s">
        <v>1221</v>
      </c>
      <c r="X39" t="s">
        <v>1222</v>
      </c>
      <c r="Y39" t="s">
        <v>1223</v>
      </c>
      <c r="Z39" t="s">
        <v>1104</v>
      </c>
    </row>
    <row r="40" spans="1:26" x14ac:dyDescent="0.25">
      <c r="A40">
        <v>434792</v>
      </c>
      <c r="B40" t="s">
        <v>1139</v>
      </c>
      <c r="C40" t="s">
        <v>1224</v>
      </c>
      <c r="D40" t="s">
        <v>1225</v>
      </c>
      <c r="E40">
        <v>36</v>
      </c>
      <c r="F40">
        <v>224</v>
      </c>
      <c r="G40" t="s">
        <v>97</v>
      </c>
      <c r="H40" s="2">
        <v>0.54166666666666663</v>
      </c>
      <c r="I40" t="s">
        <v>72</v>
      </c>
      <c r="J40" s="2">
        <v>0.16666666666666666</v>
      </c>
      <c r="L40" t="s">
        <v>968</v>
      </c>
      <c r="N40" t="s">
        <v>1205</v>
      </c>
      <c r="O40" t="s">
        <v>1226</v>
      </c>
      <c r="P40" t="s">
        <v>970</v>
      </c>
      <c r="Q40" t="s">
        <v>1227</v>
      </c>
      <c r="R40">
        <v>1.43</v>
      </c>
      <c r="S40" t="s">
        <v>1179</v>
      </c>
      <c r="X40" t="s">
        <v>1228</v>
      </c>
      <c r="Y40" t="s">
        <v>1229</v>
      </c>
      <c r="Z40" t="s">
        <v>1204</v>
      </c>
    </row>
    <row r="41" spans="1:26" x14ac:dyDescent="0.25">
      <c r="A41">
        <v>437076</v>
      </c>
      <c r="B41" t="s">
        <v>1230</v>
      </c>
      <c r="C41" t="s">
        <v>1231</v>
      </c>
      <c r="D41" t="s">
        <v>1232</v>
      </c>
      <c r="E41">
        <v>16</v>
      </c>
      <c r="F41">
        <v>47</v>
      </c>
      <c r="G41" t="s">
        <v>97</v>
      </c>
      <c r="H41" s="2">
        <v>0.58333333333333337</v>
      </c>
      <c r="I41" t="s">
        <v>71</v>
      </c>
      <c r="J41" s="2">
        <v>0.33333333333333331</v>
      </c>
      <c r="L41" t="s">
        <v>968</v>
      </c>
      <c r="N41" t="s">
        <v>1205</v>
      </c>
      <c r="O41">
        <v>1293828</v>
      </c>
      <c r="P41" t="s">
        <v>970</v>
      </c>
      <c r="Q41" t="s">
        <v>1233</v>
      </c>
      <c r="R41">
        <v>0</v>
      </c>
      <c r="S41" t="s">
        <v>1179</v>
      </c>
      <c r="W41" t="s">
        <v>901</v>
      </c>
      <c r="Y41" t="s">
        <v>1229</v>
      </c>
      <c r="Z41" t="s">
        <v>1229</v>
      </c>
    </row>
    <row r="42" spans="1:26" x14ac:dyDescent="0.25">
      <c r="A42">
        <v>433013</v>
      </c>
      <c r="B42" t="s">
        <v>1032</v>
      </c>
      <c r="C42" t="s">
        <v>1033</v>
      </c>
      <c r="D42" t="s">
        <v>1034</v>
      </c>
      <c r="E42">
        <v>108</v>
      </c>
      <c r="F42">
        <v>5873</v>
      </c>
      <c r="G42" t="s">
        <v>97</v>
      </c>
      <c r="H42" s="2">
        <v>0.75</v>
      </c>
      <c r="I42" t="s">
        <v>92</v>
      </c>
      <c r="J42" s="2">
        <v>0.20833333333333334</v>
      </c>
      <c r="L42" t="s">
        <v>968</v>
      </c>
      <c r="N42" t="s">
        <v>1035</v>
      </c>
      <c r="O42">
        <v>9002647</v>
      </c>
      <c r="P42" t="s">
        <v>1036</v>
      </c>
      <c r="Q42" t="s">
        <v>1234</v>
      </c>
      <c r="R42">
        <v>0</v>
      </c>
      <c r="S42" t="s">
        <v>1235</v>
      </c>
      <c r="V42" t="s">
        <v>1039</v>
      </c>
      <c r="W42" t="s">
        <v>1039</v>
      </c>
      <c r="X42" t="s">
        <v>1040</v>
      </c>
      <c r="Y42" t="s">
        <v>1236</v>
      </c>
      <c r="Z42" t="s">
        <v>1229</v>
      </c>
    </row>
    <row r="43" spans="1:26" x14ac:dyDescent="0.25">
      <c r="A43" t="s">
        <v>1237</v>
      </c>
      <c r="B43" t="s">
        <v>982</v>
      </c>
      <c r="C43" t="s">
        <v>65</v>
      </c>
      <c r="D43" t="s">
        <v>66</v>
      </c>
      <c r="E43">
        <v>279</v>
      </c>
      <c r="F43">
        <v>78878</v>
      </c>
      <c r="G43" t="s">
        <v>97</v>
      </c>
      <c r="H43" s="2">
        <v>0.79166666666666663</v>
      </c>
      <c r="I43" t="s">
        <v>90</v>
      </c>
      <c r="J43" s="2">
        <v>0.70833333333333337</v>
      </c>
      <c r="L43" t="s">
        <v>968</v>
      </c>
      <c r="N43" t="s">
        <v>985</v>
      </c>
      <c r="O43">
        <v>9104835</v>
      </c>
      <c r="P43" t="s">
        <v>1123</v>
      </c>
      <c r="Q43" t="s">
        <v>1238</v>
      </c>
      <c r="R43">
        <v>0</v>
      </c>
      <c r="S43" t="s">
        <v>1239</v>
      </c>
      <c r="V43">
        <v>15153</v>
      </c>
      <c r="W43">
        <v>15153</v>
      </c>
      <c r="Y43" t="s">
        <v>1074</v>
      </c>
      <c r="Z43" t="s">
        <v>1240</v>
      </c>
    </row>
    <row r="44" spans="1:26" x14ac:dyDescent="0.25">
      <c r="A44">
        <v>434399</v>
      </c>
      <c r="B44" t="s">
        <v>964</v>
      </c>
      <c r="C44" t="s">
        <v>1049</v>
      </c>
      <c r="D44" t="s">
        <v>1050</v>
      </c>
      <c r="E44">
        <v>26</v>
      </c>
      <c r="F44">
        <v>284</v>
      </c>
      <c r="G44" t="s">
        <v>92</v>
      </c>
      <c r="H44" s="2">
        <v>0.20833333333333334</v>
      </c>
      <c r="I44" t="s">
        <v>92</v>
      </c>
      <c r="J44" s="2">
        <v>0.75</v>
      </c>
      <c r="L44" t="s">
        <v>968</v>
      </c>
      <c r="N44" t="s">
        <v>969</v>
      </c>
      <c r="P44" t="s">
        <v>970</v>
      </c>
      <c r="Q44" t="s">
        <v>1241</v>
      </c>
      <c r="R44">
        <v>0</v>
      </c>
      <c r="S44" t="s">
        <v>1183</v>
      </c>
      <c r="X44" t="s">
        <v>1053</v>
      </c>
      <c r="Y44" t="s">
        <v>974</v>
      </c>
      <c r="Z44" t="s">
        <v>974</v>
      </c>
    </row>
    <row r="45" spans="1:26" x14ac:dyDescent="0.25">
      <c r="A45">
        <v>434400</v>
      </c>
      <c r="B45" t="s">
        <v>976</v>
      </c>
      <c r="C45" t="s">
        <v>1054</v>
      </c>
      <c r="D45" t="s">
        <v>1055</v>
      </c>
      <c r="E45">
        <v>87</v>
      </c>
      <c r="F45">
        <v>2391</v>
      </c>
      <c r="G45" t="s">
        <v>92</v>
      </c>
      <c r="H45" s="2">
        <v>0.20833333333333334</v>
      </c>
      <c r="I45" t="s">
        <v>92</v>
      </c>
      <c r="J45" s="2">
        <v>0.75</v>
      </c>
      <c r="L45" t="s">
        <v>968</v>
      </c>
      <c r="N45" t="s">
        <v>969</v>
      </c>
      <c r="P45" t="s">
        <v>970</v>
      </c>
      <c r="Q45" t="s">
        <v>1242</v>
      </c>
      <c r="R45">
        <v>0</v>
      </c>
      <c r="S45" t="s">
        <v>1188</v>
      </c>
      <c r="X45" t="s">
        <v>1058</v>
      </c>
      <c r="Y45" t="s">
        <v>974</v>
      </c>
      <c r="Z45" t="s">
        <v>974</v>
      </c>
    </row>
    <row r="46" spans="1:26" x14ac:dyDescent="0.25">
      <c r="A46">
        <v>420428</v>
      </c>
      <c r="B46" t="s">
        <v>982</v>
      </c>
      <c r="C46" t="s">
        <v>1243</v>
      </c>
      <c r="D46" t="s">
        <v>1244</v>
      </c>
      <c r="E46">
        <v>251</v>
      </c>
      <c r="F46">
        <v>69203</v>
      </c>
      <c r="G46" t="s">
        <v>92</v>
      </c>
      <c r="H46" s="2">
        <v>0.22916666666666666</v>
      </c>
      <c r="I46" t="s">
        <v>92</v>
      </c>
      <c r="J46" s="2">
        <v>0.83333333333333337</v>
      </c>
      <c r="L46" t="s">
        <v>968</v>
      </c>
      <c r="N46" t="s">
        <v>1151</v>
      </c>
      <c r="O46">
        <v>9334856</v>
      </c>
      <c r="P46" t="s">
        <v>986</v>
      </c>
      <c r="Q46" t="s">
        <v>1245</v>
      </c>
      <c r="R46">
        <v>7.3</v>
      </c>
      <c r="S46" t="s">
        <v>988</v>
      </c>
      <c r="V46" t="s">
        <v>1246</v>
      </c>
      <c r="W46" t="s">
        <v>1246</v>
      </c>
      <c r="X46" t="s">
        <v>1247</v>
      </c>
      <c r="Y46" t="s">
        <v>1042</v>
      </c>
      <c r="Z46" t="s">
        <v>975</v>
      </c>
    </row>
    <row r="47" spans="1:26" x14ac:dyDescent="0.25">
      <c r="A47">
        <v>420427</v>
      </c>
      <c r="B47" t="s">
        <v>982</v>
      </c>
      <c r="C47" t="s">
        <v>1248</v>
      </c>
      <c r="D47" t="s">
        <v>1249</v>
      </c>
      <c r="E47">
        <v>251</v>
      </c>
      <c r="F47">
        <v>69203</v>
      </c>
      <c r="G47" t="s">
        <v>92</v>
      </c>
      <c r="H47" s="2">
        <v>0.25</v>
      </c>
      <c r="I47" t="s">
        <v>92</v>
      </c>
      <c r="J47" s="2">
        <v>0.83333333333333337</v>
      </c>
      <c r="L47" t="s">
        <v>968</v>
      </c>
      <c r="N47" t="s">
        <v>1151</v>
      </c>
      <c r="O47" t="s">
        <v>1250</v>
      </c>
      <c r="P47" t="s">
        <v>1060</v>
      </c>
      <c r="Q47" t="s">
        <v>1251</v>
      </c>
      <c r="R47">
        <v>7.3</v>
      </c>
      <c r="S47" t="s">
        <v>988</v>
      </c>
      <c r="V47" t="s">
        <v>1252</v>
      </c>
      <c r="W47" t="s">
        <v>1252</v>
      </c>
      <c r="X47" t="s">
        <v>1253</v>
      </c>
      <c r="Y47" t="s">
        <v>975</v>
      </c>
      <c r="Z47" t="s">
        <v>1042</v>
      </c>
    </row>
    <row r="48" spans="1:26" x14ac:dyDescent="0.25">
      <c r="A48">
        <v>404682</v>
      </c>
      <c r="B48" t="s">
        <v>982</v>
      </c>
      <c r="C48" t="s">
        <v>983</v>
      </c>
      <c r="D48" t="s">
        <v>984</v>
      </c>
      <c r="E48">
        <v>311</v>
      </c>
      <c r="F48">
        <v>138194</v>
      </c>
      <c r="G48" t="s">
        <v>92</v>
      </c>
      <c r="H48" s="2">
        <v>0.29166666666666669</v>
      </c>
      <c r="I48" t="s">
        <v>92</v>
      </c>
      <c r="J48" s="2">
        <v>0.70833333333333337</v>
      </c>
      <c r="L48" t="s">
        <v>968</v>
      </c>
      <c r="N48" t="s">
        <v>985</v>
      </c>
      <c r="O48">
        <v>9161728</v>
      </c>
      <c r="P48" t="s">
        <v>1254</v>
      </c>
      <c r="Q48" t="s">
        <v>1255</v>
      </c>
      <c r="R48">
        <v>0</v>
      </c>
      <c r="S48" t="s">
        <v>988</v>
      </c>
      <c r="U48" t="s">
        <v>989</v>
      </c>
      <c r="V48">
        <v>19011</v>
      </c>
      <c r="W48">
        <v>19011</v>
      </c>
      <c r="X48" t="s">
        <v>990</v>
      </c>
      <c r="Y48" t="s">
        <v>1127</v>
      </c>
      <c r="Z48" t="s">
        <v>1256</v>
      </c>
    </row>
    <row r="49" spans="1:26" x14ac:dyDescent="0.25">
      <c r="A49">
        <v>433304</v>
      </c>
      <c r="B49" t="s">
        <v>1139</v>
      </c>
      <c r="C49" t="s">
        <v>1257</v>
      </c>
      <c r="D49" t="s">
        <v>1258</v>
      </c>
      <c r="E49">
        <v>62</v>
      </c>
      <c r="F49">
        <v>1145</v>
      </c>
      <c r="G49" t="s">
        <v>92</v>
      </c>
      <c r="H49" s="2">
        <v>0.30208333333333331</v>
      </c>
      <c r="I49" t="s">
        <v>95</v>
      </c>
      <c r="J49" s="2">
        <v>0.27083333333333331</v>
      </c>
      <c r="K49" t="s">
        <v>1259</v>
      </c>
      <c r="L49" t="s">
        <v>1142</v>
      </c>
      <c r="N49" t="s">
        <v>1143</v>
      </c>
      <c r="O49">
        <v>748945</v>
      </c>
      <c r="P49" t="s">
        <v>1092</v>
      </c>
      <c r="Q49" t="s">
        <v>1260</v>
      </c>
      <c r="R49">
        <v>4</v>
      </c>
      <c r="S49" t="s">
        <v>1261</v>
      </c>
      <c r="T49" t="s">
        <v>1146</v>
      </c>
      <c r="X49" t="s">
        <v>1262</v>
      </c>
      <c r="Y49" t="s">
        <v>1263</v>
      </c>
      <c r="Z49" t="s">
        <v>1065</v>
      </c>
    </row>
    <row r="50" spans="1:26" x14ac:dyDescent="0.25">
      <c r="A50">
        <v>434372</v>
      </c>
      <c r="B50" t="s">
        <v>982</v>
      </c>
      <c r="C50" t="s">
        <v>112</v>
      </c>
      <c r="D50" t="s">
        <v>113</v>
      </c>
      <c r="E50">
        <v>198</v>
      </c>
      <c r="F50">
        <v>32477</v>
      </c>
      <c r="G50" t="s">
        <v>92</v>
      </c>
      <c r="H50" s="2">
        <v>0.3125</v>
      </c>
      <c r="I50" t="s">
        <v>92</v>
      </c>
      <c r="J50" s="2">
        <v>0.95833333333333337</v>
      </c>
      <c r="L50" t="s">
        <v>968</v>
      </c>
      <c r="N50" t="s">
        <v>1073</v>
      </c>
      <c r="O50">
        <v>9417086</v>
      </c>
      <c r="P50" t="s">
        <v>1123</v>
      </c>
      <c r="Q50" t="s">
        <v>1264</v>
      </c>
      <c r="R50">
        <v>0</v>
      </c>
      <c r="S50" t="s">
        <v>988</v>
      </c>
      <c r="V50" t="s">
        <v>1265</v>
      </c>
      <c r="W50" t="s">
        <v>1265</v>
      </c>
      <c r="X50" t="s">
        <v>1266</v>
      </c>
      <c r="Y50" t="s">
        <v>1104</v>
      </c>
      <c r="Z50" t="s">
        <v>1267</v>
      </c>
    </row>
    <row r="51" spans="1:26" x14ac:dyDescent="0.25">
      <c r="A51">
        <v>352255</v>
      </c>
      <c r="B51" t="s">
        <v>982</v>
      </c>
      <c r="C51" t="s">
        <v>1268</v>
      </c>
      <c r="D51" t="s">
        <v>1269</v>
      </c>
      <c r="E51">
        <v>362</v>
      </c>
      <c r="F51">
        <v>226963</v>
      </c>
      <c r="G51" t="s">
        <v>92</v>
      </c>
      <c r="H51" s="2">
        <v>0.33333333333333331</v>
      </c>
      <c r="I51" t="s">
        <v>92</v>
      </c>
      <c r="J51" s="2">
        <v>0.70833333333333337</v>
      </c>
      <c r="L51" t="s">
        <v>968</v>
      </c>
      <c r="N51" t="s">
        <v>985</v>
      </c>
      <c r="O51">
        <v>9682875</v>
      </c>
      <c r="P51" t="s">
        <v>1100</v>
      </c>
      <c r="Q51" t="s">
        <v>1270</v>
      </c>
      <c r="R51">
        <v>0</v>
      </c>
      <c r="S51" t="s">
        <v>988</v>
      </c>
      <c r="V51">
        <v>34320</v>
      </c>
      <c r="W51">
        <v>34320</v>
      </c>
      <c r="X51" t="s">
        <v>1271</v>
      </c>
      <c r="Y51" t="s">
        <v>1272</v>
      </c>
      <c r="Z51" t="s">
        <v>1273</v>
      </c>
    </row>
    <row r="52" spans="1:26" x14ac:dyDescent="0.25">
      <c r="A52">
        <v>434267</v>
      </c>
      <c r="B52" t="s">
        <v>1075</v>
      </c>
      <c r="C52" t="s">
        <v>1275</v>
      </c>
      <c r="D52" t="s">
        <v>1276</v>
      </c>
      <c r="E52">
        <v>92</v>
      </c>
      <c r="F52">
        <v>3800</v>
      </c>
      <c r="G52" t="s">
        <v>92</v>
      </c>
      <c r="H52" s="2">
        <v>0.5</v>
      </c>
      <c r="I52" t="s">
        <v>92</v>
      </c>
      <c r="J52" s="2">
        <v>0.75</v>
      </c>
      <c r="L52" t="s">
        <v>968</v>
      </c>
      <c r="N52" t="s">
        <v>1078</v>
      </c>
      <c r="O52">
        <v>9809928</v>
      </c>
      <c r="P52" t="s">
        <v>1277</v>
      </c>
      <c r="Q52" t="s">
        <v>1278</v>
      </c>
      <c r="R52">
        <v>0</v>
      </c>
      <c r="S52" t="s">
        <v>1279</v>
      </c>
      <c r="V52">
        <v>204</v>
      </c>
      <c r="W52">
        <v>204</v>
      </c>
      <c r="X52" t="s">
        <v>1280</v>
      </c>
      <c r="Y52" t="s">
        <v>1281</v>
      </c>
      <c r="Z52" t="s">
        <v>1042</v>
      </c>
    </row>
    <row r="53" spans="1:26" x14ac:dyDescent="0.25">
      <c r="A53">
        <v>433992</v>
      </c>
      <c r="B53" t="s">
        <v>1032</v>
      </c>
      <c r="C53" t="s">
        <v>1192</v>
      </c>
      <c r="D53" t="s">
        <v>1193</v>
      </c>
      <c r="E53">
        <v>69</v>
      </c>
      <c r="F53">
        <v>764</v>
      </c>
      <c r="G53" t="s">
        <v>92</v>
      </c>
      <c r="H53" s="2">
        <v>0.64583333333333337</v>
      </c>
      <c r="I53" t="s">
        <v>92</v>
      </c>
      <c r="J53" s="2">
        <v>0.75</v>
      </c>
      <c r="L53" t="s">
        <v>968</v>
      </c>
      <c r="N53" t="s">
        <v>1194</v>
      </c>
      <c r="O53">
        <v>7030523</v>
      </c>
      <c r="P53" t="s">
        <v>1036</v>
      </c>
      <c r="Q53" t="s">
        <v>1282</v>
      </c>
      <c r="R53">
        <v>0</v>
      </c>
      <c r="S53" t="s">
        <v>1170</v>
      </c>
      <c r="V53">
        <v>22012</v>
      </c>
      <c r="W53">
        <v>22012</v>
      </c>
      <c r="X53" t="s">
        <v>1197</v>
      </c>
      <c r="Y53" t="s">
        <v>1283</v>
      </c>
      <c r="Z53" t="s">
        <v>1284</v>
      </c>
    </row>
    <row r="54" spans="1:26" x14ac:dyDescent="0.25">
      <c r="A54">
        <v>434340</v>
      </c>
      <c r="B54" t="s">
        <v>1032</v>
      </c>
      <c r="C54" t="s">
        <v>1285</v>
      </c>
      <c r="D54" t="s">
        <v>1286</v>
      </c>
      <c r="E54">
        <v>77</v>
      </c>
      <c r="F54">
        <v>915</v>
      </c>
      <c r="G54" t="s">
        <v>92</v>
      </c>
      <c r="H54" s="2">
        <v>0.83333333333333337</v>
      </c>
      <c r="I54" t="s">
        <v>72</v>
      </c>
      <c r="J54" s="2">
        <v>8.3333333333333329E-2</v>
      </c>
      <c r="L54" t="s">
        <v>968</v>
      </c>
      <c r="N54" t="s">
        <v>1167</v>
      </c>
      <c r="O54">
        <v>7613961</v>
      </c>
      <c r="P54" t="s">
        <v>970</v>
      </c>
      <c r="Q54" t="s">
        <v>1287</v>
      </c>
      <c r="R54">
        <v>0</v>
      </c>
      <c r="S54" t="s">
        <v>1288</v>
      </c>
      <c r="V54">
        <v>22011</v>
      </c>
      <c r="W54">
        <v>22021</v>
      </c>
      <c r="X54" t="s">
        <v>1289</v>
      </c>
      <c r="Y54" t="s">
        <v>1284</v>
      </c>
      <c r="Z54" t="s">
        <v>1104</v>
      </c>
    </row>
    <row r="55" spans="1:26" x14ac:dyDescent="0.25">
      <c r="A55">
        <v>434516</v>
      </c>
      <c r="B55" t="s">
        <v>982</v>
      </c>
      <c r="C55" t="s">
        <v>57</v>
      </c>
      <c r="D55" t="s">
        <v>58</v>
      </c>
      <c r="E55">
        <v>187</v>
      </c>
      <c r="F55">
        <v>14983</v>
      </c>
      <c r="G55" t="s">
        <v>95</v>
      </c>
      <c r="H55" s="2">
        <v>0.25</v>
      </c>
      <c r="I55" t="s">
        <v>95</v>
      </c>
      <c r="J55" s="2">
        <v>0.79166666666666663</v>
      </c>
      <c r="L55" t="s">
        <v>968</v>
      </c>
      <c r="N55" t="s">
        <v>1291</v>
      </c>
      <c r="O55">
        <v>9007491</v>
      </c>
      <c r="P55" t="s">
        <v>986</v>
      </c>
      <c r="Q55" t="s">
        <v>1292</v>
      </c>
      <c r="R55">
        <v>0</v>
      </c>
      <c r="S55" t="s">
        <v>988</v>
      </c>
      <c r="V55">
        <v>1627</v>
      </c>
      <c r="W55">
        <v>1627</v>
      </c>
      <c r="X55" t="s">
        <v>1293</v>
      </c>
      <c r="Y55" t="s">
        <v>1294</v>
      </c>
      <c r="Z55" t="s">
        <v>1295</v>
      </c>
    </row>
    <row r="56" spans="1:26" x14ac:dyDescent="0.25">
      <c r="A56">
        <v>434566</v>
      </c>
      <c r="B56" t="s">
        <v>964</v>
      </c>
      <c r="C56" t="s">
        <v>1180</v>
      </c>
      <c r="D56" t="s">
        <v>1181</v>
      </c>
      <c r="E56">
        <v>28</v>
      </c>
      <c r="F56">
        <v>284</v>
      </c>
      <c r="G56" t="s">
        <v>95</v>
      </c>
      <c r="H56" s="2">
        <v>0.25</v>
      </c>
      <c r="I56" t="s">
        <v>95</v>
      </c>
      <c r="J56" s="2">
        <v>0.75</v>
      </c>
      <c r="L56" t="s">
        <v>968</v>
      </c>
      <c r="N56" t="s">
        <v>969</v>
      </c>
      <c r="P56" t="s">
        <v>1254</v>
      </c>
      <c r="Q56" t="s">
        <v>1296</v>
      </c>
      <c r="R56">
        <v>0</v>
      </c>
      <c r="S56" t="s">
        <v>1297</v>
      </c>
      <c r="X56" t="s">
        <v>1184</v>
      </c>
      <c r="Y56" t="s">
        <v>974</v>
      </c>
      <c r="Z56" t="s">
        <v>974</v>
      </c>
    </row>
    <row r="57" spans="1:26" x14ac:dyDescent="0.25">
      <c r="A57">
        <v>434423</v>
      </c>
      <c r="B57" t="s">
        <v>1230</v>
      </c>
      <c r="C57" t="s">
        <v>1298</v>
      </c>
      <c r="D57" t="s">
        <v>1299</v>
      </c>
      <c r="E57">
        <v>11</v>
      </c>
      <c r="F57">
        <v>11</v>
      </c>
      <c r="G57" t="s">
        <v>95</v>
      </c>
      <c r="H57" s="2">
        <v>0.25</v>
      </c>
      <c r="I57" t="s">
        <v>95</v>
      </c>
      <c r="J57" s="2">
        <v>0.41666666666666669</v>
      </c>
      <c r="L57" t="s">
        <v>968</v>
      </c>
      <c r="N57" t="s">
        <v>1300</v>
      </c>
      <c r="O57" t="s">
        <v>1301</v>
      </c>
      <c r="P57" t="s">
        <v>970</v>
      </c>
      <c r="Q57" t="s">
        <v>1302</v>
      </c>
      <c r="R57">
        <v>4</v>
      </c>
      <c r="S57" t="s">
        <v>1179</v>
      </c>
      <c r="X57" t="s">
        <v>1303</v>
      </c>
      <c r="Y57" t="s">
        <v>1029</v>
      </c>
      <c r="Z57" t="s">
        <v>1029</v>
      </c>
    </row>
    <row r="58" spans="1:26" x14ac:dyDescent="0.25">
      <c r="A58">
        <v>434567</v>
      </c>
      <c r="B58" t="s">
        <v>976</v>
      </c>
      <c r="C58" t="s">
        <v>1185</v>
      </c>
      <c r="D58" t="s">
        <v>1186</v>
      </c>
      <c r="E58">
        <v>87</v>
      </c>
      <c r="F58">
        <v>2391</v>
      </c>
      <c r="G58" t="s">
        <v>95</v>
      </c>
      <c r="H58" s="2">
        <v>0.25</v>
      </c>
      <c r="I58" t="s">
        <v>95</v>
      </c>
      <c r="J58" s="2">
        <v>0.75</v>
      </c>
      <c r="L58" t="s">
        <v>968</v>
      </c>
      <c r="N58" t="s">
        <v>969</v>
      </c>
      <c r="P58" t="s">
        <v>1254</v>
      </c>
      <c r="Q58" t="s">
        <v>1304</v>
      </c>
      <c r="R58">
        <v>0</v>
      </c>
      <c r="S58" t="s">
        <v>1305</v>
      </c>
      <c r="X58" t="s">
        <v>1189</v>
      </c>
      <c r="Y58" t="s">
        <v>974</v>
      </c>
      <c r="Z58" t="s">
        <v>974</v>
      </c>
    </row>
    <row r="59" spans="1:26" x14ac:dyDescent="0.25">
      <c r="A59">
        <v>428576</v>
      </c>
      <c r="B59" t="s">
        <v>982</v>
      </c>
      <c r="C59" t="s">
        <v>220</v>
      </c>
      <c r="D59" t="s">
        <v>221</v>
      </c>
      <c r="E59">
        <v>295</v>
      </c>
      <c r="F59">
        <v>111554</v>
      </c>
      <c r="G59" t="s">
        <v>95</v>
      </c>
      <c r="H59" s="2">
        <v>0.27083333333333331</v>
      </c>
      <c r="I59" t="s">
        <v>95</v>
      </c>
      <c r="J59" s="2">
        <v>0.79166666666666663</v>
      </c>
      <c r="L59" t="s">
        <v>968</v>
      </c>
      <c r="N59" t="s">
        <v>1306</v>
      </c>
      <c r="O59">
        <v>9783564</v>
      </c>
      <c r="P59" t="s">
        <v>1254</v>
      </c>
      <c r="Q59" t="s">
        <v>1307</v>
      </c>
      <c r="R59">
        <v>0</v>
      </c>
      <c r="S59" t="s">
        <v>988</v>
      </c>
      <c r="V59" t="s">
        <v>1308</v>
      </c>
      <c r="W59" t="s">
        <v>1308</v>
      </c>
      <c r="Y59" t="s">
        <v>1309</v>
      </c>
      <c r="Z59" t="s">
        <v>1042</v>
      </c>
    </row>
    <row r="60" spans="1:26" x14ac:dyDescent="0.25">
      <c r="A60">
        <v>359439</v>
      </c>
      <c r="B60" t="s">
        <v>982</v>
      </c>
      <c r="C60" t="s">
        <v>1310</v>
      </c>
      <c r="D60" t="s">
        <v>1311</v>
      </c>
      <c r="E60">
        <v>321</v>
      </c>
      <c r="F60">
        <v>167704</v>
      </c>
      <c r="G60" t="s">
        <v>95</v>
      </c>
      <c r="H60" s="2">
        <v>0.29166666666666669</v>
      </c>
      <c r="I60" t="s">
        <v>95</v>
      </c>
      <c r="J60" s="2">
        <v>0.79166666666666663</v>
      </c>
      <c r="L60" t="s">
        <v>968</v>
      </c>
      <c r="N60" t="s">
        <v>985</v>
      </c>
      <c r="O60">
        <v>9795737</v>
      </c>
      <c r="P60" t="s">
        <v>1100</v>
      </c>
      <c r="Q60" t="s">
        <v>1312</v>
      </c>
      <c r="R60">
        <v>0</v>
      </c>
      <c r="S60" t="s">
        <v>988</v>
      </c>
      <c r="V60">
        <v>38056</v>
      </c>
      <c r="W60">
        <v>38056</v>
      </c>
      <c r="X60" t="s">
        <v>1313</v>
      </c>
      <c r="Y60" t="s">
        <v>1120</v>
      </c>
      <c r="Z60" t="s">
        <v>1314</v>
      </c>
    </row>
    <row r="61" spans="1:26" x14ac:dyDescent="0.25">
      <c r="A61">
        <v>432433</v>
      </c>
      <c r="B61" t="s">
        <v>1107</v>
      </c>
      <c r="C61" t="s">
        <v>1315</v>
      </c>
      <c r="D61" t="s">
        <v>1315</v>
      </c>
      <c r="E61">
        <v>73</v>
      </c>
      <c r="F61">
        <v>1585</v>
      </c>
      <c r="G61" t="s">
        <v>95</v>
      </c>
      <c r="H61" s="2">
        <v>0.29166666666666669</v>
      </c>
      <c r="I61" t="s">
        <v>72</v>
      </c>
      <c r="J61" s="2">
        <v>0.29166666666666669</v>
      </c>
      <c r="L61" t="s">
        <v>968</v>
      </c>
      <c r="N61" t="s">
        <v>1316</v>
      </c>
      <c r="O61">
        <v>740043</v>
      </c>
      <c r="P61" t="s">
        <v>1092</v>
      </c>
      <c r="Q61" t="s">
        <v>1317</v>
      </c>
      <c r="R61">
        <v>3.9</v>
      </c>
      <c r="S61" t="s">
        <v>1318</v>
      </c>
      <c r="X61" t="s">
        <v>1319</v>
      </c>
      <c r="Y61" t="s">
        <v>1114</v>
      </c>
      <c r="Z61" t="s">
        <v>1065</v>
      </c>
    </row>
    <row r="62" spans="1:26" x14ac:dyDescent="0.25">
      <c r="A62">
        <v>433552</v>
      </c>
      <c r="B62" t="s">
        <v>1075</v>
      </c>
      <c r="C62" t="s">
        <v>1320</v>
      </c>
      <c r="D62" t="s">
        <v>1321</v>
      </c>
      <c r="E62">
        <v>86</v>
      </c>
      <c r="F62">
        <v>2546</v>
      </c>
      <c r="G62" t="s">
        <v>95</v>
      </c>
      <c r="H62" s="2">
        <v>0.29166666666666669</v>
      </c>
      <c r="I62" t="s">
        <v>95</v>
      </c>
      <c r="J62" s="2">
        <v>0.625</v>
      </c>
      <c r="L62" t="s">
        <v>968</v>
      </c>
      <c r="N62" t="s">
        <v>1035</v>
      </c>
      <c r="O62">
        <v>9280718</v>
      </c>
      <c r="P62" t="s">
        <v>1277</v>
      </c>
      <c r="Q62" t="s">
        <v>1322</v>
      </c>
      <c r="R62">
        <v>0</v>
      </c>
      <c r="S62" t="s">
        <v>1323</v>
      </c>
      <c r="V62" t="s">
        <v>1324</v>
      </c>
      <c r="W62" t="s">
        <v>1324</v>
      </c>
      <c r="X62" t="s">
        <v>1325</v>
      </c>
      <c r="Y62" t="s">
        <v>992</v>
      </c>
      <c r="Z62" t="s">
        <v>1326</v>
      </c>
    </row>
    <row r="63" spans="1:26" x14ac:dyDescent="0.25">
      <c r="A63">
        <v>434259</v>
      </c>
      <c r="B63" t="s">
        <v>1032</v>
      </c>
      <c r="C63" t="s">
        <v>1327</v>
      </c>
      <c r="D63" t="s">
        <v>1328</v>
      </c>
      <c r="E63">
        <v>42</v>
      </c>
      <c r="F63">
        <v>380</v>
      </c>
      <c r="G63" t="s">
        <v>95</v>
      </c>
      <c r="H63" s="2">
        <v>0.29166666666666669</v>
      </c>
      <c r="I63" t="s">
        <v>95</v>
      </c>
      <c r="J63" s="2">
        <v>0.75</v>
      </c>
      <c r="L63" t="s">
        <v>968</v>
      </c>
      <c r="N63" t="s">
        <v>1329</v>
      </c>
      <c r="O63">
        <v>7321960</v>
      </c>
      <c r="P63" t="s">
        <v>1168</v>
      </c>
      <c r="Q63" t="s">
        <v>1330</v>
      </c>
      <c r="R63">
        <v>0</v>
      </c>
      <c r="S63" t="s">
        <v>1331</v>
      </c>
      <c r="T63" t="s">
        <v>1332</v>
      </c>
      <c r="X63" t="s">
        <v>1333</v>
      </c>
      <c r="Y63" t="s">
        <v>1104</v>
      </c>
      <c r="Z63" t="s">
        <v>1042</v>
      </c>
    </row>
    <row r="64" spans="1:26" x14ac:dyDescent="0.25">
      <c r="A64">
        <v>434526</v>
      </c>
      <c r="B64" t="s">
        <v>1021</v>
      </c>
      <c r="C64" t="s">
        <v>1022</v>
      </c>
      <c r="D64" t="s">
        <v>1023</v>
      </c>
      <c r="E64">
        <v>14</v>
      </c>
      <c r="F64">
        <v>51</v>
      </c>
      <c r="G64" t="s">
        <v>95</v>
      </c>
      <c r="H64" s="2">
        <v>0.40277777777777773</v>
      </c>
      <c r="I64" t="s">
        <v>95</v>
      </c>
      <c r="J64" s="2">
        <v>0.71527777777777779</v>
      </c>
      <c r="L64" t="s">
        <v>968</v>
      </c>
      <c r="N64" t="s">
        <v>1024</v>
      </c>
      <c r="O64">
        <v>750019</v>
      </c>
      <c r="P64" t="s">
        <v>970</v>
      </c>
      <c r="Q64" t="s">
        <v>1337</v>
      </c>
      <c r="R64">
        <v>0</v>
      </c>
      <c r="S64" t="s">
        <v>1026</v>
      </c>
      <c r="T64" t="s">
        <v>1027</v>
      </c>
      <c r="X64" t="s">
        <v>1028</v>
      </c>
      <c r="Y64" t="s">
        <v>1029</v>
      </c>
      <c r="Z64" t="s">
        <v>1029</v>
      </c>
    </row>
    <row r="65" spans="1:26" x14ac:dyDescent="0.25">
      <c r="A65">
        <v>435129</v>
      </c>
      <c r="B65" t="s">
        <v>1139</v>
      </c>
      <c r="C65" t="s">
        <v>1338</v>
      </c>
      <c r="D65" t="s">
        <v>1339</v>
      </c>
      <c r="E65">
        <v>29</v>
      </c>
      <c r="F65">
        <v>200</v>
      </c>
      <c r="G65" t="s">
        <v>95</v>
      </c>
      <c r="H65" s="2">
        <v>0.41666666666666669</v>
      </c>
      <c r="I65" t="s">
        <v>309</v>
      </c>
      <c r="J65" s="2">
        <v>0.20833333333333334</v>
      </c>
      <c r="L65" t="s">
        <v>968</v>
      </c>
      <c r="N65" t="s">
        <v>1205</v>
      </c>
      <c r="O65">
        <v>71234</v>
      </c>
      <c r="P65" t="s">
        <v>970</v>
      </c>
      <c r="Q65" t="s">
        <v>1340</v>
      </c>
      <c r="R65">
        <v>0</v>
      </c>
      <c r="S65" t="s">
        <v>1179</v>
      </c>
      <c r="W65" t="s">
        <v>901</v>
      </c>
      <c r="X65" t="s">
        <v>1341</v>
      </c>
      <c r="Y65" t="s">
        <v>1342</v>
      </c>
      <c r="Z65" t="s">
        <v>1343</v>
      </c>
    </row>
    <row r="66" spans="1:26" x14ac:dyDescent="0.25">
      <c r="A66">
        <v>435127</v>
      </c>
      <c r="B66" t="s">
        <v>1230</v>
      </c>
      <c r="C66" t="s">
        <v>1344</v>
      </c>
      <c r="D66" t="s">
        <v>1345</v>
      </c>
      <c r="E66">
        <v>11</v>
      </c>
      <c r="F66">
        <v>17</v>
      </c>
      <c r="G66" t="s">
        <v>95</v>
      </c>
      <c r="H66" s="2">
        <v>0.41666666666666669</v>
      </c>
      <c r="I66" t="s">
        <v>309</v>
      </c>
      <c r="J66" s="2">
        <v>0.20833333333333334</v>
      </c>
      <c r="L66" t="s">
        <v>968</v>
      </c>
      <c r="N66" t="s">
        <v>1205</v>
      </c>
      <c r="O66">
        <v>1300472</v>
      </c>
      <c r="P66" t="s">
        <v>970</v>
      </c>
      <c r="Q66" t="s">
        <v>1346</v>
      </c>
      <c r="R66">
        <v>0</v>
      </c>
      <c r="S66" t="s">
        <v>1179</v>
      </c>
      <c r="T66" t="s">
        <v>1347</v>
      </c>
      <c r="W66" t="s">
        <v>901</v>
      </c>
      <c r="Y66" t="s">
        <v>1342</v>
      </c>
      <c r="Z66" t="s">
        <v>1343</v>
      </c>
    </row>
    <row r="67" spans="1:26" x14ac:dyDescent="0.25">
      <c r="A67">
        <v>434574</v>
      </c>
      <c r="B67" t="s">
        <v>964</v>
      </c>
      <c r="C67" t="s">
        <v>1049</v>
      </c>
      <c r="D67" t="s">
        <v>1050</v>
      </c>
      <c r="E67">
        <v>26</v>
      </c>
      <c r="F67">
        <v>284</v>
      </c>
      <c r="G67" t="s">
        <v>95</v>
      </c>
      <c r="H67" s="2">
        <v>0.45833333333333331</v>
      </c>
      <c r="I67" t="s">
        <v>95</v>
      </c>
      <c r="J67" s="2">
        <v>0.75</v>
      </c>
      <c r="L67" t="s">
        <v>968</v>
      </c>
      <c r="N67" t="s">
        <v>969</v>
      </c>
      <c r="P67" t="s">
        <v>970</v>
      </c>
      <c r="Q67" t="s">
        <v>1348</v>
      </c>
      <c r="R67">
        <v>0</v>
      </c>
      <c r="S67" t="s">
        <v>1349</v>
      </c>
      <c r="X67" t="s">
        <v>1053</v>
      </c>
      <c r="Y67" t="s">
        <v>974</v>
      </c>
      <c r="Z67" t="s">
        <v>974</v>
      </c>
    </row>
    <row r="68" spans="1:26" x14ac:dyDescent="0.25">
      <c r="A68">
        <v>434479</v>
      </c>
      <c r="B68" t="s">
        <v>976</v>
      </c>
      <c r="C68" t="s">
        <v>1350</v>
      </c>
      <c r="D68" t="s">
        <v>1351</v>
      </c>
      <c r="E68">
        <v>106</v>
      </c>
      <c r="F68">
        <v>4249</v>
      </c>
      <c r="G68" t="s">
        <v>95</v>
      </c>
      <c r="H68" s="2">
        <v>0.45833333333333331</v>
      </c>
      <c r="I68" t="s">
        <v>95</v>
      </c>
      <c r="J68" s="2">
        <v>0.75</v>
      </c>
      <c r="L68" t="s">
        <v>968</v>
      </c>
      <c r="N68" t="s">
        <v>969</v>
      </c>
      <c r="P68" t="s">
        <v>970</v>
      </c>
      <c r="Q68" t="s">
        <v>1352</v>
      </c>
      <c r="R68">
        <v>0</v>
      </c>
      <c r="S68" t="s">
        <v>1353</v>
      </c>
      <c r="X68" t="s">
        <v>1354</v>
      </c>
      <c r="Y68" t="s">
        <v>974</v>
      </c>
      <c r="Z68" t="s">
        <v>974</v>
      </c>
    </row>
    <row r="69" spans="1:26" x14ac:dyDescent="0.25">
      <c r="A69">
        <v>353590</v>
      </c>
      <c r="B69" t="s">
        <v>982</v>
      </c>
      <c r="C69" t="s">
        <v>1355</v>
      </c>
      <c r="D69" t="s">
        <v>1356</v>
      </c>
      <c r="E69">
        <v>362</v>
      </c>
      <c r="F69">
        <v>226838</v>
      </c>
      <c r="G69" t="s">
        <v>95</v>
      </c>
      <c r="H69" s="2">
        <v>0.45833333333333331</v>
      </c>
      <c r="I69" t="s">
        <v>95</v>
      </c>
      <c r="J69" s="2">
        <v>0.85416666666666663</v>
      </c>
      <c r="L69" t="s">
        <v>968</v>
      </c>
      <c r="N69" t="s">
        <v>985</v>
      </c>
      <c r="O69">
        <v>9383936</v>
      </c>
      <c r="P69" t="s">
        <v>1009</v>
      </c>
      <c r="Q69" t="s">
        <v>1357</v>
      </c>
      <c r="R69">
        <v>0</v>
      </c>
      <c r="S69" t="s">
        <v>1358</v>
      </c>
      <c r="V69">
        <v>30633</v>
      </c>
      <c r="W69">
        <v>30633</v>
      </c>
      <c r="X69" t="s">
        <v>1359</v>
      </c>
      <c r="Y69" t="s">
        <v>1204</v>
      </c>
      <c r="Z69" t="s">
        <v>1360</v>
      </c>
    </row>
    <row r="70" spans="1:26" x14ac:dyDescent="0.25">
      <c r="A70">
        <v>434568</v>
      </c>
      <c r="B70" t="s">
        <v>1139</v>
      </c>
      <c r="C70" t="s">
        <v>1361</v>
      </c>
      <c r="D70" t="s">
        <v>1361</v>
      </c>
      <c r="E70">
        <v>65</v>
      </c>
      <c r="F70">
        <v>2043</v>
      </c>
      <c r="G70" t="s">
        <v>95</v>
      </c>
      <c r="H70" s="2">
        <v>0.5</v>
      </c>
      <c r="I70" t="s">
        <v>95</v>
      </c>
      <c r="J70" s="2">
        <v>0.70833333333333337</v>
      </c>
      <c r="K70" t="s">
        <v>1362</v>
      </c>
      <c r="L70" t="s">
        <v>1142</v>
      </c>
      <c r="N70" t="s">
        <v>1143</v>
      </c>
      <c r="O70">
        <v>71151</v>
      </c>
      <c r="P70" t="s">
        <v>970</v>
      </c>
      <c r="Q70" t="s">
        <v>1363</v>
      </c>
      <c r="R70">
        <v>0</v>
      </c>
      <c r="S70" t="s">
        <v>1179</v>
      </c>
      <c r="Y70" t="s">
        <v>1364</v>
      </c>
      <c r="Z70" t="s">
        <v>1365</v>
      </c>
    </row>
    <row r="71" spans="1:26" x14ac:dyDescent="0.25">
      <c r="A71">
        <v>434054</v>
      </c>
      <c r="B71" t="s">
        <v>982</v>
      </c>
      <c r="C71" t="s">
        <v>1366</v>
      </c>
      <c r="D71" t="s">
        <v>1367</v>
      </c>
      <c r="E71">
        <v>294</v>
      </c>
      <c r="F71">
        <v>92250</v>
      </c>
      <c r="G71" t="s">
        <v>90</v>
      </c>
      <c r="H71" s="2">
        <v>0.1875</v>
      </c>
      <c r="I71" t="s">
        <v>90</v>
      </c>
      <c r="J71" s="2">
        <v>0.54166666666666663</v>
      </c>
      <c r="L71" t="s">
        <v>968</v>
      </c>
      <c r="N71" t="s">
        <v>1017</v>
      </c>
      <c r="O71">
        <v>9000046</v>
      </c>
      <c r="P71" t="s">
        <v>1009</v>
      </c>
      <c r="Q71" t="s">
        <v>1368</v>
      </c>
      <c r="R71">
        <v>0</v>
      </c>
      <c r="S71" t="s">
        <v>988</v>
      </c>
      <c r="V71">
        <v>14220102</v>
      </c>
      <c r="W71">
        <v>14220102</v>
      </c>
      <c r="X71" t="s">
        <v>1369</v>
      </c>
      <c r="Y71" t="s">
        <v>1370</v>
      </c>
      <c r="Z71" t="s">
        <v>1256</v>
      </c>
    </row>
    <row r="72" spans="1:26" x14ac:dyDescent="0.25">
      <c r="A72">
        <v>434624</v>
      </c>
      <c r="B72" t="s">
        <v>1230</v>
      </c>
      <c r="C72" t="s">
        <v>1371</v>
      </c>
      <c r="D72" t="s">
        <v>1372</v>
      </c>
      <c r="E72">
        <v>11</v>
      </c>
      <c r="F72">
        <v>5</v>
      </c>
      <c r="G72" t="s">
        <v>90</v>
      </c>
      <c r="H72" s="2">
        <v>0.23958333333333334</v>
      </c>
      <c r="I72" t="s">
        <v>90</v>
      </c>
      <c r="J72" s="2">
        <v>0.33333333333333331</v>
      </c>
      <c r="L72" t="s">
        <v>968</v>
      </c>
      <c r="N72" t="s">
        <v>1300</v>
      </c>
      <c r="O72" t="s">
        <v>1373</v>
      </c>
      <c r="P72" t="s">
        <v>970</v>
      </c>
      <c r="Q72" t="s">
        <v>1374</v>
      </c>
      <c r="R72">
        <v>1.71</v>
      </c>
      <c r="S72" t="s">
        <v>1179</v>
      </c>
      <c r="Y72" t="s">
        <v>1029</v>
      </c>
      <c r="Z72" t="s">
        <v>1029</v>
      </c>
    </row>
    <row r="73" spans="1:26" x14ac:dyDescent="0.25">
      <c r="A73">
        <v>406005</v>
      </c>
      <c r="B73" t="s">
        <v>982</v>
      </c>
      <c r="C73" t="s">
        <v>329</v>
      </c>
      <c r="D73" t="s">
        <v>330</v>
      </c>
      <c r="E73">
        <v>319</v>
      </c>
      <c r="F73">
        <v>122210</v>
      </c>
      <c r="G73" t="s">
        <v>90</v>
      </c>
      <c r="H73" s="2">
        <v>0.23958333333333334</v>
      </c>
      <c r="I73" t="s">
        <v>90</v>
      </c>
      <c r="J73" s="2">
        <v>0.70833333333333337</v>
      </c>
      <c r="L73" t="s">
        <v>968</v>
      </c>
      <c r="N73" t="s">
        <v>1099</v>
      </c>
      <c r="O73">
        <v>9451094</v>
      </c>
      <c r="P73" t="s">
        <v>986</v>
      </c>
      <c r="Q73" t="s">
        <v>1375</v>
      </c>
      <c r="R73">
        <v>0</v>
      </c>
      <c r="S73" t="s">
        <v>988</v>
      </c>
      <c r="V73">
        <v>65378</v>
      </c>
      <c r="W73">
        <v>65378</v>
      </c>
      <c r="X73" t="s">
        <v>1376</v>
      </c>
      <c r="Y73" t="s">
        <v>1377</v>
      </c>
      <c r="Z73" t="s">
        <v>1267</v>
      </c>
    </row>
    <row r="74" spans="1:26" x14ac:dyDescent="0.25">
      <c r="A74">
        <v>434136</v>
      </c>
      <c r="B74" t="s">
        <v>1032</v>
      </c>
      <c r="C74" t="s">
        <v>1192</v>
      </c>
      <c r="D74" t="s">
        <v>1193</v>
      </c>
      <c r="E74">
        <v>69</v>
      </c>
      <c r="F74">
        <v>764</v>
      </c>
      <c r="G74" t="s">
        <v>90</v>
      </c>
      <c r="H74" s="2">
        <v>0.29166666666666669</v>
      </c>
      <c r="I74" t="s">
        <v>90</v>
      </c>
      <c r="J74" s="2">
        <v>0.45833333333333331</v>
      </c>
      <c r="L74" t="s">
        <v>968</v>
      </c>
      <c r="N74" t="s">
        <v>1194</v>
      </c>
      <c r="O74">
        <v>7030523</v>
      </c>
      <c r="P74" t="s">
        <v>1131</v>
      </c>
      <c r="Q74" t="s">
        <v>1381</v>
      </c>
      <c r="R74">
        <v>0</v>
      </c>
      <c r="S74" t="s">
        <v>1382</v>
      </c>
      <c r="V74">
        <v>22013</v>
      </c>
      <c r="W74">
        <v>22013</v>
      </c>
      <c r="X74" t="s">
        <v>1197</v>
      </c>
      <c r="Y74" t="s">
        <v>1383</v>
      </c>
      <c r="Z74" t="s">
        <v>1065</v>
      </c>
    </row>
    <row r="75" spans="1:26" x14ac:dyDescent="0.25">
      <c r="A75" t="s">
        <v>1384</v>
      </c>
      <c r="B75" t="s">
        <v>1032</v>
      </c>
      <c r="C75" t="s">
        <v>1385</v>
      </c>
      <c r="D75" t="s">
        <v>1166</v>
      </c>
      <c r="E75">
        <v>60</v>
      </c>
      <c r="F75">
        <v>651</v>
      </c>
      <c r="G75" t="s">
        <v>90</v>
      </c>
      <c r="H75" s="2">
        <v>0.33333333333333331</v>
      </c>
      <c r="I75" t="s">
        <v>90</v>
      </c>
      <c r="J75" s="2">
        <v>0.5</v>
      </c>
      <c r="L75" t="s">
        <v>968</v>
      </c>
      <c r="N75" t="s">
        <v>1300</v>
      </c>
      <c r="O75">
        <v>7917757</v>
      </c>
      <c r="P75" t="s">
        <v>1079</v>
      </c>
      <c r="Q75" t="s">
        <v>1386</v>
      </c>
      <c r="R75">
        <v>0</v>
      </c>
      <c r="S75" t="s">
        <v>1387</v>
      </c>
      <c r="T75" t="s">
        <v>1332</v>
      </c>
      <c r="X75" t="s">
        <v>1388</v>
      </c>
      <c r="Y75" t="s">
        <v>1198</v>
      </c>
      <c r="Z75" t="s">
        <v>1389</v>
      </c>
    </row>
    <row r="76" spans="1:26" x14ac:dyDescent="0.25">
      <c r="A76">
        <v>433173</v>
      </c>
      <c r="B76" t="s">
        <v>1030</v>
      </c>
      <c r="C76" t="s">
        <v>1089</v>
      </c>
      <c r="D76" t="s">
        <v>1090</v>
      </c>
      <c r="E76">
        <v>76</v>
      </c>
      <c r="F76">
        <v>723</v>
      </c>
      <c r="G76" t="s">
        <v>90</v>
      </c>
      <c r="H76" s="2">
        <v>0.33333333333333331</v>
      </c>
      <c r="I76" t="s">
        <v>130</v>
      </c>
      <c r="J76" s="2">
        <v>0.66666666666666663</v>
      </c>
      <c r="L76" t="s">
        <v>968</v>
      </c>
      <c r="N76" t="s">
        <v>1091</v>
      </c>
      <c r="O76">
        <v>9185554</v>
      </c>
      <c r="P76" t="s">
        <v>1060</v>
      </c>
      <c r="Q76" t="s">
        <v>1390</v>
      </c>
      <c r="R76">
        <v>0</v>
      </c>
      <c r="S76" t="s">
        <v>972</v>
      </c>
      <c r="X76" t="s">
        <v>1095</v>
      </c>
      <c r="Y76" t="s">
        <v>1391</v>
      </c>
      <c r="Z76" t="s">
        <v>1074</v>
      </c>
    </row>
    <row r="77" spans="1:26" x14ac:dyDescent="0.25">
      <c r="A77">
        <v>433016</v>
      </c>
      <c r="B77" t="s">
        <v>1032</v>
      </c>
      <c r="C77" t="s">
        <v>1033</v>
      </c>
      <c r="D77" t="s">
        <v>1034</v>
      </c>
      <c r="E77">
        <v>108</v>
      </c>
      <c r="F77">
        <v>5873</v>
      </c>
      <c r="G77" t="s">
        <v>90</v>
      </c>
      <c r="H77" s="2">
        <v>0.33333333333333331</v>
      </c>
      <c r="I77" t="s">
        <v>90</v>
      </c>
      <c r="J77" s="2">
        <v>0.5</v>
      </c>
      <c r="L77" t="s">
        <v>968</v>
      </c>
      <c r="N77" t="s">
        <v>1035</v>
      </c>
      <c r="O77">
        <v>9002647</v>
      </c>
      <c r="P77" t="s">
        <v>1036</v>
      </c>
      <c r="Q77" t="s">
        <v>1392</v>
      </c>
      <c r="R77">
        <v>0</v>
      </c>
      <c r="S77" t="s">
        <v>1393</v>
      </c>
      <c r="V77" t="s">
        <v>1394</v>
      </c>
      <c r="W77" t="s">
        <v>1394</v>
      </c>
      <c r="X77" t="s">
        <v>1040</v>
      </c>
      <c r="Y77" t="s">
        <v>1041</v>
      </c>
      <c r="Z77" t="s">
        <v>1096</v>
      </c>
    </row>
    <row r="78" spans="1:26" x14ac:dyDescent="0.25">
      <c r="A78">
        <v>434213</v>
      </c>
      <c r="B78" t="s">
        <v>1139</v>
      </c>
      <c r="C78" t="s">
        <v>1395</v>
      </c>
      <c r="D78" t="s">
        <v>1395</v>
      </c>
      <c r="E78">
        <v>55</v>
      </c>
      <c r="F78">
        <v>1100</v>
      </c>
      <c r="G78" t="s">
        <v>90</v>
      </c>
      <c r="H78" s="2">
        <v>0.375</v>
      </c>
      <c r="I78" t="s">
        <v>72</v>
      </c>
      <c r="J78" s="2">
        <v>0.41666666666666669</v>
      </c>
      <c r="K78" t="s">
        <v>1396</v>
      </c>
      <c r="L78" t="s">
        <v>1142</v>
      </c>
      <c r="N78" t="s">
        <v>1143</v>
      </c>
      <c r="O78">
        <v>743641</v>
      </c>
      <c r="P78" t="s">
        <v>970</v>
      </c>
      <c r="Q78" t="s">
        <v>1397</v>
      </c>
      <c r="R78">
        <v>0</v>
      </c>
      <c r="S78" t="s">
        <v>1179</v>
      </c>
      <c r="X78" t="s">
        <v>1398</v>
      </c>
      <c r="Y78" t="s">
        <v>1065</v>
      </c>
      <c r="Z78" t="s">
        <v>1399</v>
      </c>
    </row>
    <row r="79" spans="1:26" x14ac:dyDescent="0.25">
      <c r="A79">
        <v>434527</v>
      </c>
      <c r="B79" t="s">
        <v>1021</v>
      </c>
      <c r="C79" t="s">
        <v>1022</v>
      </c>
      <c r="D79" t="s">
        <v>1023</v>
      </c>
      <c r="E79">
        <v>14</v>
      </c>
      <c r="F79">
        <v>51</v>
      </c>
      <c r="G79" t="s">
        <v>90</v>
      </c>
      <c r="H79" s="2">
        <v>0.38194444444444442</v>
      </c>
      <c r="I79" t="s">
        <v>90</v>
      </c>
      <c r="J79" s="2">
        <v>0.66666666666666663</v>
      </c>
      <c r="L79" t="s">
        <v>968</v>
      </c>
      <c r="N79" t="s">
        <v>1024</v>
      </c>
      <c r="O79">
        <v>750019</v>
      </c>
      <c r="P79" t="s">
        <v>970</v>
      </c>
      <c r="Q79" t="s">
        <v>1400</v>
      </c>
      <c r="R79">
        <v>0</v>
      </c>
      <c r="S79" t="s">
        <v>1026</v>
      </c>
      <c r="T79" t="s">
        <v>1027</v>
      </c>
      <c r="X79" t="s">
        <v>1028</v>
      </c>
      <c r="Y79" t="s">
        <v>1401</v>
      </c>
      <c r="Z79" t="s">
        <v>974</v>
      </c>
    </row>
    <row r="80" spans="1:26" x14ac:dyDescent="0.25">
      <c r="A80">
        <v>433996</v>
      </c>
      <c r="B80" t="s">
        <v>1402</v>
      </c>
      <c r="C80" t="s">
        <v>1403</v>
      </c>
      <c r="D80" t="s">
        <v>1404</v>
      </c>
      <c r="E80">
        <v>182</v>
      </c>
      <c r="F80">
        <v>47266</v>
      </c>
      <c r="G80" t="s">
        <v>90</v>
      </c>
      <c r="H80" s="2">
        <v>0.41666666666666669</v>
      </c>
      <c r="I80" t="s">
        <v>90</v>
      </c>
      <c r="J80" s="2">
        <v>0.70833333333333337</v>
      </c>
      <c r="L80" t="s">
        <v>968</v>
      </c>
      <c r="N80" t="s">
        <v>1194</v>
      </c>
      <c r="O80">
        <v>9431850</v>
      </c>
      <c r="P80" t="s">
        <v>1277</v>
      </c>
      <c r="Q80" t="s">
        <v>1405</v>
      </c>
      <c r="R80">
        <v>0</v>
      </c>
      <c r="S80" t="s">
        <v>1406</v>
      </c>
      <c r="V80" t="s">
        <v>1407</v>
      </c>
      <c r="W80" t="s">
        <v>1407</v>
      </c>
      <c r="X80" t="s">
        <v>1408</v>
      </c>
      <c r="Y80" t="s">
        <v>1409</v>
      </c>
      <c r="Z80" t="s">
        <v>1410</v>
      </c>
    </row>
    <row r="81" spans="1:26" x14ac:dyDescent="0.25">
      <c r="A81" t="s">
        <v>1411</v>
      </c>
      <c r="B81" t="s">
        <v>982</v>
      </c>
      <c r="C81" t="s">
        <v>88</v>
      </c>
      <c r="D81" t="s">
        <v>89</v>
      </c>
      <c r="E81">
        <v>187</v>
      </c>
      <c r="F81">
        <v>14745</v>
      </c>
      <c r="G81" t="s">
        <v>90</v>
      </c>
      <c r="H81" s="2">
        <v>0.5625</v>
      </c>
      <c r="I81" t="s">
        <v>1412</v>
      </c>
      <c r="J81" s="2">
        <v>0.875</v>
      </c>
      <c r="L81" t="s">
        <v>968</v>
      </c>
      <c r="N81" t="s">
        <v>1068</v>
      </c>
      <c r="O81">
        <v>716016</v>
      </c>
      <c r="P81" t="s">
        <v>1009</v>
      </c>
      <c r="Q81" t="s">
        <v>1413</v>
      </c>
      <c r="R81">
        <v>0</v>
      </c>
      <c r="S81" t="s">
        <v>1414</v>
      </c>
      <c r="V81">
        <v>1078</v>
      </c>
      <c r="W81">
        <v>1078</v>
      </c>
      <c r="X81" t="s">
        <v>1072</v>
      </c>
      <c r="Y81" t="s">
        <v>1074</v>
      </c>
      <c r="Z81" t="s">
        <v>1088</v>
      </c>
    </row>
    <row r="82" spans="1:26" x14ac:dyDescent="0.25">
      <c r="A82">
        <v>434665</v>
      </c>
      <c r="B82" t="s">
        <v>964</v>
      </c>
      <c r="C82" t="s">
        <v>1180</v>
      </c>
      <c r="D82" t="s">
        <v>1181</v>
      </c>
      <c r="E82">
        <v>28</v>
      </c>
      <c r="F82">
        <v>284</v>
      </c>
      <c r="G82" t="s">
        <v>90</v>
      </c>
      <c r="H82" s="2">
        <v>0.58333333333333337</v>
      </c>
      <c r="I82" t="s">
        <v>90</v>
      </c>
      <c r="J82" s="2">
        <v>0.75</v>
      </c>
      <c r="L82" t="s">
        <v>968</v>
      </c>
      <c r="N82" t="s">
        <v>969</v>
      </c>
      <c r="P82" t="s">
        <v>986</v>
      </c>
      <c r="Q82" t="s">
        <v>1415</v>
      </c>
      <c r="R82">
        <v>0</v>
      </c>
      <c r="S82" t="s">
        <v>1416</v>
      </c>
      <c r="X82" t="s">
        <v>1184</v>
      </c>
      <c r="Y82" t="s">
        <v>974</v>
      </c>
      <c r="Z82" t="s">
        <v>974</v>
      </c>
    </row>
    <row r="83" spans="1:26" x14ac:dyDescent="0.25">
      <c r="A83">
        <v>434667</v>
      </c>
      <c r="B83" t="s">
        <v>976</v>
      </c>
      <c r="C83" t="s">
        <v>977</v>
      </c>
      <c r="D83" t="s">
        <v>978</v>
      </c>
      <c r="E83">
        <v>84</v>
      </c>
      <c r="F83">
        <v>2655</v>
      </c>
      <c r="G83" t="s">
        <v>90</v>
      </c>
      <c r="H83" s="2">
        <v>0.58333333333333337</v>
      </c>
      <c r="I83" t="s">
        <v>90</v>
      </c>
      <c r="J83" s="2">
        <v>0.75</v>
      </c>
      <c r="L83" t="s">
        <v>968</v>
      </c>
      <c r="N83" t="s">
        <v>969</v>
      </c>
      <c r="P83" t="s">
        <v>986</v>
      </c>
      <c r="Q83" t="s">
        <v>1417</v>
      </c>
      <c r="R83">
        <v>0</v>
      </c>
      <c r="S83" t="s">
        <v>1418</v>
      </c>
      <c r="X83" t="s">
        <v>981</v>
      </c>
      <c r="Y83" t="s">
        <v>974</v>
      </c>
      <c r="Z83" t="s">
        <v>974</v>
      </c>
    </row>
    <row r="84" spans="1:26" x14ac:dyDescent="0.25">
      <c r="A84">
        <v>434221</v>
      </c>
      <c r="B84" t="s">
        <v>994</v>
      </c>
      <c r="C84" t="s">
        <v>1419</v>
      </c>
      <c r="D84" t="s">
        <v>1420</v>
      </c>
      <c r="E84">
        <v>126</v>
      </c>
      <c r="F84">
        <v>6688</v>
      </c>
      <c r="G84" t="s">
        <v>90</v>
      </c>
      <c r="H84" s="2">
        <v>0.59722222222222221</v>
      </c>
      <c r="I84" t="s">
        <v>93</v>
      </c>
      <c r="J84" s="2">
        <v>8.3333333333333329E-2</v>
      </c>
      <c r="L84" t="s">
        <v>968</v>
      </c>
      <c r="N84" t="s">
        <v>997</v>
      </c>
      <c r="O84">
        <v>9285328</v>
      </c>
      <c r="P84" t="s">
        <v>999</v>
      </c>
      <c r="Q84" t="s">
        <v>1421</v>
      </c>
      <c r="R84">
        <v>0</v>
      </c>
      <c r="S84" t="s">
        <v>1422</v>
      </c>
      <c r="V84">
        <v>202</v>
      </c>
      <c r="W84">
        <v>202</v>
      </c>
      <c r="X84" t="s">
        <v>1423</v>
      </c>
      <c r="Y84" t="s">
        <v>1104</v>
      </c>
      <c r="Z84" t="s">
        <v>1424</v>
      </c>
    </row>
    <row r="85" spans="1:26" x14ac:dyDescent="0.25">
      <c r="A85">
        <v>433017</v>
      </c>
      <c r="B85" t="s">
        <v>1032</v>
      </c>
      <c r="C85" t="s">
        <v>1033</v>
      </c>
      <c r="D85" t="s">
        <v>1034</v>
      </c>
      <c r="E85">
        <v>108</v>
      </c>
      <c r="F85">
        <v>5873</v>
      </c>
      <c r="G85" t="s">
        <v>90</v>
      </c>
      <c r="H85" s="2">
        <v>0.70833333333333337</v>
      </c>
      <c r="I85" t="s">
        <v>93</v>
      </c>
      <c r="J85" s="2">
        <v>0.79166666666666663</v>
      </c>
      <c r="L85" t="s">
        <v>968</v>
      </c>
      <c r="N85" t="s">
        <v>1035</v>
      </c>
      <c r="O85">
        <v>9002647</v>
      </c>
      <c r="P85" t="s">
        <v>1036</v>
      </c>
      <c r="Q85" t="s">
        <v>1425</v>
      </c>
      <c r="R85">
        <v>0</v>
      </c>
      <c r="S85" t="s">
        <v>1426</v>
      </c>
      <c r="V85" t="s">
        <v>1394</v>
      </c>
      <c r="W85" t="s">
        <v>1394</v>
      </c>
      <c r="X85" t="s">
        <v>1040</v>
      </c>
      <c r="Y85" t="s">
        <v>1096</v>
      </c>
      <c r="Z85" t="s">
        <v>1042</v>
      </c>
    </row>
    <row r="86" spans="1:26" x14ac:dyDescent="0.25">
      <c r="A86">
        <v>433561</v>
      </c>
      <c r="B86" t="s">
        <v>1075</v>
      </c>
      <c r="C86" t="s">
        <v>1427</v>
      </c>
      <c r="D86" t="s">
        <v>1428</v>
      </c>
      <c r="E86">
        <v>123</v>
      </c>
      <c r="F86">
        <v>6409</v>
      </c>
      <c r="G86" t="s">
        <v>90</v>
      </c>
      <c r="H86" s="2">
        <v>0.84375</v>
      </c>
      <c r="I86" t="s">
        <v>93</v>
      </c>
      <c r="J86" s="2">
        <v>0.97916666666666663</v>
      </c>
      <c r="L86" t="s">
        <v>968</v>
      </c>
      <c r="N86" t="s">
        <v>1035</v>
      </c>
      <c r="O86">
        <v>9252876</v>
      </c>
      <c r="P86" t="s">
        <v>1079</v>
      </c>
      <c r="Q86" t="s">
        <v>1429</v>
      </c>
      <c r="R86">
        <v>0</v>
      </c>
      <c r="S86" t="s">
        <v>1430</v>
      </c>
      <c r="V86" t="s">
        <v>1431</v>
      </c>
      <c r="W86" t="s">
        <v>1431</v>
      </c>
      <c r="X86" t="s">
        <v>1432</v>
      </c>
      <c r="Y86" t="s">
        <v>1433</v>
      </c>
      <c r="Z86" t="s">
        <v>1434</v>
      </c>
    </row>
    <row r="87" spans="1:26" x14ac:dyDescent="0.25">
      <c r="A87">
        <v>353965</v>
      </c>
      <c r="B87" t="s">
        <v>982</v>
      </c>
      <c r="C87" t="s">
        <v>155</v>
      </c>
      <c r="D87" t="s">
        <v>156</v>
      </c>
      <c r="E87">
        <v>111</v>
      </c>
      <c r="F87">
        <v>2298</v>
      </c>
      <c r="G87" t="s">
        <v>93</v>
      </c>
      <c r="H87" s="2">
        <v>0.21875</v>
      </c>
      <c r="I87" t="s">
        <v>93</v>
      </c>
      <c r="J87" s="2">
        <v>0.91666666666666663</v>
      </c>
      <c r="L87" t="s">
        <v>968</v>
      </c>
      <c r="N87" t="s">
        <v>1059</v>
      </c>
      <c r="O87">
        <v>8915433</v>
      </c>
      <c r="P87" t="s">
        <v>986</v>
      </c>
      <c r="Q87" t="s">
        <v>1435</v>
      </c>
      <c r="R87">
        <v>0</v>
      </c>
      <c r="S87" t="s">
        <v>1062</v>
      </c>
      <c r="V87" t="s">
        <v>1436</v>
      </c>
      <c r="W87" t="s">
        <v>1436</v>
      </c>
      <c r="X87" t="s">
        <v>1064</v>
      </c>
      <c r="Y87" t="s">
        <v>1229</v>
      </c>
      <c r="Z87" t="s">
        <v>1281</v>
      </c>
    </row>
    <row r="88" spans="1:26" x14ac:dyDescent="0.25">
      <c r="A88">
        <v>427117</v>
      </c>
      <c r="B88" t="s">
        <v>982</v>
      </c>
      <c r="C88" t="s">
        <v>1006</v>
      </c>
      <c r="D88" t="s">
        <v>1007</v>
      </c>
      <c r="E88">
        <v>239</v>
      </c>
      <c r="F88">
        <v>66172</v>
      </c>
      <c r="G88" t="s">
        <v>93</v>
      </c>
      <c r="H88" s="2">
        <v>0.25</v>
      </c>
      <c r="I88" t="s">
        <v>93</v>
      </c>
      <c r="J88" s="2">
        <v>0.625</v>
      </c>
      <c r="L88" t="s">
        <v>968</v>
      </c>
      <c r="N88" t="s">
        <v>1008</v>
      </c>
      <c r="O88">
        <v>9438078</v>
      </c>
      <c r="P88" t="s">
        <v>1123</v>
      </c>
      <c r="Q88" t="s">
        <v>1437</v>
      </c>
      <c r="R88">
        <v>0</v>
      </c>
      <c r="S88" t="s">
        <v>988</v>
      </c>
      <c r="V88" t="s">
        <v>1438</v>
      </c>
      <c r="W88" t="s">
        <v>1438</v>
      </c>
      <c r="X88" t="s">
        <v>1012</v>
      </c>
      <c r="Y88" t="s">
        <v>1204</v>
      </c>
      <c r="Z88" t="s">
        <v>1256</v>
      </c>
    </row>
    <row r="89" spans="1:26" x14ac:dyDescent="0.25">
      <c r="A89">
        <v>434453</v>
      </c>
      <c r="B89" t="s">
        <v>982</v>
      </c>
      <c r="C89" t="s">
        <v>73</v>
      </c>
      <c r="D89" t="s">
        <v>74</v>
      </c>
      <c r="E89">
        <v>160</v>
      </c>
      <c r="F89">
        <v>12969</v>
      </c>
      <c r="G89" t="s">
        <v>93</v>
      </c>
      <c r="H89" s="2">
        <v>0.26041666666666669</v>
      </c>
      <c r="I89" t="s">
        <v>72</v>
      </c>
      <c r="J89" s="2">
        <v>0.79166666666666663</v>
      </c>
      <c r="L89" t="s">
        <v>968</v>
      </c>
      <c r="N89" t="s">
        <v>1068</v>
      </c>
      <c r="O89">
        <v>9008598</v>
      </c>
      <c r="P89" t="s">
        <v>1100</v>
      </c>
      <c r="Q89" t="s">
        <v>1439</v>
      </c>
      <c r="R89">
        <v>1.86</v>
      </c>
      <c r="S89" t="s">
        <v>1440</v>
      </c>
      <c r="V89">
        <v>528</v>
      </c>
      <c r="W89">
        <v>528</v>
      </c>
      <c r="X89" t="s">
        <v>1441</v>
      </c>
      <c r="Y89" t="s">
        <v>1442</v>
      </c>
      <c r="Z89" t="s">
        <v>1256</v>
      </c>
    </row>
    <row r="90" spans="1:26" x14ac:dyDescent="0.25">
      <c r="A90">
        <v>434260</v>
      </c>
      <c r="B90" t="s">
        <v>1032</v>
      </c>
      <c r="C90" t="s">
        <v>1327</v>
      </c>
      <c r="D90" t="s">
        <v>1328</v>
      </c>
      <c r="E90">
        <v>42</v>
      </c>
      <c r="F90">
        <v>380</v>
      </c>
      <c r="G90" t="s">
        <v>93</v>
      </c>
      <c r="H90" s="2">
        <v>0.29166666666666669</v>
      </c>
      <c r="I90" t="s">
        <v>93</v>
      </c>
      <c r="J90" s="2">
        <v>0.75</v>
      </c>
      <c r="L90" t="s">
        <v>968</v>
      </c>
      <c r="N90" t="s">
        <v>1447</v>
      </c>
      <c r="O90">
        <v>7321960</v>
      </c>
      <c r="P90" t="s">
        <v>1168</v>
      </c>
      <c r="Q90" t="s">
        <v>1448</v>
      </c>
      <c r="R90">
        <v>0</v>
      </c>
      <c r="S90" t="s">
        <v>1449</v>
      </c>
      <c r="T90" t="s">
        <v>1332</v>
      </c>
      <c r="X90" t="s">
        <v>1333</v>
      </c>
      <c r="Y90" t="s">
        <v>1042</v>
      </c>
      <c r="Z90" t="s">
        <v>1281</v>
      </c>
    </row>
    <row r="91" spans="1:26" x14ac:dyDescent="0.25">
      <c r="A91">
        <v>434528</v>
      </c>
      <c r="B91" t="s">
        <v>1021</v>
      </c>
      <c r="C91" t="s">
        <v>1022</v>
      </c>
      <c r="D91" t="s">
        <v>1023</v>
      </c>
      <c r="E91">
        <v>14</v>
      </c>
      <c r="F91">
        <v>51</v>
      </c>
      <c r="G91" t="s">
        <v>93</v>
      </c>
      <c r="H91" s="2">
        <v>0.40277777777777773</v>
      </c>
      <c r="I91" t="s">
        <v>93</v>
      </c>
      <c r="J91" s="2">
        <v>0.71527777777777779</v>
      </c>
      <c r="L91" t="s">
        <v>968</v>
      </c>
      <c r="N91" t="s">
        <v>1024</v>
      </c>
      <c r="O91">
        <v>750019</v>
      </c>
      <c r="P91" t="s">
        <v>970</v>
      </c>
      <c r="Q91" t="s">
        <v>1454</v>
      </c>
      <c r="R91">
        <v>0</v>
      </c>
      <c r="S91" t="s">
        <v>1026</v>
      </c>
      <c r="T91" t="s">
        <v>1027</v>
      </c>
      <c r="X91" t="s">
        <v>1028</v>
      </c>
      <c r="Y91" t="s">
        <v>1029</v>
      </c>
      <c r="Z91" t="s">
        <v>1029</v>
      </c>
    </row>
    <row r="92" spans="1:26" x14ac:dyDescent="0.25">
      <c r="A92" t="s">
        <v>1455</v>
      </c>
      <c r="B92" t="s">
        <v>982</v>
      </c>
      <c r="C92" t="s">
        <v>65</v>
      </c>
      <c r="D92" t="s">
        <v>66</v>
      </c>
      <c r="E92">
        <v>279</v>
      </c>
      <c r="F92">
        <v>78878</v>
      </c>
      <c r="G92" t="s">
        <v>93</v>
      </c>
      <c r="H92" s="2">
        <v>0.41666666666666669</v>
      </c>
      <c r="I92" t="s">
        <v>93</v>
      </c>
      <c r="J92" s="2">
        <v>0.54166666666666663</v>
      </c>
      <c r="L92" t="s">
        <v>968</v>
      </c>
      <c r="N92" t="s">
        <v>985</v>
      </c>
      <c r="O92">
        <v>9104835</v>
      </c>
      <c r="P92" t="s">
        <v>1110</v>
      </c>
      <c r="Q92" t="s">
        <v>1456</v>
      </c>
      <c r="R92">
        <v>0</v>
      </c>
      <c r="S92" t="s">
        <v>1457</v>
      </c>
      <c r="V92">
        <v>15153</v>
      </c>
      <c r="W92">
        <v>15153</v>
      </c>
      <c r="Y92" t="s">
        <v>1074</v>
      </c>
      <c r="Z92" t="s">
        <v>1458</v>
      </c>
    </row>
    <row r="93" spans="1:26" x14ac:dyDescent="0.25">
      <c r="A93">
        <v>436364</v>
      </c>
      <c r="B93" t="s">
        <v>1021</v>
      </c>
      <c r="C93" t="s">
        <v>1459</v>
      </c>
      <c r="D93" t="s">
        <v>1460</v>
      </c>
      <c r="E93">
        <v>28</v>
      </c>
      <c r="F93">
        <v>100</v>
      </c>
      <c r="G93" t="s">
        <v>93</v>
      </c>
      <c r="H93" s="2">
        <v>0.5625</v>
      </c>
      <c r="I93" t="s">
        <v>134</v>
      </c>
      <c r="J93" s="2">
        <v>0.83333333333333337</v>
      </c>
      <c r="L93" t="s">
        <v>968</v>
      </c>
      <c r="N93" t="s">
        <v>1300</v>
      </c>
      <c r="O93">
        <v>2401</v>
      </c>
      <c r="P93" t="s">
        <v>970</v>
      </c>
      <c r="Q93" t="s">
        <v>1461</v>
      </c>
      <c r="R93">
        <v>4</v>
      </c>
      <c r="S93" t="s">
        <v>1026</v>
      </c>
      <c r="X93" t="s">
        <v>1462</v>
      </c>
      <c r="Y93" t="s">
        <v>1074</v>
      </c>
      <c r="Z93" t="s">
        <v>1074</v>
      </c>
    </row>
    <row r="94" spans="1:26" x14ac:dyDescent="0.25">
      <c r="A94">
        <v>434632</v>
      </c>
      <c r="B94" t="s">
        <v>1032</v>
      </c>
      <c r="C94" t="s">
        <v>1165</v>
      </c>
      <c r="D94" t="s">
        <v>1166</v>
      </c>
      <c r="E94">
        <v>54</v>
      </c>
      <c r="F94">
        <v>499</v>
      </c>
      <c r="G94" t="s">
        <v>93</v>
      </c>
      <c r="H94" s="2">
        <v>0.58333333333333337</v>
      </c>
      <c r="I94" t="s">
        <v>93</v>
      </c>
      <c r="J94" s="2">
        <v>0.83333333333333337</v>
      </c>
      <c r="L94" t="s">
        <v>968</v>
      </c>
      <c r="N94" t="s">
        <v>1167</v>
      </c>
      <c r="O94">
        <v>7917757</v>
      </c>
      <c r="P94" t="s">
        <v>1131</v>
      </c>
      <c r="Q94" t="s">
        <v>1463</v>
      </c>
      <c r="R94">
        <v>0</v>
      </c>
      <c r="S94" t="s">
        <v>1464</v>
      </c>
      <c r="V94">
        <v>22011</v>
      </c>
      <c r="W94">
        <v>22012</v>
      </c>
      <c r="X94" t="s">
        <v>1171</v>
      </c>
      <c r="Y94" t="s">
        <v>1047</v>
      </c>
      <c r="Z94" t="s">
        <v>1047</v>
      </c>
    </row>
    <row r="95" spans="1:26" x14ac:dyDescent="0.25">
      <c r="A95">
        <v>434268</v>
      </c>
      <c r="B95" t="s">
        <v>1075</v>
      </c>
      <c r="C95" t="s">
        <v>1465</v>
      </c>
      <c r="D95" t="s">
        <v>1466</v>
      </c>
      <c r="E95">
        <v>159</v>
      </c>
      <c r="F95">
        <v>15215</v>
      </c>
      <c r="G95" t="s">
        <v>182</v>
      </c>
      <c r="H95" s="2">
        <v>2.0833333333333332E-2</v>
      </c>
      <c r="I95" t="s">
        <v>182</v>
      </c>
      <c r="J95" s="2">
        <v>0.33333333333333331</v>
      </c>
      <c r="L95" t="s">
        <v>968</v>
      </c>
      <c r="N95" t="s">
        <v>1078</v>
      </c>
      <c r="O95">
        <v>9809916</v>
      </c>
      <c r="P95" t="s">
        <v>1277</v>
      </c>
      <c r="Q95" t="s">
        <v>1467</v>
      </c>
      <c r="R95">
        <v>0</v>
      </c>
      <c r="S95" t="s">
        <v>1468</v>
      </c>
      <c r="V95">
        <v>77</v>
      </c>
      <c r="W95">
        <v>77</v>
      </c>
      <c r="X95" t="s">
        <v>1469</v>
      </c>
      <c r="Y95" t="s">
        <v>1005</v>
      </c>
      <c r="Z95" t="s">
        <v>1083</v>
      </c>
    </row>
    <row r="96" spans="1:26" x14ac:dyDescent="0.25">
      <c r="A96">
        <v>434765</v>
      </c>
      <c r="B96" t="s">
        <v>964</v>
      </c>
      <c r="C96" t="s">
        <v>1180</v>
      </c>
      <c r="D96" t="s">
        <v>1181</v>
      </c>
      <c r="E96">
        <v>28</v>
      </c>
      <c r="F96">
        <v>284</v>
      </c>
      <c r="G96" t="s">
        <v>182</v>
      </c>
      <c r="H96" s="2">
        <v>0.20833333333333334</v>
      </c>
      <c r="I96" t="s">
        <v>182</v>
      </c>
      <c r="J96" s="2">
        <v>0.75</v>
      </c>
      <c r="L96" t="s">
        <v>968</v>
      </c>
      <c r="N96" t="s">
        <v>969</v>
      </c>
      <c r="P96" t="s">
        <v>986</v>
      </c>
      <c r="Q96" t="s">
        <v>1470</v>
      </c>
      <c r="R96">
        <v>0</v>
      </c>
      <c r="S96" t="s">
        <v>972</v>
      </c>
      <c r="X96" t="s">
        <v>1184</v>
      </c>
      <c r="Y96" t="s">
        <v>974</v>
      </c>
      <c r="Z96" t="s">
        <v>974</v>
      </c>
    </row>
    <row r="97" spans="1:26" x14ac:dyDescent="0.25">
      <c r="A97">
        <v>434766</v>
      </c>
      <c r="B97" t="s">
        <v>976</v>
      </c>
      <c r="C97" t="s">
        <v>977</v>
      </c>
      <c r="D97" t="s">
        <v>978</v>
      </c>
      <c r="E97">
        <v>84</v>
      </c>
      <c r="F97">
        <v>2655</v>
      </c>
      <c r="G97" t="s">
        <v>182</v>
      </c>
      <c r="H97" s="2">
        <v>0.20833333333333334</v>
      </c>
      <c r="I97" t="s">
        <v>182</v>
      </c>
      <c r="J97" s="2">
        <v>0.75</v>
      </c>
      <c r="L97" t="s">
        <v>968</v>
      </c>
      <c r="N97" t="s">
        <v>969</v>
      </c>
      <c r="P97" t="s">
        <v>986</v>
      </c>
      <c r="Q97" t="s">
        <v>1471</v>
      </c>
      <c r="R97">
        <v>0</v>
      </c>
      <c r="S97" t="s">
        <v>980</v>
      </c>
      <c r="X97" t="s">
        <v>981</v>
      </c>
      <c r="Y97" t="s">
        <v>974</v>
      </c>
      <c r="Z97" t="s">
        <v>974</v>
      </c>
    </row>
    <row r="98" spans="1:26" x14ac:dyDescent="0.25">
      <c r="A98" t="s">
        <v>1472</v>
      </c>
      <c r="B98" t="s">
        <v>982</v>
      </c>
      <c r="C98" t="s">
        <v>187</v>
      </c>
      <c r="D98" t="s">
        <v>188</v>
      </c>
      <c r="E98">
        <v>323</v>
      </c>
      <c r="F98">
        <v>153516</v>
      </c>
      <c r="G98" t="s">
        <v>182</v>
      </c>
      <c r="H98" s="2">
        <v>0.25</v>
      </c>
      <c r="I98" t="s">
        <v>182</v>
      </c>
      <c r="J98" s="2">
        <v>0.875</v>
      </c>
      <c r="L98" t="s">
        <v>968</v>
      </c>
      <c r="N98" t="s">
        <v>993</v>
      </c>
      <c r="O98">
        <v>9745378</v>
      </c>
      <c r="P98" t="s">
        <v>986</v>
      </c>
      <c r="Q98" t="s">
        <v>1473</v>
      </c>
      <c r="R98">
        <v>12.1</v>
      </c>
      <c r="S98" t="s">
        <v>1062</v>
      </c>
      <c r="V98" t="s">
        <v>1474</v>
      </c>
      <c r="W98" t="s">
        <v>1474</v>
      </c>
      <c r="X98" t="s">
        <v>1086</v>
      </c>
      <c r="Y98" t="s">
        <v>1475</v>
      </c>
      <c r="Z98" t="s">
        <v>1256</v>
      </c>
    </row>
    <row r="99" spans="1:26" x14ac:dyDescent="0.25">
      <c r="A99">
        <v>434207</v>
      </c>
      <c r="B99" t="s">
        <v>982</v>
      </c>
      <c r="C99" t="s">
        <v>1476</v>
      </c>
      <c r="D99" t="s">
        <v>1477</v>
      </c>
      <c r="E99">
        <v>319</v>
      </c>
      <c r="F99">
        <v>125366</v>
      </c>
      <c r="G99" t="s">
        <v>182</v>
      </c>
      <c r="H99" s="2">
        <v>0.29166666666666669</v>
      </c>
      <c r="I99" t="s">
        <v>182</v>
      </c>
      <c r="J99" s="2">
        <v>0.70833333333333337</v>
      </c>
      <c r="L99" t="s">
        <v>968</v>
      </c>
      <c r="N99" t="s">
        <v>1099</v>
      </c>
      <c r="O99">
        <v>9506459</v>
      </c>
      <c r="P99" t="s">
        <v>1009</v>
      </c>
      <c r="Q99" t="s">
        <v>1478</v>
      </c>
      <c r="R99">
        <v>0</v>
      </c>
      <c r="S99" t="s">
        <v>988</v>
      </c>
      <c r="V99">
        <v>66355</v>
      </c>
      <c r="W99">
        <v>66355</v>
      </c>
      <c r="X99" t="s">
        <v>1479</v>
      </c>
      <c r="Y99" t="s">
        <v>1048</v>
      </c>
      <c r="Z99" t="s">
        <v>1105</v>
      </c>
    </row>
    <row r="100" spans="1:26" x14ac:dyDescent="0.25">
      <c r="A100">
        <v>433834</v>
      </c>
      <c r="B100" t="s">
        <v>1075</v>
      </c>
      <c r="C100" t="s">
        <v>1480</v>
      </c>
      <c r="D100" t="s">
        <v>1481</v>
      </c>
      <c r="E100">
        <v>190</v>
      </c>
      <c r="F100">
        <v>26645</v>
      </c>
      <c r="G100" t="s">
        <v>182</v>
      </c>
      <c r="H100" s="2">
        <v>0.30208333333333331</v>
      </c>
      <c r="I100" t="s">
        <v>72</v>
      </c>
      <c r="J100" s="2">
        <v>0.29166666666666669</v>
      </c>
      <c r="L100" t="s">
        <v>968</v>
      </c>
      <c r="N100" t="s">
        <v>1482</v>
      </c>
      <c r="O100">
        <v>9709219</v>
      </c>
      <c r="P100" t="s">
        <v>1079</v>
      </c>
      <c r="Q100" t="s">
        <v>1483</v>
      </c>
      <c r="R100">
        <v>0</v>
      </c>
      <c r="S100" t="s">
        <v>1484</v>
      </c>
      <c r="V100" t="s">
        <v>1485</v>
      </c>
      <c r="W100" t="s">
        <v>1485</v>
      </c>
      <c r="X100" t="s">
        <v>1486</v>
      </c>
      <c r="Y100" t="s">
        <v>1487</v>
      </c>
      <c r="Z100" t="s">
        <v>1004</v>
      </c>
    </row>
    <row r="101" spans="1:26" x14ac:dyDescent="0.25">
      <c r="A101">
        <v>434269</v>
      </c>
      <c r="B101" t="s">
        <v>1075</v>
      </c>
      <c r="C101" t="s">
        <v>1492</v>
      </c>
      <c r="D101" t="s">
        <v>1493</v>
      </c>
      <c r="E101">
        <v>149</v>
      </c>
      <c r="F101">
        <v>10581</v>
      </c>
      <c r="G101" t="s">
        <v>182</v>
      </c>
      <c r="H101" s="2">
        <v>0.33333333333333331</v>
      </c>
      <c r="I101" t="s">
        <v>182</v>
      </c>
      <c r="J101" s="2">
        <v>0.95833333333333337</v>
      </c>
      <c r="L101" t="s">
        <v>968</v>
      </c>
      <c r="N101" t="s">
        <v>1078</v>
      </c>
      <c r="O101">
        <v>400497</v>
      </c>
      <c r="P101" t="s">
        <v>1110</v>
      </c>
      <c r="Q101" t="s">
        <v>1494</v>
      </c>
      <c r="R101">
        <v>0</v>
      </c>
      <c r="S101" t="s">
        <v>1495</v>
      </c>
      <c r="V101">
        <v>525</v>
      </c>
      <c r="W101">
        <v>525</v>
      </c>
      <c r="X101" t="s">
        <v>1496</v>
      </c>
      <c r="Y101" t="s">
        <v>1120</v>
      </c>
      <c r="Z101" t="s">
        <v>1104</v>
      </c>
    </row>
    <row r="102" spans="1:26" x14ac:dyDescent="0.25">
      <c r="A102">
        <v>434529</v>
      </c>
      <c r="B102" t="s">
        <v>1021</v>
      </c>
      <c r="C102" t="s">
        <v>1022</v>
      </c>
      <c r="D102" t="s">
        <v>1023</v>
      </c>
      <c r="E102">
        <v>14</v>
      </c>
      <c r="F102">
        <v>51</v>
      </c>
      <c r="G102" t="s">
        <v>182</v>
      </c>
      <c r="H102" s="2">
        <v>0.40277777777777773</v>
      </c>
      <c r="I102" t="s">
        <v>182</v>
      </c>
      <c r="J102" s="2">
        <v>0.71527777777777779</v>
      </c>
      <c r="L102" t="s">
        <v>968</v>
      </c>
      <c r="N102" t="s">
        <v>1024</v>
      </c>
      <c r="O102">
        <v>750019</v>
      </c>
      <c r="P102" t="s">
        <v>970</v>
      </c>
      <c r="Q102" t="s">
        <v>1502</v>
      </c>
      <c r="R102">
        <v>0</v>
      </c>
      <c r="S102" t="s">
        <v>1026</v>
      </c>
      <c r="T102" t="s">
        <v>1027</v>
      </c>
      <c r="X102" t="s">
        <v>1028</v>
      </c>
      <c r="Y102" t="s">
        <v>1029</v>
      </c>
      <c r="Z102" t="s">
        <v>1029</v>
      </c>
    </row>
    <row r="103" spans="1:26" x14ac:dyDescent="0.25">
      <c r="A103">
        <v>434643</v>
      </c>
      <c r="B103" t="s">
        <v>1107</v>
      </c>
      <c r="C103" t="s">
        <v>1503</v>
      </c>
      <c r="D103" t="s">
        <v>1503</v>
      </c>
      <c r="E103">
        <v>65</v>
      </c>
      <c r="F103">
        <v>2083</v>
      </c>
      <c r="G103" t="s">
        <v>182</v>
      </c>
      <c r="H103" s="2">
        <v>0.58333333333333337</v>
      </c>
      <c r="I103" t="s">
        <v>72</v>
      </c>
      <c r="J103" s="2">
        <v>0.625</v>
      </c>
      <c r="L103" t="s">
        <v>968</v>
      </c>
      <c r="N103" t="s">
        <v>1445</v>
      </c>
      <c r="O103">
        <v>41049</v>
      </c>
      <c r="P103" t="s">
        <v>1100</v>
      </c>
      <c r="Q103" t="s">
        <v>1504</v>
      </c>
      <c r="R103">
        <v>0</v>
      </c>
      <c r="S103" t="s">
        <v>1505</v>
      </c>
      <c r="X103" t="s">
        <v>1506</v>
      </c>
      <c r="Y103" t="s">
        <v>1399</v>
      </c>
      <c r="Z103" t="s">
        <v>1399</v>
      </c>
    </row>
    <row r="104" spans="1:26" x14ac:dyDescent="0.25">
      <c r="A104">
        <v>434535</v>
      </c>
      <c r="B104" t="s">
        <v>1032</v>
      </c>
      <c r="C104" t="s">
        <v>1128</v>
      </c>
      <c r="D104" t="s">
        <v>1129</v>
      </c>
      <c r="E104">
        <v>56</v>
      </c>
      <c r="F104">
        <v>1083</v>
      </c>
      <c r="G104" t="s">
        <v>182</v>
      </c>
      <c r="H104" s="2">
        <v>0.70833333333333337</v>
      </c>
      <c r="I104" t="s">
        <v>72</v>
      </c>
      <c r="J104" s="2">
        <v>0.16666666666666666</v>
      </c>
      <c r="L104" t="s">
        <v>968</v>
      </c>
      <c r="N104" t="s">
        <v>1130</v>
      </c>
      <c r="O104">
        <v>9184524</v>
      </c>
      <c r="P104" t="s">
        <v>1131</v>
      </c>
      <c r="Q104" t="s">
        <v>1507</v>
      </c>
      <c r="R104">
        <v>0</v>
      </c>
      <c r="S104" t="s">
        <v>1133</v>
      </c>
      <c r="V104" t="s">
        <v>1508</v>
      </c>
      <c r="W104" t="s">
        <v>1508</v>
      </c>
      <c r="X104" t="s">
        <v>1135</v>
      </c>
      <c r="Y104" t="s">
        <v>1042</v>
      </c>
      <c r="Z104" t="s">
        <v>1042</v>
      </c>
    </row>
    <row r="105" spans="1:26" x14ac:dyDescent="0.25">
      <c r="A105">
        <v>434636</v>
      </c>
      <c r="B105" t="s">
        <v>1032</v>
      </c>
      <c r="C105" t="s">
        <v>1165</v>
      </c>
      <c r="D105" t="s">
        <v>1166</v>
      </c>
      <c r="E105">
        <v>54</v>
      </c>
      <c r="F105">
        <v>499</v>
      </c>
      <c r="G105" t="s">
        <v>182</v>
      </c>
      <c r="H105" s="2">
        <v>0.75</v>
      </c>
      <c r="I105" t="s">
        <v>72</v>
      </c>
      <c r="J105" s="2">
        <v>0.45833333333333331</v>
      </c>
      <c r="L105" t="s">
        <v>968</v>
      </c>
      <c r="N105" t="s">
        <v>1167</v>
      </c>
      <c r="O105">
        <v>7917757</v>
      </c>
      <c r="P105" t="s">
        <v>1168</v>
      </c>
      <c r="Q105" t="s">
        <v>1509</v>
      </c>
      <c r="R105">
        <v>0</v>
      </c>
      <c r="S105" t="s">
        <v>1510</v>
      </c>
      <c r="V105">
        <v>22021</v>
      </c>
      <c r="W105">
        <v>22021</v>
      </c>
      <c r="X105" t="s">
        <v>1171</v>
      </c>
      <c r="Y105" t="s">
        <v>1047</v>
      </c>
      <c r="Z105" t="s">
        <v>1047</v>
      </c>
    </row>
    <row r="106" spans="1:26" x14ac:dyDescent="0.25">
      <c r="A106">
        <v>434534</v>
      </c>
      <c r="B106" t="s">
        <v>1075</v>
      </c>
      <c r="C106" t="s">
        <v>1511</v>
      </c>
      <c r="D106" t="s">
        <v>1512</v>
      </c>
      <c r="E106">
        <v>147</v>
      </c>
      <c r="F106">
        <v>9940</v>
      </c>
      <c r="G106" t="s">
        <v>182</v>
      </c>
      <c r="H106" s="2">
        <v>0.91666666666666663</v>
      </c>
      <c r="I106" t="s">
        <v>72</v>
      </c>
      <c r="J106" s="2">
        <v>0.20833333333333334</v>
      </c>
      <c r="L106" t="s">
        <v>968</v>
      </c>
      <c r="N106" t="s">
        <v>1158</v>
      </c>
      <c r="O106">
        <v>9364356</v>
      </c>
      <c r="P106" t="s">
        <v>1159</v>
      </c>
      <c r="Q106" t="s">
        <v>1513</v>
      </c>
      <c r="R106">
        <v>0</v>
      </c>
      <c r="S106" t="s">
        <v>1514</v>
      </c>
      <c r="V106" t="s">
        <v>1515</v>
      </c>
      <c r="W106" t="s">
        <v>1515</v>
      </c>
      <c r="X106" t="s">
        <v>1516</v>
      </c>
      <c r="Y106" t="s">
        <v>1164</v>
      </c>
      <c r="Z106" t="s">
        <v>1383</v>
      </c>
    </row>
    <row r="107" spans="1:26" x14ac:dyDescent="0.25">
      <c r="A107">
        <v>434533</v>
      </c>
      <c r="B107" t="s">
        <v>1075</v>
      </c>
      <c r="C107" t="s">
        <v>1156</v>
      </c>
      <c r="D107" t="s">
        <v>1157</v>
      </c>
      <c r="E107">
        <v>139</v>
      </c>
      <c r="F107">
        <v>9996</v>
      </c>
      <c r="G107" t="s">
        <v>72</v>
      </c>
      <c r="H107" s="2">
        <v>4.1666666666666664E-2</v>
      </c>
      <c r="I107" t="s">
        <v>72</v>
      </c>
      <c r="J107" s="2">
        <v>0.66666666666666663</v>
      </c>
      <c r="L107" t="s">
        <v>968</v>
      </c>
      <c r="N107" t="s">
        <v>1158</v>
      </c>
      <c r="O107">
        <v>9435818</v>
      </c>
      <c r="P107" t="s">
        <v>1159</v>
      </c>
      <c r="Q107" t="s">
        <v>1517</v>
      </c>
      <c r="R107">
        <v>0</v>
      </c>
      <c r="S107" t="s">
        <v>1518</v>
      </c>
      <c r="V107" t="s">
        <v>1519</v>
      </c>
      <c r="W107" t="s">
        <v>1519</v>
      </c>
      <c r="X107" t="s">
        <v>1163</v>
      </c>
      <c r="Y107" t="s">
        <v>1520</v>
      </c>
      <c r="Z107" t="s">
        <v>1521</v>
      </c>
    </row>
    <row r="108" spans="1:26" x14ac:dyDescent="0.25">
      <c r="A108">
        <v>434767</v>
      </c>
      <c r="B108" t="s">
        <v>964</v>
      </c>
      <c r="C108" t="s">
        <v>1049</v>
      </c>
      <c r="D108" t="s">
        <v>1050</v>
      </c>
      <c r="E108">
        <v>26</v>
      </c>
      <c r="F108">
        <v>284</v>
      </c>
      <c r="G108" t="s">
        <v>72</v>
      </c>
      <c r="H108" s="2">
        <v>0.20833333333333334</v>
      </c>
      <c r="I108" t="s">
        <v>183</v>
      </c>
      <c r="J108" s="2">
        <v>0.75</v>
      </c>
      <c r="L108" t="s">
        <v>968</v>
      </c>
      <c r="N108" t="s">
        <v>969</v>
      </c>
      <c r="P108" t="s">
        <v>970</v>
      </c>
      <c r="Q108" t="s">
        <v>1522</v>
      </c>
      <c r="R108">
        <v>0</v>
      </c>
      <c r="S108" t="s">
        <v>1349</v>
      </c>
      <c r="X108" t="s">
        <v>1053</v>
      </c>
      <c r="Y108" t="s">
        <v>974</v>
      </c>
      <c r="Z108" t="s">
        <v>974</v>
      </c>
    </row>
    <row r="109" spans="1:26" x14ac:dyDescent="0.25">
      <c r="A109">
        <v>434769</v>
      </c>
      <c r="B109" t="s">
        <v>976</v>
      </c>
      <c r="C109" t="s">
        <v>1054</v>
      </c>
      <c r="D109" t="s">
        <v>1055</v>
      </c>
      <c r="E109">
        <v>87</v>
      </c>
      <c r="F109">
        <v>2391</v>
      </c>
      <c r="G109" t="s">
        <v>72</v>
      </c>
      <c r="H109" s="2">
        <v>0.20833333333333334</v>
      </c>
      <c r="I109" t="s">
        <v>183</v>
      </c>
      <c r="J109" s="2">
        <v>0.75</v>
      </c>
      <c r="L109" t="s">
        <v>968</v>
      </c>
      <c r="N109" t="s">
        <v>969</v>
      </c>
      <c r="P109" t="s">
        <v>970</v>
      </c>
      <c r="Q109" t="s">
        <v>1523</v>
      </c>
      <c r="R109">
        <v>0</v>
      </c>
      <c r="S109" t="s">
        <v>980</v>
      </c>
      <c r="X109" t="s">
        <v>1058</v>
      </c>
      <c r="Y109" t="s">
        <v>974</v>
      </c>
      <c r="Z109" t="s">
        <v>974</v>
      </c>
    </row>
    <row r="110" spans="1:26" x14ac:dyDescent="0.25">
      <c r="A110">
        <v>426360</v>
      </c>
      <c r="B110" t="s">
        <v>982</v>
      </c>
      <c r="C110" t="s">
        <v>57</v>
      </c>
      <c r="D110" t="s">
        <v>58</v>
      </c>
      <c r="E110">
        <v>187</v>
      </c>
      <c r="F110">
        <v>14983</v>
      </c>
      <c r="G110" t="s">
        <v>72</v>
      </c>
      <c r="H110" s="2">
        <v>0.27083333333333331</v>
      </c>
      <c r="I110" t="s">
        <v>72</v>
      </c>
      <c r="J110" s="2">
        <v>0.91666666666666663</v>
      </c>
      <c r="L110" t="s">
        <v>968</v>
      </c>
      <c r="N110" t="s">
        <v>1291</v>
      </c>
      <c r="O110">
        <v>9007491</v>
      </c>
      <c r="P110" t="s">
        <v>1060</v>
      </c>
      <c r="Q110" t="s">
        <v>1524</v>
      </c>
      <c r="R110">
        <v>0</v>
      </c>
      <c r="S110" t="s">
        <v>1062</v>
      </c>
      <c r="V110">
        <v>1627</v>
      </c>
      <c r="W110">
        <v>1627</v>
      </c>
      <c r="X110" t="s">
        <v>1293</v>
      </c>
      <c r="Y110" t="s">
        <v>1104</v>
      </c>
      <c r="Z110" t="s">
        <v>1104</v>
      </c>
    </row>
    <row r="111" spans="1:26" x14ac:dyDescent="0.25">
      <c r="A111">
        <v>357753</v>
      </c>
      <c r="B111" t="s">
        <v>982</v>
      </c>
      <c r="C111" t="s">
        <v>136</v>
      </c>
      <c r="D111" t="s">
        <v>137</v>
      </c>
      <c r="E111">
        <v>228</v>
      </c>
      <c r="F111">
        <v>47842</v>
      </c>
      <c r="G111" t="s">
        <v>72</v>
      </c>
      <c r="H111" s="2">
        <v>0.29166666666666669</v>
      </c>
      <c r="I111" t="s">
        <v>72</v>
      </c>
      <c r="J111" s="2">
        <v>0.72916666666666663</v>
      </c>
      <c r="L111" t="s">
        <v>968</v>
      </c>
      <c r="N111" t="s">
        <v>1525</v>
      </c>
      <c r="O111">
        <v>9725421</v>
      </c>
      <c r="P111" t="s">
        <v>986</v>
      </c>
      <c r="Q111" t="s">
        <v>1526</v>
      </c>
      <c r="R111">
        <v>0</v>
      </c>
      <c r="S111" t="s">
        <v>988</v>
      </c>
      <c r="V111" t="s">
        <v>1527</v>
      </c>
      <c r="W111" t="s">
        <v>1527</v>
      </c>
      <c r="X111" t="s">
        <v>1528</v>
      </c>
      <c r="Y111" t="s">
        <v>1104</v>
      </c>
      <c r="Z111" t="s">
        <v>1120</v>
      </c>
    </row>
    <row r="112" spans="1:26" x14ac:dyDescent="0.25">
      <c r="A112">
        <v>434530</v>
      </c>
      <c r="B112" t="s">
        <v>1021</v>
      </c>
      <c r="C112" t="s">
        <v>1022</v>
      </c>
      <c r="D112" t="s">
        <v>1023</v>
      </c>
      <c r="E112">
        <v>14</v>
      </c>
      <c r="F112">
        <v>51</v>
      </c>
      <c r="G112" t="s">
        <v>72</v>
      </c>
      <c r="H112" s="2">
        <v>0.38194444444444442</v>
      </c>
      <c r="I112" t="s">
        <v>72</v>
      </c>
      <c r="J112" s="2">
        <v>0.71527777777777779</v>
      </c>
      <c r="L112" t="s">
        <v>968</v>
      </c>
      <c r="N112" t="s">
        <v>1024</v>
      </c>
      <c r="O112">
        <v>750019</v>
      </c>
      <c r="P112" t="s">
        <v>970</v>
      </c>
      <c r="Q112" t="s">
        <v>1529</v>
      </c>
      <c r="R112">
        <v>0</v>
      </c>
      <c r="S112" t="s">
        <v>1026</v>
      </c>
      <c r="T112" t="s">
        <v>1027</v>
      </c>
      <c r="X112" t="s">
        <v>1028</v>
      </c>
      <c r="Y112" t="s">
        <v>1029</v>
      </c>
      <c r="Z112" t="s">
        <v>974</v>
      </c>
    </row>
    <row r="113" spans="1:26" x14ac:dyDescent="0.25">
      <c r="A113">
        <v>434910</v>
      </c>
      <c r="B113" t="s">
        <v>964</v>
      </c>
      <c r="C113" t="s">
        <v>1180</v>
      </c>
      <c r="D113" t="s">
        <v>1181</v>
      </c>
      <c r="E113">
        <v>28</v>
      </c>
      <c r="F113">
        <v>284</v>
      </c>
      <c r="G113" t="s">
        <v>72</v>
      </c>
      <c r="H113" s="2">
        <v>0.5</v>
      </c>
      <c r="I113" t="s">
        <v>72</v>
      </c>
      <c r="J113" s="2">
        <v>0.75</v>
      </c>
      <c r="K113" t="s">
        <v>1530</v>
      </c>
      <c r="L113" t="s">
        <v>1142</v>
      </c>
      <c r="N113" t="s">
        <v>1290</v>
      </c>
      <c r="P113" t="s">
        <v>970</v>
      </c>
      <c r="Q113" t="s">
        <v>1531</v>
      </c>
      <c r="R113">
        <v>0</v>
      </c>
      <c r="S113" t="s">
        <v>972</v>
      </c>
      <c r="X113" t="s">
        <v>1184</v>
      </c>
      <c r="Y113" t="s">
        <v>974</v>
      </c>
      <c r="Z113" t="s">
        <v>974</v>
      </c>
    </row>
    <row r="114" spans="1:26" x14ac:dyDescent="0.25">
      <c r="A114">
        <v>434911</v>
      </c>
      <c r="B114" t="s">
        <v>976</v>
      </c>
      <c r="C114" t="s">
        <v>1350</v>
      </c>
      <c r="D114" t="s">
        <v>1351</v>
      </c>
      <c r="E114">
        <v>106</v>
      </c>
      <c r="F114">
        <v>4249</v>
      </c>
      <c r="G114" t="s">
        <v>72</v>
      </c>
      <c r="H114" s="2">
        <v>0.5</v>
      </c>
      <c r="I114" t="s">
        <v>72</v>
      </c>
      <c r="J114" s="2">
        <v>0.75</v>
      </c>
      <c r="K114" t="s">
        <v>1530</v>
      </c>
      <c r="L114" t="s">
        <v>1142</v>
      </c>
      <c r="N114" t="s">
        <v>1290</v>
      </c>
      <c r="P114" t="s">
        <v>970</v>
      </c>
      <c r="Q114" t="s">
        <v>1532</v>
      </c>
      <c r="R114">
        <v>0</v>
      </c>
      <c r="S114" t="s">
        <v>1112</v>
      </c>
      <c r="X114" t="s">
        <v>1354</v>
      </c>
      <c r="Y114" t="s">
        <v>974</v>
      </c>
      <c r="Z114" t="s">
        <v>974</v>
      </c>
    </row>
    <row r="115" spans="1:26" x14ac:dyDescent="0.25">
      <c r="A115">
        <v>434629</v>
      </c>
      <c r="B115" t="s">
        <v>1075</v>
      </c>
      <c r="C115" t="s">
        <v>1275</v>
      </c>
      <c r="D115" t="s">
        <v>1276</v>
      </c>
      <c r="E115">
        <v>92</v>
      </c>
      <c r="F115">
        <v>3800</v>
      </c>
      <c r="G115" t="s">
        <v>72</v>
      </c>
      <c r="H115" s="2">
        <v>0.83333333333333337</v>
      </c>
      <c r="I115" t="s">
        <v>183</v>
      </c>
      <c r="J115" s="2">
        <v>0.16666666666666666</v>
      </c>
      <c r="L115" t="s">
        <v>968</v>
      </c>
      <c r="N115" t="s">
        <v>1078</v>
      </c>
      <c r="O115">
        <v>9809928</v>
      </c>
      <c r="P115" t="s">
        <v>1277</v>
      </c>
      <c r="Q115" t="s">
        <v>1533</v>
      </c>
      <c r="R115">
        <v>0</v>
      </c>
      <c r="S115" t="s">
        <v>1534</v>
      </c>
      <c r="V115">
        <v>205</v>
      </c>
      <c r="W115">
        <v>205</v>
      </c>
      <c r="X115" t="s">
        <v>1280</v>
      </c>
      <c r="Y115" t="s">
        <v>1042</v>
      </c>
      <c r="Z115" t="s">
        <v>1281</v>
      </c>
    </row>
    <row r="116" spans="1:26" x14ac:dyDescent="0.25">
      <c r="A116">
        <v>434678</v>
      </c>
      <c r="B116" t="s">
        <v>1032</v>
      </c>
      <c r="C116" t="s">
        <v>1165</v>
      </c>
      <c r="D116" t="s">
        <v>1166</v>
      </c>
      <c r="E116">
        <v>54</v>
      </c>
      <c r="F116">
        <v>499</v>
      </c>
      <c r="G116" t="s">
        <v>72</v>
      </c>
      <c r="H116" s="2">
        <v>0.91666666666666663</v>
      </c>
      <c r="I116" t="s">
        <v>183</v>
      </c>
      <c r="J116" s="2">
        <v>4.1666666666666664E-2</v>
      </c>
      <c r="L116" t="s">
        <v>968</v>
      </c>
      <c r="N116" t="s">
        <v>1167</v>
      </c>
      <c r="O116">
        <v>7917757</v>
      </c>
      <c r="P116" t="s">
        <v>1036</v>
      </c>
      <c r="Q116" t="s">
        <v>1535</v>
      </c>
      <c r="R116">
        <v>2.3199999999999998</v>
      </c>
      <c r="S116" t="s">
        <v>1536</v>
      </c>
      <c r="V116">
        <v>22011</v>
      </c>
      <c r="W116">
        <v>22011</v>
      </c>
      <c r="X116" t="s">
        <v>1171</v>
      </c>
      <c r="Y116" t="s">
        <v>1047</v>
      </c>
      <c r="Z116" t="s">
        <v>1281</v>
      </c>
    </row>
    <row r="117" spans="1:26" x14ac:dyDescent="0.25">
      <c r="A117">
        <v>435052</v>
      </c>
      <c r="B117" t="s">
        <v>1021</v>
      </c>
      <c r="C117" t="s">
        <v>1022</v>
      </c>
      <c r="D117" t="s">
        <v>1023</v>
      </c>
      <c r="E117">
        <v>14</v>
      </c>
      <c r="F117">
        <v>51</v>
      </c>
      <c r="G117" t="s">
        <v>72</v>
      </c>
      <c r="H117" s="2">
        <v>0.9375</v>
      </c>
      <c r="I117" t="s">
        <v>309</v>
      </c>
      <c r="J117" s="2">
        <v>0.75</v>
      </c>
      <c r="L117" t="s">
        <v>968</v>
      </c>
      <c r="N117" t="s">
        <v>1024</v>
      </c>
      <c r="O117">
        <v>750019</v>
      </c>
      <c r="P117" t="s">
        <v>970</v>
      </c>
      <c r="Q117" t="s">
        <v>1537</v>
      </c>
      <c r="R117">
        <v>0</v>
      </c>
      <c r="S117" t="s">
        <v>1179</v>
      </c>
      <c r="T117" t="s">
        <v>1027</v>
      </c>
      <c r="X117" t="s">
        <v>1028</v>
      </c>
      <c r="Y117" t="s">
        <v>974</v>
      </c>
      <c r="Z117" t="s">
        <v>974</v>
      </c>
    </row>
    <row r="118" spans="1:26" x14ac:dyDescent="0.25">
      <c r="A118">
        <v>435055</v>
      </c>
      <c r="B118" t="s">
        <v>964</v>
      </c>
      <c r="C118" t="s">
        <v>965</v>
      </c>
      <c r="D118" t="s">
        <v>966</v>
      </c>
      <c r="E118">
        <v>26</v>
      </c>
      <c r="F118">
        <v>284</v>
      </c>
      <c r="G118" t="s">
        <v>183</v>
      </c>
      <c r="H118" s="2">
        <v>4.1666666666666664E-2</v>
      </c>
      <c r="I118" t="s">
        <v>183</v>
      </c>
      <c r="J118" s="2">
        <v>0.75</v>
      </c>
      <c r="L118" t="s">
        <v>968</v>
      </c>
      <c r="N118" t="s">
        <v>969</v>
      </c>
      <c r="P118" t="s">
        <v>970</v>
      </c>
      <c r="Q118" t="s">
        <v>1538</v>
      </c>
      <c r="R118">
        <v>0</v>
      </c>
      <c r="S118" t="s">
        <v>1349</v>
      </c>
      <c r="X118" t="s">
        <v>973</v>
      </c>
      <c r="Y118" t="s">
        <v>975</v>
      </c>
      <c r="Z118" t="s">
        <v>974</v>
      </c>
    </row>
    <row r="119" spans="1:26" x14ac:dyDescent="0.25">
      <c r="A119">
        <v>435057</v>
      </c>
      <c r="B119" t="s">
        <v>976</v>
      </c>
      <c r="C119" t="s">
        <v>1185</v>
      </c>
      <c r="D119" t="s">
        <v>1186</v>
      </c>
      <c r="E119">
        <v>87</v>
      </c>
      <c r="F119">
        <v>2391</v>
      </c>
      <c r="G119" t="s">
        <v>183</v>
      </c>
      <c r="H119" s="2">
        <v>4.1666666666666664E-2</v>
      </c>
      <c r="I119" t="s">
        <v>183</v>
      </c>
      <c r="J119" s="2">
        <v>0.75</v>
      </c>
      <c r="L119" t="s">
        <v>968</v>
      </c>
      <c r="N119" t="s">
        <v>969</v>
      </c>
      <c r="P119" t="s">
        <v>970</v>
      </c>
      <c r="Q119" t="s">
        <v>1539</v>
      </c>
      <c r="R119">
        <v>0</v>
      </c>
      <c r="S119" t="s">
        <v>980</v>
      </c>
      <c r="X119" t="s">
        <v>1189</v>
      </c>
      <c r="Y119" t="s">
        <v>975</v>
      </c>
      <c r="Z119" t="s">
        <v>974</v>
      </c>
    </row>
    <row r="120" spans="1:26" x14ac:dyDescent="0.25">
      <c r="A120">
        <v>361864</v>
      </c>
      <c r="B120" t="s">
        <v>982</v>
      </c>
      <c r="C120" t="s">
        <v>184</v>
      </c>
      <c r="D120" t="s">
        <v>185</v>
      </c>
      <c r="E120">
        <v>315</v>
      </c>
      <c r="F120">
        <v>111554</v>
      </c>
      <c r="G120" t="s">
        <v>183</v>
      </c>
      <c r="H120" s="2">
        <v>0.27083333333333331</v>
      </c>
      <c r="I120" t="s">
        <v>183</v>
      </c>
      <c r="J120" s="2">
        <v>0.91666666666666663</v>
      </c>
      <c r="L120" t="s">
        <v>968</v>
      </c>
      <c r="N120" t="s">
        <v>1306</v>
      </c>
      <c r="O120">
        <v>9783576</v>
      </c>
      <c r="P120" t="s">
        <v>986</v>
      </c>
      <c r="Q120" t="s">
        <v>1540</v>
      </c>
      <c r="R120">
        <v>0</v>
      </c>
      <c r="S120" t="s">
        <v>988</v>
      </c>
      <c r="V120" t="s">
        <v>1541</v>
      </c>
      <c r="W120" t="s">
        <v>1541</v>
      </c>
      <c r="X120" t="s">
        <v>1542</v>
      </c>
      <c r="Y120" t="s">
        <v>991</v>
      </c>
      <c r="Z120" t="s">
        <v>1042</v>
      </c>
    </row>
    <row r="121" spans="1:26" x14ac:dyDescent="0.25">
      <c r="A121">
        <v>427385</v>
      </c>
      <c r="B121" t="s">
        <v>982</v>
      </c>
      <c r="C121" t="s">
        <v>1136</v>
      </c>
      <c r="D121" t="s">
        <v>1137</v>
      </c>
      <c r="E121">
        <v>361</v>
      </c>
      <c r="F121">
        <v>225282</v>
      </c>
      <c r="G121" t="s">
        <v>183</v>
      </c>
      <c r="H121" s="2">
        <v>0.29166666666666669</v>
      </c>
      <c r="I121" t="s">
        <v>183</v>
      </c>
      <c r="J121" s="2">
        <v>0.79166666666666663</v>
      </c>
      <c r="L121" t="s">
        <v>968</v>
      </c>
      <c r="N121" t="s">
        <v>985</v>
      </c>
      <c r="O121">
        <v>9383948</v>
      </c>
      <c r="P121" t="s">
        <v>1009</v>
      </c>
      <c r="Q121" t="s">
        <v>1543</v>
      </c>
      <c r="R121">
        <v>0</v>
      </c>
      <c r="S121" t="s">
        <v>988</v>
      </c>
      <c r="V121">
        <v>31590</v>
      </c>
      <c r="W121">
        <v>31590</v>
      </c>
      <c r="X121" t="s">
        <v>1138</v>
      </c>
      <c r="Y121" t="s">
        <v>1240</v>
      </c>
      <c r="Z121" t="s">
        <v>1273</v>
      </c>
    </row>
    <row r="122" spans="1:26" x14ac:dyDescent="0.25">
      <c r="A122">
        <v>434130</v>
      </c>
      <c r="B122" t="s">
        <v>1032</v>
      </c>
      <c r="C122" t="s">
        <v>1192</v>
      </c>
      <c r="D122" t="s">
        <v>1193</v>
      </c>
      <c r="E122">
        <v>69</v>
      </c>
      <c r="F122">
        <v>764</v>
      </c>
      <c r="G122" t="s">
        <v>183</v>
      </c>
      <c r="H122" s="2">
        <v>0.29166666666666669</v>
      </c>
      <c r="I122" t="s">
        <v>183</v>
      </c>
      <c r="J122" s="2">
        <v>0.66666666666666663</v>
      </c>
      <c r="L122" t="s">
        <v>968</v>
      </c>
      <c r="N122" t="s">
        <v>1194</v>
      </c>
      <c r="O122">
        <v>7030523</v>
      </c>
      <c r="P122" t="s">
        <v>1036</v>
      </c>
      <c r="Q122" t="s">
        <v>1544</v>
      </c>
      <c r="R122">
        <v>0</v>
      </c>
      <c r="S122" t="s">
        <v>1545</v>
      </c>
      <c r="V122">
        <v>22021</v>
      </c>
      <c r="W122">
        <v>22021</v>
      </c>
      <c r="X122" t="s">
        <v>1197</v>
      </c>
      <c r="Y122" t="s">
        <v>1198</v>
      </c>
      <c r="Z122" t="s">
        <v>1029</v>
      </c>
    </row>
    <row r="123" spans="1:26" x14ac:dyDescent="0.25">
      <c r="A123">
        <v>434795</v>
      </c>
      <c r="B123" t="s">
        <v>1075</v>
      </c>
      <c r="C123" t="s">
        <v>1320</v>
      </c>
      <c r="D123" t="s">
        <v>1321</v>
      </c>
      <c r="E123">
        <v>86</v>
      </c>
      <c r="F123">
        <v>2546</v>
      </c>
      <c r="G123" t="s">
        <v>183</v>
      </c>
      <c r="H123" s="2">
        <v>0.29166666666666669</v>
      </c>
      <c r="I123" t="s">
        <v>183</v>
      </c>
      <c r="J123" s="2">
        <v>0.625</v>
      </c>
      <c r="L123" t="s">
        <v>968</v>
      </c>
      <c r="N123" t="s">
        <v>1035</v>
      </c>
      <c r="O123">
        <v>9280718</v>
      </c>
      <c r="P123" t="s">
        <v>1277</v>
      </c>
      <c r="Q123" t="s">
        <v>1546</v>
      </c>
      <c r="R123">
        <v>0</v>
      </c>
      <c r="S123" t="s">
        <v>1547</v>
      </c>
      <c r="V123" t="s">
        <v>1548</v>
      </c>
      <c r="W123" t="s">
        <v>1548</v>
      </c>
      <c r="X123" t="s">
        <v>1325</v>
      </c>
      <c r="Y123" t="s">
        <v>1048</v>
      </c>
      <c r="Z123" t="s">
        <v>1104</v>
      </c>
    </row>
    <row r="124" spans="1:26" x14ac:dyDescent="0.25">
      <c r="A124">
        <v>435530</v>
      </c>
      <c r="B124" t="s">
        <v>1021</v>
      </c>
      <c r="C124" t="s">
        <v>1549</v>
      </c>
      <c r="D124" t="s">
        <v>1549</v>
      </c>
      <c r="E124">
        <v>31</v>
      </c>
      <c r="F124">
        <v>230</v>
      </c>
      <c r="G124" t="s">
        <v>183</v>
      </c>
      <c r="H124" s="2">
        <v>0.58333333333333337</v>
      </c>
      <c r="I124" t="s">
        <v>267</v>
      </c>
      <c r="K124" t="s">
        <v>1550</v>
      </c>
      <c r="L124" t="s">
        <v>1142</v>
      </c>
      <c r="M124" t="s">
        <v>1551</v>
      </c>
      <c r="N124" t="s">
        <v>1143</v>
      </c>
      <c r="O124">
        <v>5706518</v>
      </c>
      <c r="P124" t="s">
        <v>970</v>
      </c>
      <c r="Q124" t="s">
        <v>1552</v>
      </c>
      <c r="R124">
        <v>0</v>
      </c>
      <c r="S124" t="s">
        <v>1112</v>
      </c>
      <c r="X124" t="s">
        <v>1553</v>
      </c>
      <c r="Y124" t="s">
        <v>1147</v>
      </c>
      <c r="Z124" t="s">
        <v>1554</v>
      </c>
    </row>
    <row r="125" spans="1:26" x14ac:dyDescent="0.25">
      <c r="A125">
        <v>434680</v>
      </c>
      <c r="B125" t="s">
        <v>1032</v>
      </c>
      <c r="C125" t="s">
        <v>1285</v>
      </c>
      <c r="D125" t="s">
        <v>1286</v>
      </c>
      <c r="E125">
        <v>77</v>
      </c>
      <c r="F125">
        <v>915</v>
      </c>
      <c r="G125" t="s">
        <v>183</v>
      </c>
      <c r="H125" s="2">
        <v>0.66666666666666663</v>
      </c>
      <c r="I125" t="s">
        <v>309</v>
      </c>
      <c r="J125" s="2">
        <v>0.95833333333333337</v>
      </c>
      <c r="L125" t="s">
        <v>968</v>
      </c>
      <c r="N125" t="s">
        <v>1167</v>
      </c>
      <c r="O125">
        <v>7613961</v>
      </c>
      <c r="P125" t="s">
        <v>970</v>
      </c>
      <c r="Q125" t="s">
        <v>1555</v>
      </c>
      <c r="R125">
        <v>0</v>
      </c>
      <c r="S125" t="s">
        <v>1556</v>
      </c>
      <c r="V125">
        <v>22021</v>
      </c>
      <c r="W125">
        <v>22021</v>
      </c>
      <c r="X125" t="s">
        <v>1289</v>
      </c>
      <c r="Y125" t="s">
        <v>1104</v>
      </c>
      <c r="Z125" t="s">
        <v>1284</v>
      </c>
    </row>
    <row r="126" spans="1:26" x14ac:dyDescent="0.25">
      <c r="A126">
        <v>434903</v>
      </c>
      <c r="B126" t="s">
        <v>1032</v>
      </c>
      <c r="C126" t="s">
        <v>1033</v>
      </c>
      <c r="D126" t="s">
        <v>1034</v>
      </c>
      <c r="E126">
        <v>108</v>
      </c>
      <c r="F126">
        <v>5873</v>
      </c>
      <c r="G126" t="s">
        <v>183</v>
      </c>
      <c r="H126" s="2">
        <v>0.79166666666666663</v>
      </c>
      <c r="I126" t="s">
        <v>309</v>
      </c>
      <c r="J126" s="2">
        <v>0.20833333333333334</v>
      </c>
      <c r="L126" t="s">
        <v>968</v>
      </c>
      <c r="N126" t="s">
        <v>1035</v>
      </c>
      <c r="O126">
        <v>9002647</v>
      </c>
      <c r="P126" t="s">
        <v>1036</v>
      </c>
      <c r="Q126" t="s">
        <v>1557</v>
      </c>
      <c r="R126">
        <v>0</v>
      </c>
      <c r="S126" t="s">
        <v>1235</v>
      </c>
      <c r="V126" t="s">
        <v>1394</v>
      </c>
      <c r="W126" t="s">
        <v>1394</v>
      </c>
      <c r="X126" t="s">
        <v>1040</v>
      </c>
      <c r="Y126" t="s">
        <v>1120</v>
      </c>
      <c r="Z126" t="s">
        <v>1558</v>
      </c>
    </row>
    <row r="127" spans="1:26" x14ac:dyDescent="0.25">
      <c r="A127">
        <v>435080</v>
      </c>
      <c r="B127" t="s">
        <v>1032</v>
      </c>
      <c r="C127" t="s">
        <v>1165</v>
      </c>
      <c r="D127" t="s">
        <v>1166</v>
      </c>
      <c r="E127">
        <v>54</v>
      </c>
      <c r="F127">
        <v>499</v>
      </c>
      <c r="G127" t="s">
        <v>309</v>
      </c>
      <c r="H127" s="2">
        <v>6.9444444444444447E-4</v>
      </c>
      <c r="I127" t="s">
        <v>309</v>
      </c>
      <c r="J127" s="2">
        <v>8.3333333333333329E-2</v>
      </c>
      <c r="L127" t="s">
        <v>968</v>
      </c>
      <c r="N127" t="s">
        <v>1167</v>
      </c>
      <c r="O127">
        <v>7917757</v>
      </c>
      <c r="P127" t="s">
        <v>1036</v>
      </c>
      <c r="Q127" t="s">
        <v>1559</v>
      </c>
      <c r="R127">
        <v>0</v>
      </c>
      <c r="S127" t="s">
        <v>1426</v>
      </c>
      <c r="V127">
        <v>22021</v>
      </c>
      <c r="W127">
        <v>22021</v>
      </c>
      <c r="X127" t="s">
        <v>1171</v>
      </c>
      <c r="Y127" t="s">
        <v>1283</v>
      </c>
      <c r="Z127" t="s">
        <v>1560</v>
      </c>
    </row>
    <row r="128" spans="1:26" x14ac:dyDescent="0.25">
      <c r="A128">
        <v>435184</v>
      </c>
      <c r="B128" t="s">
        <v>964</v>
      </c>
      <c r="C128" t="s">
        <v>1180</v>
      </c>
      <c r="D128" t="s">
        <v>1181</v>
      </c>
      <c r="E128">
        <v>28</v>
      </c>
      <c r="F128">
        <v>284</v>
      </c>
      <c r="G128" t="s">
        <v>309</v>
      </c>
      <c r="H128" s="2">
        <v>8.3333333333333329E-2</v>
      </c>
      <c r="I128" t="s">
        <v>309</v>
      </c>
      <c r="J128" s="2">
        <v>0.75</v>
      </c>
      <c r="L128" t="s">
        <v>968</v>
      </c>
      <c r="N128" t="s">
        <v>969</v>
      </c>
      <c r="P128" t="s">
        <v>1009</v>
      </c>
      <c r="Q128" t="s">
        <v>1561</v>
      </c>
      <c r="R128">
        <v>0</v>
      </c>
      <c r="S128" t="s">
        <v>1297</v>
      </c>
      <c r="X128" t="s">
        <v>1184</v>
      </c>
      <c r="Y128" t="s">
        <v>974</v>
      </c>
      <c r="Z128" t="s">
        <v>974</v>
      </c>
    </row>
    <row r="129" spans="1:26" x14ac:dyDescent="0.25">
      <c r="A129">
        <v>435185</v>
      </c>
      <c r="B129" t="s">
        <v>976</v>
      </c>
      <c r="C129" t="s">
        <v>977</v>
      </c>
      <c r="D129" t="s">
        <v>978</v>
      </c>
      <c r="E129">
        <v>84</v>
      </c>
      <c r="F129">
        <v>2655</v>
      </c>
      <c r="G129" t="s">
        <v>309</v>
      </c>
      <c r="H129" s="2">
        <v>8.3333333333333329E-2</v>
      </c>
      <c r="I129" t="s">
        <v>309</v>
      </c>
      <c r="J129" s="2">
        <v>0.75</v>
      </c>
      <c r="L129" t="s">
        <v>968</v>
      </c>
      <c r="N129" t="s">
        <v>969</v>
      </c>
      <c r="P129" t="s">
        <v>1009</v>
      </c>
      <c r="Q129" t="s">
        <v>1562</v>
      </c>
      <c r="R129">
        <v>0</v>
      </c>
      <c r="S129" t="s">
        <v>1305</v>
      </c>
      <c r="X129" t="s">
        <v>981</v>
      </c>
      <c r="Y129" t="s">
        <v>974</v>
      </c>
      <c r="Z129" t="s">
        <v>974</v>
      </c>
    </row>
    <row r="130" spans="1:26" x14ac:dyDescent="0.25">
      <c r="A130">
        <v>420429</v>
      </c>
      <c r="B130" t="s">
        <v>982</v>
      </c>
      <c r="C130" t="s">
        <v>223</v>
      </c>
      <c r="D130" t="s">
        <v>224</v>
      </c>
      <c r="E130">
        <v>288</v>
      </c>
      <c r="F130">
        <v>115055</v>
      </c>
      <c r="G130" t="s">
        <v>309</v>
      </c>
      <c r="H130" s="2">
        <v>0.25</v>
      </c>
      <c r="I130" t="s">
        <v>309</v>
      </c>
      <c r="J130" s="2">
        <v>0.75</v>
      </c>
      <c r="L130" t="s">
        <v>968</v>
      </c>
      <c r="N130" t="s">
        <v>1563</v>
      </c>
      <c r="O130">
        <v>9424883</v>
      </c>
      <c r="P130" t="s">
        <v>986</v>
      </c>
      <c r="Q130" t="s">
        <v>1564</v>
      </c>
      <c r="R130">
        <v>8.6</v>
      </c>
      <c r="S130" t="s">
        <v>988</v>
      </c>
      <c r="V130" t="s">
        <v>1565</v>
      </c>
      <c r="W130" t="s">
        <v>1565</v>
      </c>
      <c r="X130" t="s">
        <v>1566</v>
      </c>
      <c r="Y130" t="s">
        <v>975</v>
      </c>
      <c r="Z130" t="s">
        <v>1567</v>
      </c>
    </row>
    <row r="131" spans="1:26" x14ac:dyDescent="0.25">
      <c r="A131">
        <v>434729</v>
      </c>
      <c r="B131" t="s">
        <v>994</v>
      </c>
      <c r="C131" t="s">
        <v>995</v>
      </c>
      <c r="D131" t="s">
        <v>996</v>
      </c>
      <c r="E131">
        <v>104</v>
      </c>
      <c r="F131">
        <v>4631</v>
      </c>
      <c r="G131" t="s">
        <v>309</v>
      </c>
      <c r="H131" s="2">
        <v>0.25</v>
      </c>
      <c r="I131" t="s">
        <v>309</v>
      </c>
      <c r="J131" s="2">
        <v>0.79166666666666663</v>
      </c>
      <c r="L131" t="s">
        <v>968</v>
      </c>
      <c r="N131" t="s">
        <v>997</v>
      </c>
      <c r="O131" t="s">
        <v>998</v>
      </c>
      <c r="P131" t="s">
        <v>999</v>
      </c>
      <c r="Q131" t="s">
        <v>1568</v>
      </c>
      <c r="R131">
        <v>0</v>
      </c>
      <c r="S131" t="s">
        <v>1001</v>
      </c>
      <c r="V131">
        <v>180</v>
      </c>
      <c r="W131">
        <v>180</v>
      </c>
      <c r="X131" t="s">
        <v>1003</v>
      </c>
      <c r="Y131" t="s">
        <v>1569</v>
      </c>
      <c r="Z131" t="s">
        <v>975</v>
      </c>
    </row>
    <row r="132" spans="1:26" x14ac:dyDescent="0.25">
      <c r="A132">
        <v>420430</v>
      </c>
      <c r="B132" t="s">
        <v>982</v>
      </c>
      <c r="C132" t="s">
        <v>1570</v>
      </c>
      <c r="D132" t="s">
        <v>1571</v>
      </c>
      <c r="E132">
        <v>330</v>
      </c>
      <c r="F132">
        <v>143730</v>
      </c>
      <c r="G132" t="s">
        <v>309</v>
      </c>
      <c r="H132" s="2">
        <v>0.29166666666666669</v>
      </c>
      <c r="I132" t="s">
        <v>309</v>
      </c>
      <c r="J132" s="2">
        <v>0.72916666666666663</v>
      </c>
      <c r="L132" t="s">
        <v>968</v>
      </c>
      <c r="N132" t="s">
        <v>1563</v>
      </c>
      <c r="O132">
        <v>9614036</v>
      </c>
      <c r="P132" t="s">
        <v>1100</v>
      </c>
      <c r="Q132" t="s">
        <v>1572</v>
      </c>
      <c r="R132">
        <v>5.95</v>
      </c>
      <c r="S132" t="s">
        <v>988</v>
      </c>
      <c r="V132" t="s">
        <v>1573</v>
      </c>
      <c r="W132" t="s">
        <v>1573</v>
      </c>
      <c r="X132" t="s">
        <v>1574</v>
      </c>
      <c r="Y132" t="s">
        <v>1104</v>
      </c>
      <c r="Z132" t="s">
        <v>1256</v>
      </c>
    </row>
    <row r="133" spans="1:26" x14ac:dyDescent="0.25">
      <c r="A133">
        <v>435024</v>
      </c>
      <c r="B133" t="s">
        <v>982</v>
      </c>
      <c r="C133" t="s">
        <v>1268</v>
      </c>
      <c r="D133" t="s">
        <v>1269</v>
      </c>
      <c r="E133">
        <v>362</v>
      </c>
      <c r="F133">
        <v>226963</v>
      </c>
      <c r="G133" t="s">
        <v>309</v>
      </c>
      <c r="H133" s="2">
        <v>0.33333333333333331</v>
      </c>
      <c r="I133" t="s">
        <v>309</v>
      </c>
      <c r="J133" s="2">
        <v>0.79166666666666663</v>
      </c>
      <c r="L133" t="s">
        <v>968</v>
      </c>
      <c r="N133" t="s">
        <v>985</v>
      </c>
      <c r="O133">
        <v>9682875</v>
      </c>
      <c r="P133" t="s">
        <v>1009</v>
      </c>
      <c r="Q133" t="s">
        <v>1579</v>
      </c>
      <c r="R133">
        <v>0</v>
      </c>
      <c r="S133" t="s">
        <v>1580</v>
      </c>
      <c r="V133">
        <v>34321</v>
      </c>
      <c r="W133">
        <v>34321</v>
      </c>
      <c r="X133" t="s">
        <v>1271</v>
      </c>
      <c r="Y133" t="s">
        <v>1204</v>
      </c>
      <c r="Z133" t="s">
        <v>1120</v>
      </c>
    </row>
    <row r="134" spans="1:26" x14ac:dyDescent="0.25">
      <c r="A134">
        <v>435182</v>
      </c>
      <c r="B134" t="s">
        <v>1107</v>
      </c>
      <c r="C134" t="s">
        <v>1108</v>
      </c>
      <c r="D134" t="s">
        <v>1109</v>
      </c>
      <c r="E134">
        <v>87</v>
      </c>
      <c r="F134">
        <v>1802</v>
      </c>
      <c r="G134" t="s">
        <v>309</v>
      </c>
      <c r="H134" s="2">
        <v>0.33333333333333331</v>
      </c>
      <c r="I134" t="s">
        <v>309</v>
      </c>
      <c r="J134" s="2">
        <v>0.75</v>
      </c>
      <c r="L134" t="s">
        <v>968</v>
      </c>
      <c r="N134" t="s">
        <v>1031</v>
      </c>
      <c r="O134">
        <v>8963818</v>
      </c>
      <c r="P134" t="s">
        <v>1079</v>
      </c>
      <c r="Q134" t="s">
        <v>1584</v>
      </c>
      <c r="R134">
        <v>3.85</v>
      </c>
      <c r="S134" t="s">
        <v>1585</v>
      </c>
      <c r="X134" t="s">
        <v>1113</v>
      </c>
      <c r="Y134" t="s">
        <v>1147</v>
      </c>
      <c r="Z134" t="s">
        <v>1147</v>
      </c>
    </row>
    <row r="135" spans="1:26" x14ac:dyDescent="0.25">
      <c r="A135">
        <v>435212</v>
      </c>
      <c r="B135" t="s">
        <v>1030</v>
      </c>
      <c r="C135" t="s">
        <v>1586</v>
      </c>
      <c r="D135" t="s">
        <v>1587</v>
      </c>
      <c r="E135">
        <v>22</v>
      </c>
      <c r="F135">
        <v>75</v>
      </c>
      <c r="G135" t="s">
        <v>309</v>
      </c>
      <c r="H135" s="2">
        <v>0.35416666666666669</v>
      </c>
      <c r="I135" t="s">
        <v>309</v>
      </c>
      <c r="J135" s="2">
        <v>0.41666666666666669</v>
      </c>
      <c r="L135" t="s">
        <v>968</v>
      </c>
      <c r="N135" t="s">
        <v>1205</v>
      </c>
      <c r="O135">
        <v>1300463</v>
      </c>
      <c r="P135" t="s">
        <v>970</v>
      </c>
      <c r="Q135" t="s">
        <v>1588</v>
      </c>
      <c r="R135">
        <v>3.29</v>
      </c>
      <c r="S135" t="s">
        <v>1179</v>
      </c>
      <c r="Y135" t="s">
        <v>1104</v>
      </c>
      <c r="Z135" t="s">
        <v>1589</v>
      </c>
    </row>
    <row r="136" spans="1:26" x14ac:dyDescent="0.25">
      <c r="A136">
        <v>435191</v>
      </c>
      <c r="B136" t="s">
        <v>982</v>
      </c>
      <c r="C136" t="s">
        <v>1590</v>
      </c>
      <c r="D136" t="s">
        <v>1591</v>
      </c>
      <c r="E136">
        <v>317</v>
      </c>
      <c r="F136">
        <v>121878</v>
      </c>
      <c r="G136" t="s">
        <v>309</v>
      </c>
      <c r="H136" s="2">
        <v>0.375</v>
      </c>
      <c r="I136" t="s">
        <v>309</v>
      </c>
      <c r="J136" s="2">
        <v>0.79166666666666663</v>
      </c>
      <c r="L136" t="s">
        <v>968</v>
      </c>
      <c r="N136" t="s">
        <v>1099</v>
      </c>
      <c r="O136">
        <v>9372456</v>
      </c>
      <c r="P136" t="s">
        <v>1123</v>
      </c>
      <c r="Q136" t="s">
        <v>1592</v>
      </c>
      <c r="R136">
        <v>0</v>
      </c>
      <c r="S136" t="s">
        <v>988</v>
      </c>
      <c r="V136">
        <v>63477</v>
      </c>
      <c r="W136">
        <v>63477</v>
      </c>
      <c r="X136" t="s">
        <v>1593</v>
      </c>
      <c r="Y136" t="s">
        <v>1594</v>
      </c>
      <c r="Z136" t="s">
        <v>1595</v>
      </c>
    </row>
    <row r="137" spans="1:26" x14ac:dyDescent="0.25">
      <c r="A137">
        <v>435179</v>
      </c>
      <c r="B137" t="s">
        <v>976</v>
      </c>
      <c r="C137" t="s">
        <v>1599</v>
      </c>
      <c r="D137" t="s">
        <v>1600</v>
      </c>
      <c r="E137">
        <v>69</v>
      </c>
      <c r="F137">
        <v>1521</v>
      </c>
      <c r="G137" t="s">
        <v>309</v>
      </c>
      <c r="H137" s="2">
        <v>0.5</v>
      </c>
      <c r="I137" t="s">
        <v>87</v>
      </c>
      <c r="J137" s="2">
        <v>0.20833333333333334</v>
      </c>
      <c r="L137" t="s">
        <v>968</v>
      </c>
      <c r="N137" t="s">
        <v>1601</v>
      </c>
      <c r="O137">
        <v>9835630</v>
      </c>
      <c r="P137" t="s">
        <v>1131</v>
      </c>
      <c r="Q137" t="s">
        <v>1602</v>
      </c>
      <c r="R137">
        <v>6</v>
      </c>
      <c r="S137" t="s">
        <v>1603</v>
      </c>
      <c r="Y137" t="s">
        <v>1229</v>
      </c>
      <c r="Z137" t="s">
        <v>1229</v>
      </c>
    </row>
    <row r="138" spans="1:26" x14ac:dyDescent="0.25">
      <c r="A138">
        <v>435178</v>
      </c>
      <c r="B138" t="s">
        <v>964</v>
      </c>
      <c r="C138" t="s">
        <v>1604</v>
      </c>
      <c r="D138" t="s">
        <v>1605</v>
      </c>
      <c r="E138">
        <v>27</v>
      </c>
      <c r="F138">
        <v>223</v>
      </c>
      <c r="G138" t="s">
        <v>309</v>
      </c>
      <c r="H138" s="2">
        <v>0.5</v>
      </c>
      <c r="I138" t="s">
        <v>87</v>
      </c>
      <c r="J138" s="2">
        <v>0.20833333333333334</v>
      </c>
      <c r="L138" t="s">
        <v>968</v>
      </c>
      <c r="N138" t="s">
        <v>1601</v>
      </c>
      <c r="O138">
        <v>9130884</v>
      </c>
      <c r="P138" t="s">
        <v>1131</v>
      </c>
      <c r="Q138" t="s">
        <v>1606</v>
      </c>
      <c r="R138">
        <v>6</v>
      </c>
      <c r="S138" t="s">
        <v>1331</v>
      </c>
      <c r="X138" t="s">
        <v>1607</v>
      </c>
      <c r="Y138" t="s">
        <v>1229</v>
      </c>
      <c r="Z138" t="s">
        <v>1229</v>
      </c>
    </row>
    <row r="139" spans="1:26" x14ac:dyDescent="0.25">
      <c r="A139">
        <v>435031</v>
      </c>
      <c r="B139" t="s">
        <v>1032</v>
      </c>
      <c r="C139" t="s">
        <v>1033</v>
      </c>
      <c r="D139" t="s">
        <v>1034</v>
      </c>
      <c r="E139">
        <v>108</v>
      </c>
      <c r="F139">
        <v>5873</v>
      </c>
      <c r="G139" t="s">
        <v>309</v>
      </c>
      <c r="H139" s="2">
        <v>0.58333333333333337</v>
      </c>
      <c r="I139" t="s">
        <v>309</v>
      </c>
      <c r="J139" s="2">
        <v>0.79166666666666663</v>
      </c>
      <c r="L139" t="s">
        <v>968</v>
      </c>
      <c r="N139" t="s">
        <v>1035</v>
      </c>
      <c r="O139">
        <v>9002647</v>
      </c>
      <c r="P139" t="s">
        <v>1036</v>
      </c>
      <c r="Q139" t="s">
        <v>1608</v>
      </c>
      <c r="R139">
        <v>0</v>
      </c>
      <c r="S139" t="s">
        <v>1609</v>
      </c>
      <c r="V139" t="s">
        <v>1394</v>
      </c>
      <c r="W139" t="s">
        <v>1394</v>
      </c>
      <c r="X139" t="s">
        <v>1040</v>
      </c>
      <c r="Y139" t="s">
        <v>1558</v>
      </c>
      <c r="Z139" t="s">
        <v>975</v>
      </c>
    </row>
    <row r="140" spans="1:26" x14ac:dyDescent="0.25">
      <c r="A140">
        <v>434630</v>
      </c>
      <c r="B140" t="s">
        <v>1075</v>
      </c>
      <c r="C140" t="s">
        <v>1610</v>
      </c>
      <c r="D140" t="s">
        <v>1611</v>
      </c>
      <c r="E140">
        <v>159</v>
      </c>
      <c r="F140">
        <v>15215</v>
      </c>
      <c r="G140" t="s">
        <v>309</v>
      </c>
      <c r="H140" s="2">
        <v>0.95833333333333337</v>
      </c>
      <c r="I140" t="s">
        <v>87</v>
      </c>
      <c r="J140" s="2">
        <v>0.16666666666666666</v>
      </c>
      <c r="L140" t="s">
        <v>968</v>
      </c>
      <c r="N140" t="s">
        <v>1078</v>
      </c>
      <c r="O140">
        <v>9819959</v>
      </c>
      <c r="P140" t="s">
        <v>1079</v>
      </c>
      <c r="Q140" t="s">
        <v>1612</v>
      </c>
      <c r="R140">
        <v>0</v>
      </c>
      <c r="S140" t="s">
        <v>1613</v>
      </c>
      <c r="V140">
        <v>89</v>
      </c>
      <c r="W140">
        <v>89</v>
      </c>
      <c r="X140" t="s">
        <v>1614</v>
      </c>
      <c r="Y140" t="s">
        <v>1615</v>
      </c>
      <c r="Z140" t="s">
        <v>974</v>
      </c>
    </row>
    <row r="141" spans="1:26" x14ac:dyDescent="0.25">
      <c r="A141">
        <v>435341</v>
      </c>
      <c r="B141" t="s">
        <v>964</v>
      </c>
      <c r="C141" t="s">
        <v>1049</v>
      </c>
      <c r="D141" t="s">
        <v>1050</v>
      </c>
      <c r="E141">
        <v>26</v>
      </c>
      <c r="F141">
        <v>284</v>
      </c>
      <c r="G141" t="s">
        <v>87</v>
      </c>
      <c r="H141" s="2">
        <v>0.20833333333333334</v>
      </c>
      <c r="I141" t="s">
        <v>87</v>
      </c>
      <c r="J141" s="2">
        <v>0.75</v>
      </c>
      <c r="L141" t="s">
        <v>968</v>
      </c>
      <c r="N141" t="s">
        <v>969</v>
      </c>
      <c r="P141" t="s">
        <v>970</v>
      </c>
      <c r="Q141" t="s">
        <v>1616</v>
      </c>
      <c r="R141">
        <v>0</v>
      </c>
      <c r="S141" t="s">
        <v>1183</v>
      </c>
      <c r="X141" t="s">
        <v>1053</v>
      </c>
      <c r="Y141" t="s">
        <v>974</v>
      </c>
      <c r="Z141" t="s">
        <v>974</v>
      </c>
    </row>
    <row r="142" spans="1:26" x14ac:dyDescent="0.25">
      <c r="A142">
        <v>435342</v>
      </c>
      <c r="B142" t="s">
        <v>976</v>
      </c>
      <c r="C142" t="s">
        <v>1054</v>
      </c>
      <c r="D142" t="s">
        <v>1055</v>
      </c>
      <c r="E142">
        <v>87</v>
      </c>
      <c r="F142">
        <v>2391</v>
      </c>
      <c r="G142" t="s">
        <v>87</v>
      </c>
      <c r="H142" s="2">
        <v>0.20833333333333334</v>
      </c>
      <c r="I142" t="s">
        <v>87</v>
      </c>
      <c r="J142" s="2">
        <v>0.75</v>
      </c>
      <c r="L142" t="s">
        <v>968</v>
      </c>
      <c r="N142" t="s">
        <v>969</v>
      </c>
      <c r="P142" t="s">
        <v>970</v>
      </c>
      <c r="Q142" t="s">
        <v>1617</v>
      </c>
      <c r="R142">
        <v>0</v>
      </c>
      <c r="S142" t="s">
        <v>1188</v>
      </c>
      <c r="X142" t="s">
        <v>1058</v>
      </c>
      <c r="Y142" t="s">
        <v>974</v>
      </c>
      <c r="Z142" t="s">
        <v>974</v>
      </c>
    </row>
    <row r="143" spans="1:26" x14ac:dyDescent="0.25">
      <c r="A143">
        <v>368199</v>
      </c>
      <c r="B143" t="s">
        <v>982</v>
      </c>
      <c r="C143" t="s">
        <v>1618</v>
      </c>
      <c r="D143" t="s">
        <v>1619</v>
      </c>
      <c r="E143">
        <v>294</v>
      </c>
      <c r="F143">
        <v>93530</v>
      </c>
      <c r="G143" t="s">
        <v>87</v>
      </c>
      <c r="H143" s="2">
        <v>0.22916666666666666</v>
      </c>
      <c r="I143" t="s">
        <v>75</v>
      </c>
      <c r="J143" s="2">
        <v>0.75</v>
      </c>
      <c r="L143" t="s">
        <v>968</v>
      </c>
      <c r="N143" t="s">
        <v>1017</v>
      </c>
      <c r="O143" t="s">
        <v>1620</v>
      </c>
      <c r="P143" t="s">
        <v>986</v>
      </c>
      <c r="Q143" t="s">
        <v>1621</v>
      </c>
      <c r="R143">
        <v>0</v>
      </c>
      <c r="S143" t="s">
        <v>1622</v>
      </c>
      <c r="U143" t="s">
        <v>1623</v>
      </c>
      <c r="V143">
        <v>27220109</v>
      </c>
      <c r="W143">
        <v>27222109</v>
      </c>
      <c r="X143" t="s">
        <v>1624</v>
      </c>
      <c r="Y143" t="s">
        <v>1625</v>
      </c>
      <c r="Z143" t="s">
        <v>1625</v>
      </c>
    </row>
    <row r="144" spans="1:26" x14ac:dyDescent="0.25">
      <c r="A144">
        <v>353592</v>
      </c>
      <c r="B144" t="s">
        <v>982</v>
      </c>
      <c r="C144" t="s">
        <v>416</v>
      </c>
      <c r="D144" t="s">
        <v>417</v>
      </c>
      <c r="E144">
        <v>301</v>
      </c>
      <c r="F144">
        <v>82910</v>
      </c>
      <c r="G144" t="s">
        <v>87</v>
      </c>
      <c r="H144" s="2">
        <v>0.25</v>
      </c>
      <c r="I144" t="s">
        <v>87</v>
      </c>
      <c r="J144" s="2">
        <v>0.70833333333333337</v>
      </c>
      <c r="L144" t="s">
        <v>968</v>
      </c>
      <c r="N144" t="s">
        <v>985</v>
      </c>
      <c r="O144">
        <v>9111802</v>
      </c>
      <c r="P144" t="s">
        <v>1060</v>
      </c>
      <c r="Q144" t="s">
        <v>1626</v>
      </c>
      <c r="R144">
        <v>0</v>
      </c>
      <c r="S144" t="s">
        <v>988</v>
      </c>
      <c r="V144">
        <v>16748</v>
      </c>
      <c r="W144">
        <v>16748</v>
      </c>
      <c r="X144" t="s">
        <v>1627</v>
      </c>
      <c r="Y144" t="s">
        <v>1127</v>
      </c>
      <c r="Z144" t="s">
        <v>1104</v>
      </c>
    </row>
    <row r="145" spans="1:26" x14ac:dyDescent="0.25">
      <c r="A145">
        <v>435235</v>
      </c>
      <c r="B145" t="s">
        <v>1628</v>
      </c>
      <c r="C145" t="s">
        <v>1629</v>
      </c>
      <c r="D145" t="s">
        <v>1630</v>
      </c>
      <c r="E145">
        <v>11</v>
      </c>
      <c r="F145">
        <v>15</v>
      </c>
      <c r="G145" t="s">
        <v>87</v>
      </c>
      <c r="H145" s="2">
        <v>0.25</v>
      </c>
      <c r="I145" t="s">
        <v>87</v>
      </c>
      <c r="J145" s="2">
        <v>0.41666666666666669</v>
      </c>
      <c r="L145" t="s">
        <v>968</v>
      </c>
      <c r="N145" t="s">
        <v>1300</v>
      </c>
      <c r="O145" t="s">
        <v>1629</v>
      </c>
      <c r="P145" t="s">
        <v>970</v>
      </c>
      <c r="Q145" t="s">
        <v>1631</v>
      </c>
      <c r="R145">
        <v>0</v>
      </c>
      <c r="S145" t="s">
        <v>1179</v>
      </c>
      <c r="X145" t="s">
        <v>1632</v>
      </c>
      <c r="Y145" t="s">
        <v>1029</v>
      </c>
      <c r="Z145" t="s">
        <v>1029</v>
      </c>
    </row>
    <row r="146" spans="1:26" x14ac:dyDescent="0.25">
      <c r="A146">
        <v>427386</v>
      </c>
      <c r="B146" t="s">
        <v>982</v>
      </c>
      <c r="C146" t="s">
        <v>1378</v>
      </c>
      <c r="D146" t="s">
        <v>1379</v>
      </c>
      <c r="E146">
        <v>306</v>
      </c>
      <c r="F146">
        <v>130818</v>
      </c>
      <c r="G146" t="s">
        <v>87</v>
      </c>
      <c r="H146" s="2">
        <v>0.26041666666666669</v>
      </c>
      <c r="I146" t="s">
        <v>87</v>
      </c>
      <c r="J146" s="2">
        <v>0.64583333333333337</v>
      </c>
      <c r="L146" t="s">
        <v>968</v>
      </c>
      <c r="N146" t="s">
        <v>1099</v>
      </c>
      <c r="O146">
        <v>9812705</v>
      </c>
      <c r="P146" t="s">
        <v>1100</v>
      </c>
      <c r="Q146" t="s">
        <v>1633</v>
      </c>
      <c r="R146">
        <v>0</v>
      </c>
      <c r="S146" t="s">
        <v>988</v>
      </c>
      <c r="V146">
        <v>67140</v>
      </c>
      <c r="W146">
        <v>67140</v>
      </c>
      <c r="X146" t="s">
        <v>1380</v>
      </c>
      <c r="Y146" t="s">
        <v>1042</v>
      </c>
      <c r="Z146" t="s">
        <v>1634</v>
      </c>
    </row>
    <row r="147" spans="1:26" x14ac:dyDescent="0.25">
      <c r="A147">
        <v>434852</v>
      </c>
      <c r="B147" t="s">
        <v>1032</v>
      </c>
      <c r="C147" t="s">
        <v>1327</v>
      </c>
      <c r="D147" t="s">
        <v>1328</v>
      </c>
      <c r="E147">
        <v>42</v>
      </c>
      <c r="F147">
        <v>380</v>
      </c>
      <c r="G147" t="s">
        <v>87</v>
      </c>
      <c r="H147" s="2">
        <v>0.29166666666666669</v>
      </c>
      <c r="I147" t="s">
        <v>70</v>
      </c>
      <c r="J147" s="2">
        <v>0.75</v>
      </c>
      <c r="L147" t="s">
        <v>968</v>
      </c>
      <c r="N147" t="s">
        <v>1447</v>
      </c>
      <c r="O147">
        <v>7321960</v>
      </c>
      <c r="P147" t="s">
        <v>1168</v>
      </c>
      <c r="Q147" t="s">
        <v>1635</v>
      </c>
      <c r="R147">
        <v>0</v>
      </c>
      <c r="S147" t="s">
        <v>1636</v>
      </c>
      <c r="T147" t="s">
        <v>1332</v>
      </c>
      <c r="X147" t="s">
        <v>1333</v>
      </c>
      <c r="Y147" t="s">
        <v>1104</v>
      </c>
      <c r="Z147" t="s">
        <v>1281</v>
      </c>
    </row>
    <row r="148" spans="1:26" x14ac:dyDescent="0.25">
      <c r="A148">
        <v>366865</v>
      </c>
      <c r="B148" t="s">
        <v>982</v>
      </c>
      <c r="C148" t="s">
        <v>261</v>
      </c>
      <c r="D148" t="s">
        <v>262</v>
      </c>
      <c r="E148">
        <v>250</v>
      </c>
      <c r="F148">
        <v>68870</v>
      </c>
      <c r="G148" t="s">
        <v>87</v>
      </c>
      <c r="H148" s="2">
        <v>0.29166666666666669</v>
      </c>
      <c r="I148" t="s">
        <v>87</v>
      </c>
      <c r="J148" s="2">
        <v>0.75</v>
      </c>
      <c r="L148" t="s">
        <v>968</v>
      </c>
      <c r="N148" t="s">
        <v>1499</v>
      </c>
      <c r="O148">
        <v>9243667</v>
      </c>
      <c r="P148" t="s">
        <v>1254</v>
      </c>
      <c r="Q148" t="s">
        <v>1639</v>
      </c>
      <c r="R148">
        <v>0</v>
      </c>
      <c r="S148" t="s">
        <v>988</v>
      </c>
      <c r="U148" t="s">
        <v>1500</v>
      </c>
      <c r="V148" t="s">
        <v>1640</v>
      </c>
      <c r="W148" t="s">
        <v>1640</v>
      </c>
      <c r="X148" t="s">
        <v>1641</v>
      </c>
      <c r="Y148" t="s">
        <v>1229</v>
      </c>
      <c r="Z148" t="s">
        <v>1642</v>
      </c>
    </row>
    <row r="149" spans="1:26" x14ac:dyDescent="0.25">
      <c r="A149">
        <v>356108</v>
      </c>
      <c r="B149" t="s">
        <v>982</v>
      </c>
      <c r="C149" t="s">
        <v>938</v>
      </c>
      <c r="D149" t="s">
        <v>939</v>
      </c>
      <c r="E149">
        <v>321</v>
      </c>
      <c r="F149">
        <v>168666</v>
      </c>
      <c r="G149" t="s">
        <v>87</v>
      </c>
      <c r="H149" s="2">
        <v>0.33333333333333331</v>
      </c>
      <c r="I149" t="s">
        <v>87</v>
      </c>
      <c r="J149" s="2">
        <v>0.91666666666666663</v>
      </c>
      <c r="L149" t="s">
        <v>968</v>
      </c>
      <c r="N149" t="s">
        <v>985</v>
      </c>
      <c r="O149">
        <v>9656101</v>
      </c>
      <c r="P149" t="s">
        <v>1009</v>
      </c>
      <c r="Q149" t="s">
        <v>1643</v>
      </c>
      <c r="R149">
        <v>0</v>
      </c>
      <c r="S149" t="s">
        <v>988</v>
      </c>
      <c r="V149">
        <v>33297</v>
      </c>
      <c r="W149">
        <v>33297</v>
      </c>
      <c r="X149" t="s">
        <v>1210</v>
      </c>
      <c r="Y149" t="s">
        <v>1211</v>
      </c>
      <c r="Z149" t="s">
        <v>1104</v>
      </c>
    </row>
    <row r="150" spans="1:26" x14ac:dyDescent="0.25">
      <c r="A150">
        <v>435328</v>
      </c>
      <c r="B150" t="s">
        <v>1021</v>
      </c>
      <c r="C150" t="s">
        <v>1022</v>
      </c>
      <c r="D150" t="s">
        <v>1023</v>
      </c>
      <c r="E150">
        <v>14</v>
      </c>
      <c r="F150">
        <v>51</v>
      </c>
      <c r="G150" t="s">
        <v>87</v>
      </c>
      <c r="H150" s="2">
        <v>0.38194444444444442</v>
      </c>
      <c r="I150" t="s">
        <v>87</v>
      </c>
      <c r="J150" s="2">
        <v>0.71527777777777779</v>
      </c>
      <c r="L150" t="s">
        <v>968</v>
      </c>
      <c r="N150" t="s">
        <v>1024</v>
      </c>
      <c r="O150">
        <v>750019</v>
      </c>
      <c r="P150" t="s">
        <v>970</v>
      </c>
      <c r="Q150" t="s">
        <v>1644</v>
      </c>
      <c r="R150">
        <v>0</v>
      </c>
      <c r="S150" t="s">
        <v>1026</v>
      </c>
      <c r="T150" t="s">
        <v>1027</v>
      </c>
      <c r="X150" t="s">
        <v>1028</v>
      </c>
      <c r="Y150" t="s">
        <v>1029</v>
      </c>
      <c r="Z150" t="s">
        <v>1029</v>
      </c>
    </row>
    <row r="151" spans="1:26" x14ac:dyDescent="0.25">
      <c r="A151">
        <v>435164</v>
      </c>
      <c r="B151" t="s">
        <v>994</v>
      </c>
      <c r="C151" t="s">
        <v>1645</v>
      </c>
      <c r="D151" t="s">
        <v>1646</v>
      </c>
      <c r="E151">
        <v>121</v>
      </c>
      <c r="F151">
        <v>6688</v>
      </c>
      <c r="G151" t="s">
        <v>87</v>
      </c>
      <c r="H151" s="2">
        <v>0.41666666666666669</v>
      </c>
      <c r="I151" t="s">
        <v>87</v>
      </c>
      <c r="J151" s="2">
        <v>0.95833333333333337</v>
      </c>
      <c r="L151" t="s">
        <v>968</v>
      </c>
      <c r="N151" t="s">
        <v>997</v>
      </c>
      <c r="O151">
        <v>9415741</v>
      </c>
      <c r="P151" t="s">
        <v>999</v>
      </c>
      <c r="Q151" t="s">
        <v>1647</v>
      </c>
      <c r="R151">
        <v>0</v>
      </c>
      <c r="S151" t="s">
        <v>1001</v>
      </c>
      <c r="V151">
        <v>248</v>
      </c>
      <c r="W151">
        <v>248</v>
      </c>
      <c r="X151" t="s">
        <v>1648</v>
      </c>
      <c r="Y151" t="s">
        <v>1104</v>
      </c>
      <c r="Z151" t="s">
        <v>1256</v>
      </c>
    </row>
    <row r="152" spans="1:26" x14ac:dyDescent="0.25">
      <c r="A152">
        <v>435138</v>
      </c>
      <c r="B152" t="s">
        <v>982</v>
      </c>
      <c r="C152" t="s">
        <v>1649</v>
      </c>
      <c r="D152" t="s">
        <v>1650</v>
      </c>
      <c r="E152">
        <v>293</v>
      </c>
      <c r="F152">
        <v>90090</v>
      </c>
      <c r="G152" t="s">
        <v>87</v>
      </c>
      <c r="H152" s="2">
        <v>0.5</v>
      </c>
      <c r="I152" t="s">
        <v>87</v>
      </c>
      <c r="J152" s="2">
        <v>0.41666666666666669</v>
      </c>
      <c r="L152" t="s">
        <v>968</v>
      </c>
      <c r="N152" t="s">
        <v>985</v>
      </c>
      <c r="O152">
        <v>9228356</v>
      </c>
      <c r="P152" t="s">
        <v>970</v>
      </c>
      <c r="Q152" t="s">
        <v>1651</v>
      </c>
      <c r="R152">
        <v>0</v>
      </c>
      <c r="S152" t="s">
        <v>1652</v>
      </c>
      <c r="V152">
        <v>26804</v>
      </c>
      <c r="W152">
        <v>26804</v>
      </c>
      <c r="X152" t="s">
        <v>1653</v>
      </c>
      <c r="Y152" t="s">
        <v>1204</v>
      </c>
      <c r="Z152" t="s">
        <v>1360</v>
      </c>
    </row>
    <row r="153" spans="1:26" x14ac:dyDescent="0.25">
      <c r="A153">
        <v>435326</v>
      </c>
      <c r="B153" t="s">
        <v>976</v>
      </c>
      <c r="C153" t="s">
        <v>1599</v>
      </c>
      <c r="D153" t="s">
        <v>1600</v>
      </c>
      <c r="E153">
        <v>69</v>
      </c>
      <c r="F153">
        <v>1521</v>
      </c>
      <c r="G153" t="s">
        <v>87</v>
      </c>
      <c r="H153" s="2">
        <v>0.91666666666666663</v>
      </c>
      <c r="I153" t="s">
        <v>75</v>
      </c>
      <c r="J153" s="2">
        <v>0.83333333333333337</v>
      </c>
      <c r="L153" t="s">
        <v>968</v>
      </c>
      <c r="N153" t="s">
        <v>1601</v>
      </c>
      <c r="O153">
        <v>9835630</v>
      </c>
      <c r="P153" t="s">
        <v>1131</v>
      </c>
      <c r="Q153" t="s">
        <v>1654</v>
      </c>
      <c r="R153">
        <v>6</v>
      </c>
      <c r="S153" t="s">
        <v>1603</v>
      </c>
      <c r="Y153" t="s">
        <v>1229</v>
      </c>
      <c r="Z153" t="s">
        <v>1284</v>
      </c>
    </row>
    <row r="154" spans="1:26" x14ac:dyDescent="0.25">
      <c r="A154">
        <v>435325</v>
      </c>
      <c r="B154" t="s">
        <v>964</v>
      </c>
      <c r="C154" t="s">
        <v>1604</v>
      </c>
      <c r="D154" t="s">
        <v>1605</v>
      </c>
      <c r="E154">
        <v>27</v>
      </c>
      <c r="F154">
        <v>223</v>
      </c>
      <c r="G154" t="s">
        <v>87</v>
      </c>
      <c r="H154" s="2">
        <v>0.91666666666666663</v>
      </c>
      <c r="I154" t="s">
        <v>75</v>
      </c>
      <c r="J154" s="2">
        <v>0.83333333333333337</v>
      </c>
      <c r="L154" t="s">
        <v>968</v>
      </c>
      <c r="N154" t="s">
        <v>1601</v>
      </c>
      <c r="O154">
        <v>9130884</v>
      </c>
      <c r="P154" t="s">
        <v>1131</v>
      </c>
      <c r="Q154" t="s">
        <v>1655</v>
      </c>
      <c r="R154">
        <v>6</v>
      </c>
      <c r="S154" t="s">
        <v>1331</v>
      </c>
      <c r="X154" t="s">
        <v>1607</v>
      </c>
      <c r="Y154" t="s">
        <v>1229</v>
      </c>
      <c r="Z154" t="s">
        <v>1284</v>
      </c>
    </row>
    <row r="155" spans="1:26" x14ac:dyDescent="0.25">
      <c r="A155">
        <v>435424</v>
      </c>
      <c r="B155" t="s">
        <v>1628</v>
      </c>
      <c r="C155" t="s">
        <v>1656</v>
      </c>
      <c r="D155" t="s">
        <v>1656</v>
      </c>
      <c r="E155">
        <v>10</v>
      </c>
      <c r="F155">
        <v>7</v>
      </c>
      <c r="G155" t="s">
        <v>75</v>
      </c>
      <c r="H155" s="2">
        <v>0.25</v>
      </c>
      <c r="I155" t="s">
        <v>75</v>
      </c>
      <c r="J155" s="2">
        <v>0.39583333333333331</v>
      </c>
      <c r="L155" t="s">
        <v>968</v>
      </c>
      <c r="N155" t="s">
        <v>1300</v>
      </c>
      <c r="O155" t="s">
        <v>1657</v>
      </c>
      <c r="P155" t="s">
        <v>970</v>
      </c>
      <c r="Q155" t="s">
        <v>1658</v>
      </c>
      <c r="R155">
        <v>1.8</v>
      </c>
      <c r="S155" t="s">
        <v>1179</v>
      </c>
      <c r="X155" t="s">
        <v>1659</v>
      </c>
      <c r="Y155" t="s">
        <v>1029</v>
      </c>
      <c r="Z155" t="s">
        <v>1029</v>
      </c>
    </row>
    <row r="156" spans="1:26" x14ac:dyDescent="0.25">
      <c r="A156">
        <v>435356</v>
      </c>
      <c r="B156" t="s">
        <v>1032</v>
      </c>
      <c r="C156" t="s">
        <v>1285</v>
      </c>
      <c r="D156" t="s">
        <v>1286</v>
      </c>
      <c r="E156">
        <v>77</v>
      </c>
      <c r="F156">
        <v>915</v>
      </c>
      <c r="G156" t="s">
        <v>75</v>
      </c>
      <c r="H156" s="2">
        <v>0.29166666666666669</v>
      </c>
      <c r="I156" t="s">
        <v>235</v>
      </c>
      <c r="J156" s="2">
        <v>8.3333333333333329E-2</v>
      </c>
      <c r="L156" t="s">
        <v>968</v>
      </c>
      <c r="N156" t="s">
        <v>1167</v>
      </c>
      <c r="O156">
        <v>7613961</v>
      </c>
      <c r="P156" t="s">
        <v>970</v>
      </c>
      <c r="Q156" t="s">
        <v>1660</v>
      </c>
      <c r="R156">
        <v>0</v>
      </c>
      <c r="S156" t="s">
        <v>1661</v>
      </c>
      <c r="V156">
        <v>22021</v>
      </c>
      <c r="W156">
        <v>22031</v>
      </c>
      <c r="X156" t="s">
        <v>1289</v>
      </c>
      <c r="Y156" t="s">
        <v>1383</v>
      </c>
      <c r="Z156" t="s">
        <v>1104</v>
      </c>
    </row>
    <row r="157" spans="1:26" x14ac:dyDescent="0.25">
      <c r="A157">
        <v>435379</v>
      </c>
      <c r="B157" t="s">
        <v>1075</v>
      </c>
      <c r="C157" t="s">
        <v>1320</v>
      </c>
      <c r="D157" t="s">
        <v>1321</v>
      </c>
      <c r="E157">
        <v>86</v>
      </c>
      <c r="F157">
        <v>2546</v>
      </c>
      <c r="G157" t="s">
        <v>75</v>
      </c>
      <c r="H157" s="2">
        <v>0.29166666666666669</v>
      </c>
      <c r="I157" t="s">
        <v>75</v>
      </c>
      <c r="J157" s="2">
        <v>0.54166666666666663</v>
      </c>
      <c r="L157" t="s">
        <v>968</v>
      </c>
      <c r="N157" t="s">
        <v>1035</v>
      </c>
      <c r="O157">
        <v>9280718</v>
      </c>
      <c r="P157" t="s">
        <v>1277</v>
      </c>
      <c r="Q157" t="s">
        <v>1662</v>
      </c>
      <c r="R157">
        <v>0</v>
      </c>
      <c r="S157" t="s">
        <v>1663</v>
      </c>
      <c r="V157" t="s">
        <v>1664</v>
      </c>
      <c r="W157" t="s">
        <v>1664</v>
      </c>
      <c r="X157" t="s">
        <v>1325</v>
      </c>
      <c r="Y157" t="s">
        <v>1013</v>
      </c>
      <c r="Z157" t="s">
        <v>1665</v>
      </c>
    </row>
    <row r="158" spans="1:26" x14ac:dyDescent="0.25">
      <c r="A158">
        <v>420013</v>
      </c>
      <c r="B158" t="s">
        <v>982</v>
      </c>
      <c r="C158" t="s">
        <v>1497</v>
      </c>
      <c r="D158" t="s">
        <v>1498</v>
      </c>
      <c r="E158">
        <v>238</v>
      </c>
      <c r="F158">
        <v>51044</v>
      </c>
      <c r="G158" t="s">
        <v>75</v>
      </c>
      <c r="H158" s="2">
        <v>0.3125</v>
      </c>
      <c r="I158" t="s">
        <v>75</v>
      </c>
      <c r="J158" s="2">
        <v>0.75</v>
      </c>
      <c r="L158" t="s">
        <v>968</v>
      </c>
      <c r="N158" t="s">
        <v>1499</v>
      </c>
      <c r="O158">
        <v>9066667</v>
      </c>
      <c r="P158" t="s">
        <v>1060</v>
      </c>
      <c r="Q158" t="s">
        <v>1666</v>
      </c>
      <c r="R158">
        <v>0</v>
      </c>
      <c r="S158" t="s">
        <v>988</v>
      </c>
      <c r="U158" t="s">
        <v>1500</v>
      </c>
      <c r="V158" t="s">
        <v>1667</v>
      </c>
      <c r="W158" t="s">
        <v>1667</v>
      </c>
      <c r="X158" t="s">
        <v>1501</v>
      </c>
      <c r="Y158" t="s">
        <v>1104</v>
      </c>
      <c r="Z158" t="s">
        <v>1020</v>
      </c>
    </row>
    <row r="159" spans="1:26" x14ac:dyDescent="0.25">
      <c r="A159">
        <v>434937</v>
      </c>
      <c r="B159" t="s">
        <v>982</v>
      </c>
      <c r="C159" t="s">
        <v>364</v>
      </c>
      <c r="D159" t="s">
        <v>365</v>
      </c>
      <c r="E159">
        <v>292</v>
      </c>
      <c r="F159">
        <v>85942</v>
      </c>
      <c r="G159" t="s">
        <v>75</v>
      </c>
      <c r="H159" s="2">
        <v>0.33333333333333331</v>
      </c>
      <c r="I159" t="s">
        <v>75</v>
      </c>
      <c r="J159" s="2">
        <v>0.91666666666666663</v>
      </c>
      <c r="L159" t="s">
        <v>968</v>
      </c>
      <c r="N159" t="s">
        <v>1214</v>
      </c>
      <c r="O159">
        <v>9224726</v>
      </c>
      <c r="P159" t="s">
        <v>1100</v>
      </c>
      <c r="Q159" t="s">
        <v>1672</v>
      </c>
      <c r="R159">
        <v>0</v>
      </c>
      <c r="S159" t="s">
        <v>988</v>
      </c>
      <c r="U159" t="s">
        <v>1215</v>
      </c>
      <c r="V159" t="s">
        <v>1673</v>
      </c>
      <c r="W159" t="s">
        <v>1673</v>
      </c>
      <c r="X159" t="s">
        <v>1674</v>
      </c>
      <c r="Y159" t="s">
        <v>1675</v>
      </c>
      <c r="Z159" t="s">
        <v>1104</v>
      </c>
    </row>
    <row r="160" spans="1:26" x14ac:dyDescent="0.25">
      <c r="A160">
        <v>435473</v>
      </c>
      <c r="B160" t="s">
        <v>964</v>
      </c>
      <c r="C160" t="s">
        <v>1180</v>
      </c>
      <c r="D160" t="s">
        <v>1181</v>
      </c>
      <c r="E160">
        <v>28</v>
      </c>
      <c r="F160">
        <v>284</v>
      </c>
      <c r="G160" t="s">
        <v>75</v>
      </c>
      <c r="H160" s="2">
        <v>0.375</v>
      </c>
      <c r="I160" t="s">
        <v>171</v>
      </c>
      <c r="J160" s="2">
        <v>0.75</v>
      </c>
      <c r="L160" t="s">
        <v>968</v>
      </c>
      <c r="N160" t="s">
        <v>969</v>
      </c>
      <c r="P160" t="s">
        <v>1100</v>
      </c>
      <c r="Q160" t="s">
        <v>1676</v>
      </c>
      <c r="R160">
        <v>0</v>
      </c>
      <c r="S160" t="s">
        <v>1349</v>
      </c>
      <c r="X160" t="s">
        <v>1184</v>
      </c>
      <c r="Y160" t="s">
        <v>974</v>
      </c>
      <c r="Z160" t="s">
        <v>974</v>
      </c>
    </row>
    <row r="161" spans="1:26" x14ac:dyDescent="0.25">
      <c r="A161">
        <v>435474</v>
      </c>
      <c r="B161" t="s">
        <v>976</v>
      </c>
      <c r="C161" t="s">
        <v>977</v>
      </c>
      <c r="D161" t="s">
        <v>978</v>
      </c>
      <c r="E161">
        <v>84</v>
      </c>
      <c r="F161">
        <v>2655</v>
      </c>
      <c r="G161" t="s">
        <v>75</v>
      </c>
      <c r="H161" s="2">
        <v>0.375</v>
      </c>
      <c r="I161" t="s">
        <v>171</v>
      </c>
      <c r="J161" s="2">
        <v>0.75</v>
      </c>
      <c r="L161" t="s">
        <v>968</v>
      </c>
      <c r="N161" t="s">
        <v>969</v>
      </c>
      <c r="P161" t="s">
        <v>1100</v>
      </c>
      <c r="Q161" t="s">
        <v>1677</v>
      </c>
      <c r="R161">
        <v>0</v>
      </c>
      <c r="S161" t="s">
        <v>1353</v>
      </c>
      <c r="X161" t="s">
        <v>981</v>
      </c>
      <c r="Y161" t="s">
        <v>974</v>
      </c>
      <c r="Z161" t="s">
        <v>974</v>
      </c>
    </row>
    <row r="162" spans="1:26" x14ac:dyDescent="0.25">
      <c r="A162">
        <v>435329</v>
      </c>
      <c r="B162" t="s">
        <v>1021</v>
      </c>
      <c r="C162" t="s">
        <v>1022</v>
      </c>
      <c r="D162" t="s">
        <v>1023</v>
      </c>
      <c r="E162">
        <v>14</v>
      </c>
      <c r="F162">
        <v>51</v>
      </c>
      <c r="G162" t="s">
        <v>75</v>
      </c>
      <c r="H162" s="2">
        <v>0.38194444444444442</v>
      </c>
      <c r="I162" t="s">
        <v>75</v>
      </c>
      <c r="J162" s="2">
        <v>0.71527777777777779</v>
      </c>
      <c r="L162" t="s">
        <v>968</v>
      </c>
      <c r="N162" t="s">
        <v>1024</v>
      </c>
      <c r="O162">
        <v>750019</v>
      </c>
      <c r="P162" t="s">
        <v>970</v>
      </c>
      <c r="Q162" t="s">
        <v>1678</v>
      </c>
      <c r="R162">
        <v>0</v>
      </c>
      <c r="S162" t="s">
        <v>1026</v>
      </c>
      <c r="T162" t="s">
        <v>1027</v>
      </c>
      <c r="X162" t="s">
        <v>1028</v>
      </c>
      <c r="Y162" t="s">
        <v>974</v>
      </c>
      <c r="Z162" t="s">
        <v>974</v>
      </c>
    </row>
    <row r="163" spans="1:26" x14ac:dyDescent="0.25">
      <c r="A163">
        <v>435416</v>
      </c>
      <c r="B163" t="s">
        <v>976</v>
      </c>
      <c r="C163" t="s">
        <v>1679</v>
      </c>
      <c r="D163" t="s">
        <v>1680</v>
      </c>
      <c r="E163">
        <v>58</v>
      </c>
      <c r="F163">
        <v>1276</v>
      </c>
      <c r="G163" t="s">
        <v>75</v>
      </c>
      <c r="H163" s="2">
        <v>0.91666666666666663</v>
      </c>
      <c r="I163" t="s">
        <v>70</v>
      </c>
      <c r="J163" s="2">
        <v>0.83333333333333337</v>
      </c>
      <c r="L163" t="s">
        <v>968</v>
      </c>
      <c r="N163" t="s">
        <v>1601</v>
      </c>
      <c r="O163">
        <v>9833307</v>
      </c>
      <c r="P163" t="s">
        <v>1131</v>
      </c>
      <c r="Q163" t="s">
        <v>1681</v>
      </c>
      <c r="R163">
        <v>6</v>
      </c>
      <c r="S163" t="s">
        <v>1603</v>
      </c>
      <c r="Y163" t="s">
        <v>1229</v>
      </c>
      <c r="Z163" t="s">
        <v>1229</v>
      </c>
    </row>
    <row r="164" spans="1:26" x14ac:dyDescent="0.25">
      <c r="A164">
        <v>435415</v>
      </c>
      <c r="B164" t="s">
        <v>964</v>
      </c>
      <c r="C164" t="s">
        <v>1682</v>
      </c>
      <c r="D164" t="s">
        <v>1683</v>
      </c>
      <c r="E164">
        <v>26</v>
      </c>
      <c r="F164">
        <v>131</v>
      </c>
      <c r="G164" t="s">
        <v>75</v>
      </c>
      <c r="H164" s="2">
        <v>0.91666666666666663</v>
      </c>
      <c r="I164" t="s">
        <v>70</v>
      </c>
      <c r="J164" s="2">
        <v>0.83333333333333337</v>
      </c>
      <c r="L164" t="s">
        <v>968</v>
      </c>
      <c r="N164" t="s">
        <v>1601</v>
      </c>
      <c r="O164">
        <v>8008163</v>
      </c>
      <c r="P164" t="s">
        <v>1131</v>
      </c>
      <c r="Q164" t="s">
        <v>1684</v>
      </c>
      <c r="R164">
        <v>6</v>
      </c>
      <c r="S164" t="s">
        <v>1331</v>
      </c>
      <c r="X164" t="s">
        <v>1685</v>
      </c>
      <c r="Y164" t="s">
        <v>1229</v>
      </c>
      <c r="Z164" t="s">
        <v>1229</v>
      </c>
    </row>
    <row r="165" spans="1:26" x14ac:dyDescent="0.25">
      <c r="A165">
        <v>353966</v>
      </c>
      <c r="B165" t="s">
        <v>982</v>
      </c>
      <c r="C165" t="s">
        <v>155</v>
      </c>
      <c r="D165" t="s">
        <v>156</v>
      </c>
      <c r="E165">
        <v>111</v>
      </c>
      <c r="F165">
        <v>2298</v>
      </c>
      <c r="G165" t="s">
        <v>70</v>
      </c>
      <c r="H165" s="2">
        <v>0.21875</v>
      </c>
      <c r="I165" t="s">
        <v>70</v>
      </c>
      <c r="J165" s="2">
        <v>0.91666666666666663</v>
      </c>
      <c r="L165" t="s">
        <v>968</v>
      </c>
      <c r="N165" t="s">
        <v>1059</v>
      </c>
      <c r="O165">
        <v>8915433</v>
      </c>
      <c r="P165" t="s">
        <v>986</v>
      </c>
      <c r="Q165" t="s">
        <v>1686</v>
      </c>
      <c r="R165">
        <v>0</v>
      </c>
      <c r="S165" t="s">
        <v>988</v>
      </c>
      <c r="V165" t="s">
        <v>1687</v>
      </c>
      <c r="W165" t="s">
        <v>1687</v>
      </c>
      <c r="X165" t="s">
        <v>1064</v>
      </c>
      <c r="Y165" t="s">
        <v>1229</v>
      </c>
      <c r="Z165" t="s">
        <v>1047</v>
      </c>
    </row>
    <row r="166" spans="1:26" x14ac:dyDescent="0.25">
      <c r="A166">
        <v>420431</v>
      </c>
      <c r="B166" t="s">
        <v>982</v>
      </c>
      <c r="C166" t="s">
        <v>112</v>
      </c>
      <c r="D166" t="s">
        <v>113</v>
      </c>
      <c r="E166">
        <v>198</v>
      </c>
      <c r="F166">
        <v>32477</v>
      </c>
      <c r="G166" t="s">
        <v>70</v>
      </c>
      <c r="H166" s="2">
        <v>0.25</v>
      </c>
      <c r="I166" t="s">
        <v>70</v>
      </c>
      <c r="J166" s="2">
        <v>0.95833333333333337</v>
      </c>
      <c r="L166" t="s">
        <v>968</v>
      </c>
      <c r="N166" t="s">
        <v>1073</v>
      </c>
      <c r="O166">
        <v>9417086</v>
      </c>
      <c r="P166" t="s">
        <v>1060</v>
      </c>
      <c r="Q166" t="s">
        <v>1688</v>
      </c>
      <c r="R166">
        <v>6.4</v>
      </c>
      <c r="S166" t="s">
        <v>1358</v>
      </c>
      <c r="V166" t="s">
        <v>1689</v>
      </c>
      <c r="W166" t="s">
        <v>1689</v>
      </c>
      <c r="X166" t="s">
        <v>1266</v>
      </c>
      <c r="Y166" t="s">
        <v>1104</v>
      </c>
      <c r="Z166" t="s">
        <v>1690</v>
      </c>
    </row>
    <row r="167" spans="1:26" x14ac:dyDescent="0.25">
      <c r="A167">
        <v>435192</v>
      </c>
      <c r="B167" t="s">
        <v>982</v>
      </c>
      <c r="C167" t="s">
        <v>57</v>
      </c>
      <c r="D167" t="s">
        <v>58</v>
      </c>
      <c r="E167">
        <v>187</v>
      </c>
      <c r="F167">
        <v>14983</v>
      </c>
      <c r="G167" t="s">
        <v>70</v>
      </c>
      <c r="H167" s="2">
        <v>0.27083333333333331</v>
      </c>
      <c r="I167" t="s">
        <v>70</v>
      </c>
      <c r="J167" s="2">
        <v>0.79166666666666663</v>
      </c>
      <c r="L167" t="s">
        <v>968</v>
      </c>
      <c r="N167" t="s">
        <v>1291</v>
      </c>
      <c r="O167">
        <v>9007491</v>
      </c>
      <c r="P167" t="s">
        <v>1123</v>
      </c>
      <c r="Q167" t="s">
        <v>1691</v>
      </c>
      <c r="R167">
        <v>0</v>
      </c>
      <c r="S167" t="s">
        <v>1062</v>
      </c>
      <c r="V167">
        <v>1628</v>
      </c>
      <c r="W167">
        <v>1628</v>
      </c>
      <c r="X167" t="s">
        <v>1293</v>
      </c>
      <c r="Y167" t="s">
        <v>1294</v>
      </c>
      <c r="Z167" t="s">
        <v>1692</v>
      </c>
    </row>
    <row r="168" spans="1:26" x14ac:dyDescent="0.25">
      <c r="A168">
        <v>435396</v>
      </c>
      <c r="B168" t="s">
        <v>1032</v>
      </c>
      <c r="C168" t="s">
        <v>1033</v>
      </c>
      <c r="D168" t="s">
        <v>1034</v>
      </c>
      <c r="E168">
        <v>108</v>
      </c>
      <c r="F168">
        <v>5873</v>
      </c>
      <c r="G168" t="s">
        <v>70</v>
      </c>
      <c r="H168" s="2">
        <v>0.29166666666666669</v>
      </c>
      <c r="I168" t="s">
        <v>70</v>
      </c>
      <c r="J168" s="2">
        <v>0.41666666666666669</v>
      </c>
      <c r="L168" t="s">
        <v>968</v>
      </c>
      <c r="N168" t="s">
        <v>1035</v>
      </c>
      <c r="O168">
        <v>9002647</v>
      </c>
      <c r="P168" t="s">
        <v>1036</v>
      </c>
      <c r="Q168" t="s">
        <v>1693</v>
      </c>
      <c r="R168">
        <v>0</v>
      </c>
      <c r="S168" t="s">
        <v>1694</v>
      </c>
      <c r="V168" t="s">
        <v>1695</v>
      </c>
      <c r="W168" t="s">
        <v>1696</v>
      </c>
      <c r="X168" t="s">
        <v>1040</v>
      </c>
      <c r="Y168" t="s">
        <v>1013</v>
      </c>
      <c r="Z168" t="s">
        <v>1229</v>
      </c>
    </row>
    <row r="169" spans="1:26" x14ac:dyDescent="0.25">
      <c r="A169">
        <v>420432</v>
      </c>
      <c r="B169" t="s">
        <v>982</v>
      </c>
      <c r="C169" t="s">
        <v>1697</v>
      </c>
      <c r="D169" t="s">
        <v>1698</v>
      </c>
      <c r="E169">
        <v>299</v>
      </c>
      <c r="F169">
        <v>99902</v>
      </c>
      <c r="G169" t="s">
        <v>70</v>
      </c>
      <c r="H169" s="2">
        <v>0.30208333333333331</v>
      </c>
      <c r="I169" t="s">
        <v>70</v>
      </c>
      <c r="J169" s="2">
        <v>0.66666666666666663</v>
      </c>
      <c r="L169" t="s">
        <v>968</v>
      </c>
      <c r="N169" t="s">
        <v>1699</v>
      </c>
      <c r="O169">
        <v>9767106</v>
      </c>
      <c r="P169" t="s">
        <v>1254</v>
      </c>
      <c r="Q169" t="s">
        <v>1700</v>
      </c>
      <c r="R169">
        <v>3.28</v>
      </c>
      <c r="S169" t="s">
        <v>988</v>
      </c>
      <c r="V169">
        <v>107</v>
      </c>
      <c r="W169">
        <v>107</v>
      </c>
      <c r="X169" t="s">
        <v>1701</v>
      </c>
      <c r="Y169" t="s">
        <v>1702</v>
      </c>
      <c r="Z169" t="s">
        <v>1267</v>
      </c>
    </row>
    <row r="170" spans="1:26" x14ac:dyDescent="0.25">
      <c r="A170" t="s">
        <v>1703</v>
      </c>
      <c r="B170" t="s">
        <v>982</v>
      </c>
      <c r="C170" t="s">
        <v>73</v>
      </c>
      <c r="D170" t="s">
        <v>74</v>
      </c>
      <c r="E170">
        <v>160</v>
      </c>
      <c r="F170">
        <v>12969</v>
      </c>
      <c r="G170" t="s">
        <v>70</v>
      </c>
      <c r="H170" s="2">
        <v>0.33333333333333331</v>
      </c>
      <c r="I170" t="s">
        <v>71</v>
      </c>
      <c r="J170" s="2">
        <v>0.79166666666666663</v>
      </c>
      <c r="L170" t="s">
        <v>968</v>
      </c>
      <c r="N170" t="s">
        <v>1068</v>
      </c>
      <c r="O170">
        <v>9008598</v>
      </c>
      <c r="P170" t="s">
        <v>1110</v>
      </c>
      <c r="Q170" t="s">
        <v>1704</v>
      </c>
      <c r="R170">
        <v>5.4</v>
      </c>
      <c r="S170" t="s">
        <v>1705</v>
      </c>
      <c r="V170">
        <v>528</v>
      </c>
      <c r="W170">
        <v>528</v>
      </c>
      <c r="X170" t="s">
        <v>1441</v>
      </c>
      <c r="Y170" t="s">
        <v>1706</v>
      </c>
      <c r="Z170" t="s">
        <v>1707</v>
      </c>
    </row>
    <row r="171" spans="1:26" x14ac:dyDescent="0.25">
      <c r="A171">
        <v>435330</v>
      </c>
      <c r="B171" t="s">
        <v>1021</v>
      </c>
      <c r="C171" t="s">
        <v>1022</v>
      </c>
      <c r="D171" t="s">
        <v>1023</v>
      </c>
      <c r="E171">
        <v>14</v>
      </c>
      <c r="F171">
        <v>51</v>
      </c>
      <c r="G171" t="s">
        <v>70</v>
      </c>
      <c r="H171" s="2">
        <v>0.40277777777777773</v>
      </c>
      <c r="I171" t="s">
        <v>70</v>
      </c>
      <c r="J171" s="2">
        <v>0.71527777777777779</v>
      </c>
      <c r="L171" t="s">
        <v>968</v>
      </c>
      <c r="N171" t="s">
        <v>1024</v>
      </c>
      <c r="O171">
        <v>750019</v>
      </c>
      <c r="P171" t="s">
        <v>970</v>
      </c>
      <c r="Q171" t="s">
        <v>1708</v>
      </c>
      <c r="R171">
        <v>0</v>
      </c>
      <c r="S171" t="s">
        <v>1026</v>
      </c>
      <c r="T171" t="s">
        <v>1027</v>
      </c>
      <c r="X171" t="s">
        <v>1028</v>
      </c>
      <c r="Y171" t="s">
        <v>1029</v>
      </c>
      <c r="Z171" t="s">
        <v>1029</v>
      </c>
    </row>
    <row r="172" spans="1:26" x14ac:dyDescent="0.25">
      <c r="A172">
        <v>381612</v>
      </c>
      <c r="B172" t="s">
        <v>982</v>
      </c>
      <c r="C172" t="s">
        <v>983</v>
      </c>
      <c r="D172" t="s">
        <v>984</v>
      </c>
      <c r="E172">
        <v>311</v>
      </c>
      <c r="F172">
        <v>138194</v>
      </c>
      <c r="G172" t="s">
        <v>70</v>
      </c>
      <c r="H172" s="2">
        <v>0.45833333333333331</v>
      </c>
      <c r="I172" t="s">
        <v>70</v>
      </c>
      <c r="J172" s="2">
        <v>0.79166666666666663</v>
      </c>
      <c r="L172" t="s">
        <v>968</v>
      </c>
      <c r="N172" t="s">
        <v>985</v>
      </c>
      <c r="O172">
        <v>9161728</v>
      </c>
      <c r="P172" t="s">
        <v>1100</v>
      </c>
      <c r="Q172" t="s">
        <v>1709</v>
      </c>
      <c r="R172">
        <v>0</v>
      </c>
      <c r="S172" t="s">
        <v>988</v>
      </c>
      <c r="U172" t="s">
        <v>989</v>
      </c>
      <c r="V172">
        <v>19013</v>
      </c>
      <c r="W172">
        <v>19013</v>
      </c>
      <c r="X172" t="s">
        <v>990</v>
      </c>
      <c r="Y172" t="s">
        <v>1710</v>
      </c>
      <c r="Z172" t="s">
        <v>992</v>
      </c>
    </row>
    <row r="173" spans="1:26" x14ac:dyDescent="0.25">
      <c r="A173">
        <v>435397</v>
      </c>
      <c r="B173" t="s">
        <v>1032</v>
      </c>
      <c r="C173" t="s">
        <v>1033</v>
      </c>
      <c r="D173" t="s">
        <v>1034</v>
      </c>
      <c r="E173">
        <v>108</v>
      </c>
      <c r="F173">
        <v>5873</v>
      </c>
      <c r="G173" t="s">
        <v>70</v>
      </c>
      <c r="H173" s="2">
        <v>0.54166666666666663</v>
      </c>
      <c r="I173" t="s">
        <v>235</v>
      </c>
      <c r="J173" s="2">
        <v>0.41666666666666669</v>
      </c>
      <c r="L173" t="s">
        <v>968</v>
      </c>
      <c r="N173" t="s">
        <v>1035</v>
      </c>
      <c r="O173">
        <v>9002647</v>
      </c>
      <c r="P173" t="s">
        <v>1036</v>
      </c>
      <c r="Q173" t="s">
        <v>1711</v>
      </c>
      <c r="R173">
        <v>0</v>
      </c>
      <c r="S173" t="s">
        <v>1712</v>
      </c>
      <c r="V173" t="s">
        <v>1696</v>
      </c>
      <c r="W173" t="s">
        <v>1696</v>
      </c>
      <c r="X173" t="s">
        <v>1040</v>
      </c>
      <c r="Y173" t="s">
        <v>1229</v>
      </c>
      <c r="Z173" t="s">
        <v>1013</v>
      </c>
    </row>
    <row r="174" spans="1:26" x14ac:dyDescent="0.25">
      <c r="A174">
        <v>434631</v>
      </c>
      <c r="B174" t="s">
        <v>1075</v>
      </c>
      <c r="C174" t="s">
        <v>1076</v>
      </c>
      <c r="D174" t="s">
        <v>1077</v>
      </c>
      <c r="E174">
        <v>159</v>
      </c>
      <c r="F174">
        <v>15215</v>
      </c>
      <c r="G174" t="s">
        <v>70</v>
      </c>
      <c r="H174" s="2">
        <v>0.95833333333333337</v>
      </c>
      <c r="I174" t="s">
        <v>86</v>
      </c>
      <c r="J174" s="2">
        <v>0.33333333333333331</v>
      </c>
      <c r="L174" t="s">
        <v>968</v>
      </c>
      <c r="N174" t="s">
        <v>1078</v>
      </c>
      <c r="O174">
        <v>9819947</v>
      </c>
      <c r="P174" t="s">
        <v>1277</v>
      </c>
      <c r="Q174" t="s">
        <v>1713</v>
      </c>
      <c r="R174">
        <v>0</v>
      </c>
      <c r="S174" t="s">
        <v>1714</v>
      </c>
      <c r="V174">
        <v>69</v>
      </c>
      <c r="W174">
        <v>69</v>
      </c>
      <c r="X174" t="s">
        <v>1082</v>
      </c>
      <c r="Y174" t="s">
        <v>1005</v>
      </c>
      <c r="Z174" t="s">
        <v>1083</v>
      </c>
    </row>
    <row r="175" spans="1:26" x14ac:dyDescent="0.25">
      <c r="A175">
        <v>425381</v>
      </c>
      <c r="B175" t="s">
        <v>982</v>
      </c>
      <c r="C175" t="s">
        <v>187</v>
      </c>
      <c r="D175" t="s">
        <v>188</v>
      </c>
      <c r="E175">
        <v>323</v>
      </c>
      <c r="F175">
        <v>153516</v>
      </c>
      <c r="G175" t="s">
        <v>86</v>
      </c>
      <c r="H175" s="2">
        <v>0.25</v>
      </c>
      <c r="I175" t="s">
        <v>86</v>
      </c>
      <c r="J175" s="2">
        <v>0.875</v>
      </c>
      <c r="L175" t="s">
        <v>968</v>
      </c>
      <c r="N175" t="s">
        <v>993</v>
      </c>
      <c r="O175">
        <v>9745378</v>
      </c>
      <c r="P175" t="s">
        <v>986</v>
      </c>
      <c r="Q175" t="s">
        <v>1715</v>
      </c>
      <c r="R175">
        <v>12.1</v>
      </c>
      <c r="S175" t="s">
        <v>1062</v>
      </c>
      <c r="V175" t="s">
        <v>1716</v>
      </c>
      <c r="W175" t="s">
        <v>1716</v>
      </c>
      <c r="X175" t="s">
        <v>1086</v>
      </c>
      <c r="Y175" t="s">
        <v>1717</v>
      </c>
      <c r="Z175" t="s">
        <v>1088</v>
      </c>
    </row>
    <row r="176" spans="1:26" x14ac:dyDescent="0.25">
      <c r="A176">
        <v>434633</v>
      </c>
      <c r="B176" t="s">
        <v>1075</v>
      </c>
      <c r="C176" t="s">
        <v>1115</v>
      </c>
      <c r="D176" t="s">
        <v>1116</v>
      </c>
      <c r="E176">
        <v>159</v>
      </c>
      <c r="F176">
        <v>10851</v>
      </c>
      <c r="G176" t="s">
        <v>86</v>
      </c>
      <c r="H176" s="2">
        <v>0.33333333333333331</v>
      </c>
      <c r="I176" t="s">
        <v>86</v>
      </c>
      <c r="J176" s="2">
        <v>0.95833333333333337</v>
      </c>
      <c r="L176" t="s">
        <v>968</v>
      </c>
      <c r="N176" t="s">
        <v>1078</v>
      </c>
      <c r="O176">
        <v>9225275</v>
      </c>
      <c r="P176" t="s">
        <v>1277</v>
      </c>
      <c r="Q176" t="s">
        <v>1718</v>
      </c>
      <c r="R176">
        <v>0</v>
      </c>
      <c r="S176" t="s">
        <v>1719</v>
      </c>
      <c r="V176">
        <v>518</v>
      </c>
      <c r="W176">
        <v>518</v>
      </c>
      <c r="X176" t="s">
        <v>1119</v>
      </c>
      <c r="Y176" t="s">
        <v>1615</v>
      </c>
      <c r="Z176" t="s">
        <v>1104</v>
      </c>
    </row>
    <row r="177" spans="1:26" x14ac:dyDescent="0.25">
      <c r="A177">
        <v>435331</v>
      </c>
      <c r="B177" t="s">
        <v>1021</v>
      </c>
      <c r="C177" t="s">
        <v>1022</v>
      </c>
      <c r="D177" t="s">
        <v>1023</v>
      </c>
      <c r="E177">
        <v>14</v>
      </c>
      <c r="F177">
        <v>51</v>
      </c>
      <c r="G177" t="s">
        <v>86</v>
      </c>
      <c r="H177" s="2">
        <v>0.40277777777777773</v>
      </c>
      <c r="I177" t="s">
        <v>86</v>
      </c>
      <c r="J177" s="2">
        <v>0.71527777777777779</v>
      </c>
      <c r="L177" t="s">
        <v>968</v>
      </c>
      <c r="N177" t="s">
        <v>1024</v>
      </c>
      <c r="O177">
        <v>750019</v>
      </c>
      <c r="P177" t="s">
        <v>970</v>
      </c>
      <c r="Q177" t="s">
        <v>1720</v>
      </c>
      <c r="R177">
        <v>0</v>
      </c>
      <c r="S177" t="s">
        <v>1026</v>
      </c>
      <c r="T177" t="s">
        <v>1027</v>
      </c>
      <c r="X177" t="s">
        <v>1028</v>
      </c>
      <c r="Y177" t="s">
        <v>1029</v>
      </c>
      <c r="Z177" t="s">
        <v>1029</v>
      </c>
    </row>
    <row r="178" spans="1:26" x14ac:dyDescent="0.25">
      <c r="A178">
        <v>435322</v>
      </c>
      <c r="B178" t="s">
        <v>1075</v>
      </c>
      <c r="C178" t="s">
        <v>1511</v>
      </c>
      <c r="D178" t="s">
        <v>1512</v>
      </c>
      <c r="E178">
        <v>147</v>
      </c>
      <c r="F178">
        <v>9940</v>
      </c>
      <c r="G178" t="s">
        <v>86</v>
      </c>
      <c r="H178" s="2">
        <v>0.625</v>
      </c>
      <c r="I178" t="s">
        <v>235</v>
      </c>
      <c r="J178" s="2">
        <v>0.5</v>
      </c>
      <c r="L178" t="s">
        <v>968</v>
      </c>
      <c r="N178" t="s">
        <v>1158</v>
      </c>
      <c r="O178">
        <v>9364356</v>
      </c>
      <c r="P178" t="s">
        <v>1159</v>
      </c>
      <c r="Q178" t="s">
        <v>1721</v>
      </c>
      <c r="R178">
        <v>0</v>
      </c>
      <c r="S178" t="s">
        <v>1722</v>
      </c>
      <c r="V178" t="s">
        <v>1723</v>
      </c>
      <c r="W178" t="s">
        <v>1723</v>
      </c>
      <c r="X178" t="s">
        <v>1516</v>
      </c>
      <c r="Y178" t="s">
        <v>1707</v>
      </c>
      <c r="Z178" t="s">
        <v>1240</v>
      </c>
    </row>
    <row r="179" spans="1:26" x14ac:dyDescent="0.25">
      <c r="A179">
        <v>435357</v>
      </c>
      <c r="B179" t="s">
        <v>1032</v>
      </c>
      <c r="C179" t="s">
        <v>1165</v>
      </c>
      <c r="D179" t="s">
        <v>1166</v>
      </c>
      <c r="E179">
        <v>54</v>
      </c>
      <c r="F179">
        <v>499</v>
      </c>
      <c r="G179" t="s">
        <v>86</v>
      </c>
      <c r="H179" s="2">
        <v>0.75</v>
      </c>
      <c r="I179" t="s">
        <v>235</v>
      </c>
      <c r="J179" s="2">
        <v>8.3333333333333329E-2</v>
      </c>
      <c r="L179" t="s">
        <v>968</v>
      </c>
      <c r="N179" t="s">
        <v>1167</v>
      </c>
      <c r="O179">
        <v>7917757</v>
      </c>
      <c r="P179" t="s">
        <v>1131</v>
      </c>
      <c r="Q179" t="s">
        <v>1724</v>
      </c>
      <c r="R179">
        <v>0</v>
      </c>
      <c r="S179" t="s">
        <v>1133</v>
      </c>
      <c r="V179">
        <v>22031</v>
      </c>
      <c r="W179">
        <v>22031</v>
      </c>
      <c r="X179" t="s">
        <v>1171</v>
      </c>
      <c r="Y179" t="s">
        <v>1047</v>
      </c>
      <c r="Z179" t="s">
        <v>1047</v>
      </c>
    </row>
    <row r="180" spans="1:26" x14ac:dyDescent="0.25">
      <c r="A180">
        <v>435323</v>
      </c>
      <c r="B180" t="s">
        <v>1075</v>
      </c>
      <c r="C180" t="s">
        <v>1725</v>
      </c>
      <c r="D180" t="s">
        <v>1726</v>
      </c>
      <c r="E180">
        <v>139</v>
      </c>
      <c r="F180">
        <v>9996</v>
      </c>
      <c r="G180" t="s">
        <v>235</v>
      </c>
      <c r="H180" s="2">
        <v>4.1666666666666664E-2</v>
      </c>
      <c r="I180" t="s">
        <v>235</v>
      </c>
      <c r="J180" s="2">
        <v>0.5</v>
      </c>
      <c r="L180" t="s">
        <v>968</v>
      </c>
      <c r="N180" t="s">
        <v>1158</v>
      </c>
      <c r="O180">
        <v>9366237</v>
      </c>
      <c r="P180" t="s">
        <v>1159</v>
      </c>
      <c r="Q180" t="s">
        <v>1727</v>
      </c>
      <c r="R180">
        <v>0</v>
      </c>
      <c r="S180" t="s">
        <v>1161</v>
      </c>
      <c r="V180" t="s">
        <v>1728</v>
      </c>
      <c r="W180" t="s">
        <v>1728</v>
      </c>
      <c r="X180" t="s">
        <v>1729</v>
      </c>
      <c r="Y180" t="s">
        <v>1164</v>
      </c>
      <c r="Z180" t="s">
        <v>975</v>
      </c>
    </row>
    <row r="181" spans="1:26" x14ac:dyDescent="0.25">
      <c r="A181">
        <v>435673</v>
      </c>
      <c r="B181" t="s">
        <v>964</v>
      </c>
      <c r="C181" t="s">
        <v>1049</v>
      </c>
      <c r="D181" t="s">
        <v>1050</v>
      </c>
      <c r="E181">
        <v>26</v>
      </c>
      <c r="F181">
        <v>284</v>
      </c>
      <c r="G181" t="s">
        <v>235</v>
      </c>
      <c r="H181" s="2">
        <v>0.16666666666666666</v>
      </c>
      <c r="I181" t="s">
        <v>235</v>
      </c>
      <c r="J181" s="2">
        <v>0.75</v>
      </c>
      <c r="L181" t="s">
        <v>968</v>
      </c>
      <c r="N181" t="s">
        <v>969</v>
      </c>
      <c r="P181" t="s">
        <v>1277</v>
      </c>
      <c r="Q181" t="s">
        <v>1730</v>
      </c>
      <c r="R181">
        <v>0</v>
      </c>
      <c r="S181" t="s">
        <v>1349</v>
      </c>
      <c r="X181" t="s">
        <v>1053</v>
      </c>
      <c r="Y181" t="s">
        <v>974</v>
      </c>
      <c r="Z181" t="s">
        <v>1554</v>
      </c>
    </row>
    <row r="182" spans="1:26" x14ac:dyDescent="0.25">
      <c r="A182">
        <v>435674</v>
      </c>
      <c r="B182" t="s">
        <v>976</v>
      </c>
      <c r="C182" t="s">
        <v>1054</v>
      </c>
      <c r="D182" t="s">
        <v>1055</v>
      </c>
      <c r="E182">
        <v>87</v>
      </c>
      <c r="F182">
        <v>2391</v>
      </c>
      <c r="G182" t="s">
        <v>235</v>
      </c>
      <c r="H182" s="2">
        <v>0.16666666666666666</v>
      </c>
      <c r="I182" t="s">
        <v>235</v>
      </c>
      <c r="J182" s="2">
        <v>0.75</v>
      </c>
      <c r="L182" t="s">
        <v>968</v>
      </c>
      <c r="N182" t="s">
        <v>969</v>
      </c>
      <c r="P182" t="s">
        <v>1277</v>
      </c>
      <c r="Q182" t="s">
        <v>1731</v>
      </c>
      <c r="R182">
        <v>0</v>
      </c>
      <c r="S182" t="s">
        <v>1732</v>
      </c>
      <c r="X182" t="s">
        <v>1058</v>
      </c>
      <c r="Y182" t="s">
        <v>974</v>
      </c>
      <c r="Z182" t="s">
        <v>975</v>
      </c>
    </row>
    <row r="183" spans="1:26" x14ac:dyDescent="0.25">
      <c r="A183">
        <v>406008</v>
      </c>
      <c r="B183" t="s">
        <v>982</v>
      </c>
      <c r="C183" t="s">
        <v>329</v>
      </c>
      <c r="D183" t="s">
        <v>330</v>
      </c>
      <c r="E183">
        <v>319</v>
      </c>
      <c r="F183">
        <v>122210</v>
      </c>
      <c r="G183" t="s">
        <v>235</v>
      </c>
      <c r="H183" s="2">
        <v>0.23958333333333334</v>
      </c>
      <c r="I183" t="s">
        <v>235</v>
      </c>
      <c r="J183" s="2">
        <v>0.70833333333333337</v>
      </c>
      <c r="L183" t="s">
        <v>968</v>
      </c>
      <c r="N183" t="s">
        <v>1099</v>
      </c>
      <c r="O183">
        <v>9451094</v>
      </c>
      <c r="P183" t="s">
        <v>986</v>
      </c>
      <c r="Q183" t="s">
        <v>1733</v>
      </c>
      <c r="R183">
        <v>0</v>
      </c>
      <c r="S183" t="s">
        <v>988</v>
      </c>
      <c r="V183">
        <v>65379</v>
      </c>
      <c r="W183">
        <v>65379</v>
      </c>
      <c r="X183" t="s">
        <v>1376</v>
      </c>
      <c r="Y183" t="s">
        <v>1105</v>
      </c>
      <c r="Z183" t="s">
        <v>1267</v>
      </c>
    </row>
    <row r="184" spans="1:26" x14ac:dyDescent="0.25">
      <c r="A184">
        <v>435234</v>
      </c>
      <c r="B184" t="s">
        <v>1075</v>
      </c>
      <c r="C184" t="s">
        <v>1734</v>
      </c>
      <c r="D184" t="s">
        <v>1735</v>
      </c>
      <c r="E184">
        <v>189</v>
      </c>
      <c r="F184">
        <v>27571</v>
      </c>
      <c r="G184" t="s">
        <v>235</v>
      </c>
      <c r="H184" s="2">
        <v>0.27083333333333331</v>
      </c>
      <c r="I184" t="s">
        <v>235</v>
      </c>
      <c r="J184" s="2">
        <v>0.95833333333333337</v>
      </c>
      <c r="L184" t="s">
        <v>968</v>
      </c>
      <c r="N184" t="s">
        <v>1482</v>
      </c>
      <c r="O184">
        <v>9845661</v>
      </c>
      <c r="P184" t="s">
        <v>1079</v>
      </c>
      <c r="Q184" t="s">
        <v>1736</v>
      </c>
      <c r="R184">
        <v>0</v>
      </c>
      <c r="S184" t="s">
        <v>1737</v>
      </c>
      <c r="V184" t="s">
        <v>1738</v>
      </c>
      <c r="W184" t="s">
        <v>1738</v>
      </c>
      <c r="X184" t="s">
        <v>1739</v>
      </c>
      <c r="Y184" t="s">
        <v>1740</v>
      </c>
      <c r="Z184" t="s">
        <v>1741</v>
      </c>
    </row>
    <row r="185" spans="1:26" x14ac:dyDescent="0.25">
      <c r="A185">
        <v>435630</v>
      </c>
      <c r="B185" t="s">
        <v>982</v>
      </c>
      <c r="C185" t="s">
        <v>1121</v>
      </c>
      <c r="D185" t="s">
        <v>1122</v>
      </c>
      <c r="E185">
        <v>224</v>
      </c>
      <c r="F185">
        <v>56182</v>
      </c>
      <c r="G185" t="s">
        <v>235</v>
      </c>
      <c r="H185" s="2">
        <v>0.29166666666666669</v>
      </c>
      <c r="I185" t="s">
        <v>235</v>
      </c>
      <c r="J185" s="2">
        <v>0.75</v>
      </c>
      <c r="L185" t="s">
        <v>968</v>
      </c>
      <c r="N185" t="s">
        <v>1008</v>
      </c>
      <c r="P185" t="s">
        <v>1060</v>
      </c>
      <c r="Q185" t="s">
        <v>1744</v>
      </c>
      <c r="R185">
        <v>0</v>
      </c>
      <c r="S185" t="s">
        <v>988</v>
      </c>
      <c r="V185" t="s">
        <v>1745</v>
      </c>
      <c r="W185" t="s">
        <v>1745</v>
      </c>
      <c r="Y185" t="s">
        <v>1746</v>
      </c>
      <c r="Z185" t="s">
        <v>1042</v>
      </c>
    </row>
    <row r="186" spans="1:26" x14ac:dyDescent="0.25">
      <c r="A186">
        <v>435332</v>
      </c>
      <c r="B186" t="s">
        <v>1021</v>
      </c>
      <c r="C186" t="s">
        <v>1022</v>
      </c>
      <c r="D186" t="s">
        <v>1023</v>
      </c>
      <c r="E186">
        <v>14</v>
      </c>
      <c r="F186">
        <v>51</v>
      </c>
      <c r="G186" t="s">
        <v>235</v>
      </c>
      <c r="H186" s="2">
        <v>0.38194444444444442</v>
      </c>
      <c r="I186" t="s">
        <v>171</v>
      </c>
      <c r="J186" s="2">
        <v>0.75694444444444453</v>
      </c>
      <c r="L186" t="s">
        <v>968</v>
      </c>
      <c r="N186" t="s">
        <v>1024</v>
      </c>
      <c r="O186">
        <v>750019</v>
      </c>
      <c r="P186" t="s">
        <v>970</v>
      </c>
      <c r="Q186" t="s">
        <v>1751</v>
      </c>
      <c r="R186">
        <v>0</v>
      </c>
      <c r="S186" t="s">
        <v>1179</v>
      </c>
      <c r="T186" t="s">
        <v>1027</v>
      </c>
      <c r="X186" t="s">
        <v>1028</v>
      </c>
      <c r="Y186" t="s">
        <v>1029</v>
      </c>
      <c r="Z186" t="s">
        <v>974</v>
      </c>
    </row>
    <row r="187" spans="1:26" x14ac:dyDescent="0.25">
      <c r="A187">
        <v>435008</v>
      </c>
      <c r="B187" t="s">
        <v>1752</v>
      </c>
      <c r="C187" t="s">
        <v>1753</v>
      </c>
      <c r="D187" t="s">
        <v>1754</v>
      </c>
      <c r="E187">
        <v>114</v>
      </c>
      <c r="F187">
        <v>5169</v>
      </c>
      <c r="G187" t="s">
        <v>235</v>
      </c>
      <c r="H187" s="2">
        <v>0.5</v>
      </c>
      <c r="I187" t="s">
        <v>171</v>
      </c>
      <c r="J187" s="2">
        <v>0.21875</v>
      </c>
      <c r="L187" t="s">
        <v>968</v>
      </c>
      <c r="N187" t="s">
        <v>1755</v>
      </c>
      <c r="O187">
        <v>9781528</v>
      </c>
      <c r="P187" t="s">
        <v>1159</v>
      </c>
      <c r="Q187" t="s">
        <v>1756</v>
      </c>
      <c r="R187">
        <v>0</v>
      </c>
      <c r="S187" t="s">
        <v>1757</v>
      </c>
      <c r="V187">
        <v>85</v>
      </c>
      <c r="W187">
        <v>85</v>
      </c>
      <c r="X187" t="s">
        <v>1758</v>
      </c>
      <c r="Y187" t="s">
        <v>991</v>
      </c>
      <c r="Z187" t="s">
        <v>1048</v>
      </c>
    </row>
    <row r="188" spans="1:26" x14ac:dyDescent="0.25">
      <c r="A188">
        <v>435670</v>
      </c>
      <c r="B188" t="s">
        <v>1032</v>
      </c>
      <c r="C188" t="s">
        <v>1165</v>
      </c>
      <c r="D188" t="s">
        <v>1166</v>
      </c>
      <c r="E188">
        <v>54</v>
      </c>
      <c r="F188">
        <v>499</v>
      </c>
      <c r="G188" t="s">
        <v>235</v>
      </c>
      <c r="H188" s="2">
        <v>0.58333333333333337</v>
      </c>
      <c r="I188" t="s">
        <v>235</v>
      </c>
      <c r="J188" s="2">
        <v>0.70833333333333337</v>
      </c>
      <c r="L188" t="s">
        <v>968</v>
      </c>
      <c r="N188" t="s">
        <v>1167</v>
      </c>
      <c r="O188">
        <v>7917757</v>
      </c>
      <c r="P188" t="s">
        <v>1036</v>
      </c>
      <c r="Q188" t="s">
        <v>1759</v>
      </c>
      <c r="R188">
        <v>0</v>
      </c>
      <c r="S188" t="s">
        <v>1170</v>
      </c>
      <c r="V188">
        <v>22031</v>
      </c>
      <c r="W188">
        <v>22031</v>
      </c>
      <c r="X188" t="s">
        <v>1171</v>
      </c>
      <c r="Y188" t="s">
        <v>1047</v>
      </c>
      <c r="Z188" t="s">
        <v>1281</v>
      </c>
    </row>
    <row r="189" spans="1:26" x14ac:dyDescent="0.25">
      <c r="A189">
        <v>435796</v>
      </c>
      <c r="B189" t="s">
        <v>994</v>
      </c>
      <c r="C189" t="s">
        <v>1043</v>
      </c>
      <c r="D189" t="s">
        <v>1044</v>
      </c>
      <c r="E189">
        <v>99</v>
      </c>
      <c r="F189">
        <v>4224</v>
      </c>
      <c r="G189" t="s">
        <v>235</v>
      </c>
      <c r="H189" s="2">
        <v>0.75</v>
      </c>
      <c r="I189" t="s">
        <v>171</v>
      </c>
      <c r="J189" s="2">
        <v>0.54166666666666663</v>
      </c>
      <c r="L189" t="s">
        <v>968</v>
      </c>
      <c r="N189" t="s">
        <v>997</v>
      </c>
      <c r="O189">
        <v>9355135</v>
      </c>
      <c r="P189" t="s">
        <v>999</v>
      </c>
      <c r="Q189" t="s">
        <v>1760</v>
      </c>
      <c r="R189">
        <v>0</v>
      </c>
      <c r="S189" t="s">
        <v>1046</v>
      </c>
      <c r="V189">
        <v>15</v>
      </c>
      <c r="W189">
        <v>15</v>
      </c>
      <c r="Y189" t="s">
        <v>1019</v>
      </c>
      <c r="Z189" t="s">
        <v>1761</v>
      </c>
    </row>
    <row r="190" spans="1:26" x14ac:dyDescent="0.25">
      <c r="A190">
        <v>435365</v>
      </c>
      <c r="B190" t="s">
        <v>1139</v>
      </c>
      <c r="C190" t="s">
        <v>1762</v>
      </c>
      <c r="D190" t="s">
        <v>1762</v>
      </c>
      <c r="E190">
        <v>33</v>
      </c>
      <c r="F190">
        <v>368</v>
      </c>
      <c r="G190" t="s">
        <v>235</v>
      </c>
      <c r="H190" s="2">
        <v>0.79166666666666663</v>
      </c>
      <c r="I190" t="s">
        <v>1763</v>
      </c>
      <c r="J190" s="2">
        <v>0.70833333333333337</v>
      </c>
      <c r="K190" t="s">
        <v>1764</v>
      </c>
      <c r="L190" t="s">
        <v>1142</v>
      </c>
      <c r="N190" t="s">
        <v>1316</v>
      </c>
      <c r="O190">
        <v>742967</v>
      </c>
      <c r="P190" t="s">
        <v>1092</v>
      </c>
      <c r="Q190" t="s">
        <v>1765</v>
      </c>
      <c r="R190">
        <v>3.35</v>
      </c>
      <c r="S190" t="s">
        <v>1766</v>
      </c>
      <c r="X190" t="s">
        <v>1767</v>
      </c>
      <c r="Y190" t="s">
        <v>1147</v>
      </c>
      <c r="Z190" t="s">
        <v>1147</v>
      </c>
    </row>
    <row r="191" spans="1:26" x14ac:dyDescent="0.25">
      <c r="A191">
        <v>435324</v>
      </c>
      <c r="B191" t="s">
        <v>1032</v>
      </c>
      <c r="C191" t="s">
        <v>1128</v>
      </c>
      <c r="D191" t="s">
        <v>1129</v>
      </c>
      <c r="E191">
        <v>56</v>
      </c>
      <c r="F191">
        <v>1083</v>
      </c>
      <c r="G191" t="s">
        <v>235</v>
      </c>
      <c r="H191" s="2">
        <v>0.79166666666666663</v>
      </c>
      <c r="I191" t="s">
        <v>235</v>
      </c>
      <c r="J191" s="2">
        <v>0.95833333333333337</v>
      </c>
      <c r="L191" t="s">
        <v>968</v>
      </c>
      <c r="N191" t="s">
        <v>1130</v>
      </c>
      <c r="O191">
        <v>9184524</v>
      </c>
      <c r="P191" t="s">
        <v>1131</v>
      </c>
      <c r="Q191" t="s">
        <v>1768</v>
      </c>
      <c r="R191">
        <v>0</v>
      </c>
      <c r="S191" t="s">
        <v>1133</v>
      </c>
      <c r="V191" t="s">
        <v>1769</v>
      </c>
      <c r="W191" t="s">
        <v>1770</v>
      </c>
      <c r="X191" t="s">
        <v>1135</v>
      </c>
      <c r="Y191" t="s">
        <v>1042</v>
      </c>
      <c r="Z191" t="s">
        <v>1042</v>
      </c>
    </row>
    <row r="192" spans="1:26" x14ac:dyDescent="0.25">
      <c r="A192">
        <v>424918</v>
      </c>
      <c r="B192" t="s">
        <v>982</v>
      </c>
      <c r="C192" t="s">
        <v>1149</v>
      </c>
      <c r="D192" t="s">
        <v>1150</v>
      </c>
      <c r="E192">
        <v>299</v>
      </c>
      <c r="F192">
        <v>125572</v>
      </c>
      <c r="G192" t="s">
        <v>1763</v>
      </c>
      <c r="H192" s="2">
        <v>0.25</v>
      </c>
      <c r="I192" t="s">
        <v>1763</v>
      </c>
      <c r="J192" s="2">
        <v>0.75</v>
      </c>
      <c r="L192" t="s">
        <v>968</v>
      </c>
      <c r="N192" t="s">
        <v>1151</v>
      </c>
      <c r="O192">
        <v>9636967</v>
      </c>
      <c r="P192" t="s">
        <v>1100</v>
      </c>
      <c r="Q192" t="s">
        <v>1771</v>
      </c>
      <c r="R192">
        <v>1</v>
      </c>
      <c r="S192" t="s">
        <v>988</v>
      </c>
      <c r="V192" t="s">
        <v>1772</v>
      </c>
      <c r="W192" t="s">
        <v>1772</v>
      </c>
      <c r="X192" t="s">
        <v>1154</v>
      </c>
      <c r="Y192" t="s">
        <v>1717</v>
      </c>
      <c r="Z192" t="s">
        <v>1761</v>
      </c>
    </row>
    <row r="193" spans="1:26" x14ac:dyDescent="0.25">
      <c r="A193">
        <v>404685</v>
      </c>
      <c r="B193" t="s">
        <v>982</v>
      </c>
      <c r="C193" t="s">
        <v>983</v>
      </c>
      <c r="D193" t="s">
        <v>984</v>
      </c>
      <c r="E193">
        <v>311</v>
      </c>
      <c r="F193">
        <v>138194</v>
      </c>
      <c r="G193" t="s">
        <v>1763</v>
      </c>
      <c r="H193" s="2">
        <v>0.27083333333333331</v>
      </c>
      <c r="I193" t="s">
        <v>1763</v>
      </c>
      <c r="J193" s="2">
        <v>0.75</v>
      </c>
      <c r="L193" t="s">
        <v>968</v>
      </c>
      <c r="N193" t="s">
        <v>985</v>
      </c>
      <c r="O193">
        <v>9161728</v>
      </c>
      <c r="P193" t="s">
        <v>1009</v>
      </c>
      <c r="Q193" t="s">
        <v>1773</v>
      </c>
      <c r="R193">
        <v>0</v>
      </c>
      <c r="S193" t="s">
        <v>988</v>
      </c>
      <c r="U193" t="s">
        <v>989</v>
      </c>
      <c r="V193">
        <v>19014</v>
      </c>
      <c r="W193">
        <v>19014</v>
      </c>
      <c r="X193" t="s">
        <v>990</v>
      </c>
      <c r="Y193" t="s">
        <v>1042</v>
      </c>
      <c r="Z193" t="s">
        <v>1774</v>
      </c>
    </row>
    <row r="194" spans="1:26" x14ac:dyDescent="0.25">
      <c r="A194">
        <v>435526</v>
      </c>
      <c r="B194" t="s">
        <v>994</v>
      </c>
      <c r="C194" t="s">
        <v>1419</v>
      </c>
      <c r="D194" t="s">
        <v>1420</v>
      </c>
      <c r="E194">
        <v>126</v>
      </c>
      <c r="F194">
        <v>6688</v>
      </c>
      <c r="G194" t="s">
        <v>1763</v>
      </c>
      <c r="H194" s="2">
        <v>0.27083333333333331</v>
      </c>
      <c r="I194" t="s">
        <v>171</v>
      </c>
      <c r="J194" s="2">
        <v>0.25</v>
      </c>
      <c r="L194" t="s">
        <v>968</v>
      </c>
      <c r="N194" t="s">
        <v>997</v>
      </c>
      <c r="O194">
        <v>9285328</v>
      </c>
      <c r="P194" t="s">
        <v>999</v>
      </c>
      <c r="Q194" t="s">
        <v>1775</v>
      </c>
      <c r="R194">
        <v>0</v>
      </c>
      <c r="S194" t="s">
        <v>1422</v>
      </c>
      <c r="V194">
        <v>202</v>
      </c>
      <c r="W194">
        <v>202</v>
      </c>
      <c r="X194" t="s">
        <v>1423</v>
      </c>
      <c r="Y194" t="s">
        <v>1424</v>
      </c>
      <c r="Z194" t="s">
        <v>1104</v>
      </c>
    </row>
    <row r="195" spans="1:26" x14ac:dyDescent="0.25">
      <c r="A195">
        <v>427118</v>
      </c>
      <c r="B195" t="s">
        <v>982</v>
      </c>
      <c r="C195" t="s">
        <v>1006</v>
      </c>
      <c r="D195" t="s">
        <v>1007</v>
      </c>
      <c r="E195">
        <v>239</v>
      </c>
      <c r="F195">
        <v>66172</v>
      </c>
      <c r="G195" t="s">
        <v>1763</v>
      </c>
      <c r="H195" s="2">
        <v>0.29166666666666669</v>
      </c>
      <c r="I195" t="s">
        <v>1763</v>
      </c>
      <c r="J195" s="2">
        <v>0.75</v>
      </c>
      <c r="L195" t="s">
        <v>968</v>
      </c>
      <c r="N195" t="s">
        <v>1008</v>
      </c>
      <c r="O195">
        <v>9438078</v>
      </c>
      <c r="P195" t="s">
        <v>986</v>
      </c>
      <c r="Q195" t="s">
        <v>1781</v>
      </c>
      <c r="R195">
        <v>0</v>
      </c>
      <c r="S195" t="s">
        <v>988</v>
      </c>
      <c r="V195" t="s">
        <v>1438</v>
      </c>
      <c r="W195" t="s">
        <v>1438</v>
      </c>
      <c r="X195" t="s">
        <v>1012</v>
      </c>
      <c r="Y195" t="s">
        <v>1761</v>
      </c>
      <c r="Z195" t="s">
        <v>1256</v>
      </c>
    </row>
    <row r="196" spans="1:26" x14ac:dyDescent="0.25">
      <c r="A196">
        <v>434656</v>
      </c>
      <c r="B196" t="s">
        <v>1032</v>
      </c>
      <c r="C196" t="s">
        <v>1192</v>
      </c>
      <c r="D196" t="s">
        <v>1193</v>
      </c>
      <c r="E196">
        <v>69</v>
      </c>
      <c r="F196">
        <v>764</v>
      </c>
      <c r="G196" t="s">
        <v>1763</v>
      </c>
      <c r="H196" s="2">
        <v>0.29166666666666669</v>
      </c>
      <c r="I196" t="s">
        <v>1763</v>
      </c>
      <c r="J196" s="2">
        <v>0.66666666666666663</v>
      </c>
      <c r="L196" t="s">
        <v>968</v>
      </c>
      <c r="N196" t="s">
        <v>1194</v>
      </c>
      <c r="O196">
        <v>7030523</v>
      </c>
      <c r="P196" t="s">
        <v>1036</v>
      </c>
      <c r="Q196" t="s">
        <v>1782</v>
      </c>
      <c r="R196">
        <v>0</v>
      </c>
      <c r="S196" t="s">
        <v>1196</v>
      </c>
      <c r="V196">
        <v>22031</v>
      </c>
      <c r="W196">
        <v>22031</v>
      </c>
      <c r="X196" t="s">
        <v>1197</v>
      </c>
      <c r="Y196" t="s">
        <v>1198</v>
      </c>
      <c r="Z196" t="s">
        <v>1029</v>
      </c>
    </row>
    <row r="197" spans="1:26" x14ac:dyDescent="0.25">
      <c r="A197">
        <v>420434</v>
      </c>
      <c r="B197" t="s">
        <v>982</v>
      </c>
      <c r="C197" t="s">
        <v>1788</v>
      </c>
      <c r="D197" t="s">
        <v>1789</v>
      </c>
      <c r="E197">
        <v>260</v>
      </c>
      <c r="F197">
        <v>128048</v>
      </c>
      <c r="G197" t="s">
        <v>1763</v>
      </c>
      <c r="H197" s="2">
        <v>0.375</v>
      </c>
      <c r="I197" t="s">
        <v>1763</v>
      </c>
      <c r="J197" s="2">
        <v>0.79166666666666663</v>
      </c>
      <c r="L197" t="s">
        <v>968</v>
      </c>
      <c r="N197" t="s">
        <v>1214</v>
      </c>
      <c r="O197">
        <v>9378486</v>
      </c>
      <c r="P197" t="s">
        <v>1060</v>
      </c>
      <c r="Q197" t="s">
        <v>1790</v>
      </c>
      <c r="R197">
        <v>4</v>
      </c>
      <c r="S197" t="s">
        <v>988</v>
      </c>
      <c r="V197" t="s">
        <v>1791</v>
      </c>
      <c r="W197" t="s">
        <v>1791</v>
      </c>
      <c r="X197" t="s">
        <v>1792</v>
      </c>
      <c r="Y197" t="s">
        <v>1793</v>
      </c>
      <c r="Z197" t="s">
        <v>1104</v>
      </c>
    </row>
    <row r="198" spans="1:26" x14ac:dyDescent="0.25">
      <c r="A198">
        <v>428931</v>
      </c>
      <c r="B198" t="s">
        <v>982</v>
      </c>
      <c r="C198" t="s">
        <v>1217</v>
      </c>
      <c r="D198" t="s">
        <v>1218</v>
      </c>
      <c r="E198">
        <v>294</v>
      </c>
      <c r="F198">
        <v>92720</v>
      </c>
      <c r="G198" t="s">
        <v>1763</v>
      </c>
      <c r="H198" s="2">
        <v>0.5</v>
      </c>
      <c r="I198" t="s">
        <v>1763</v>
      </c>
      <c r="J198" s="2">
        <v>0.91666666666666663</v>
      </c>
      <c r="L198" t="s">
        <v>968</v>
      </c>
      <c r="N198" t="s">
        <v>1219</v>
      </c>
      <c r="O198">
        <v>9398917</v>
      </c>
      <c r="P198" t="s">
        <v>1254</v>
      </c>
      <c r="Q198" t="s">
        <v>1799</v>
      </c>
      <c r="R198">
        <v>4</v>
      </c>
      <c r="S198" t="s">
        <v>988</v>
      </c>
      <c r="V198" t="s">
        <v>1800</v>
      </c>
      <c r="W198" t="s">
        <v>1800</v>
      </c>
      <c r="X198" t="s">
        <v>1222</v>
      </c>
      <c r="Y198" t="s">
        <v>1801</v>
      </c>
      <c r="Z198" t="s">
        <v>1774</v>
      </c>
    </row>
    <row r="199" spans="1:26" x14ac:dyDescent="0.25">
      <c r="A199">
        <v>435684</v>
      </c>
      <c r="B199" t="s">
        <v>982</v>
      </c>
      <c r="C199" t="s">
        <v>65</v>
      </c>
      <c r="D199" t="s">
        <v>66</v>
      </c>
      <c r="E199">
        <v>279</v>
      </c>
      <c r="F199">
        <v>78878</v>
      </c>
      <c r="G199" t="s">
        <v>1763</v>
      </c>
      <c r="H199" s="2">
        <v>0.625</v>
      </c>
      <c r="I199" t="s">
        <v>1802</v>
      </c>
      <c r="J199" s="2">
        <v>0.5</v>
      </c>
      <c r="L199" t="s">
        <v>968</v>
      </c>
      <c r="N199" t="s">
        <v>985</v>
      </c>
      <c r="O199">
        <v>9104835</v>
      </c>
      <c r="P199" t="s">
        <v>970</v>
      </c>
      <c r="Q199" t="s">
        <v>1803</v>
      </c>
      <c r="R199">
        <v>0</v>
      </c>
      <c r="S199" t="s">
        <v>1804</v>
      </c>
      <c r="V199">
        <v>15153</v>
      </c>
      <c r="W199">
        <v>15153</v>
      </c>
      <c r="Y199" t="s">
        <v>1204</v>
      </c>
      <c r="Z199" t="s">
        <v>1240</v>
      </c>
    </row>
    <row r="200" spans="1:26" x14ac:dyDescent="0.25">
      <c r="A200">
        <v>435115</v>
      </c>
      <c r="B200" t="s">
        <v>1805</v>
      </c>
      <c r="C200" t="s">
        <v>1806</v>
      </c>
      <c r="D200" t="s">
        <v>1807</v>
      </c>
      <c r="E200">
        <v>177</v>
      </c>
      <c r="F200">
        <v>20238</v>
      </c>
      <c r="G200" t="s">
        <v>1763</v>
      </c>
      <c r="H200" s="2">
        <v>0.66666666666666663</v>
      </c>
      <c r="I200" t="s">
        <v>1778</v>
      </c>
      <c r="J200" s="2">
        <v>0.95833333333333337</v>
      </c>
      <c r="L200" t="s">
        <v>968</v>
      </c>
      <c r="N200" t="s">
        <v>1024</v>
      </c>
      <c r="O200">
        <v>9400928</v>
      </c>
      <c r="P200" t="s">
        <v>1110</v>
      </c>
      <c r="Q200" t="s">
        <v>1808</v>
      </c>
      <c r="R200">
        <v>9.5</v>
      </c>
      <c r="S200" t="s">
        <v>1757</v>
      </c>
      <c r="T200" t="s">
        <v>1332</v>
      </c>
      <c r="X200" t="s">
        <v>1809</v>
      </c>
      <c r="Y200" t="s">
        <v>1263</v>
      </c>
      <c r="Z200" t="s">
        <v>1048</v>
      </c>
    </row>
    <row r="201" spans="1:26" x14ac:dyDescent="0.25">
      <c r="A201">
        <v>435945</v>
      </c>
      <c r="B201" t="s">
        <v>964</v>
      </c>
      <c r="C201" t="s">
        <v>1776</v>
      </c>
      <c r="D201" t="s">
        <v>1777</v>
      </c>
      <c r="E201">
        <v>27</v>
      </c>
      <c r="F201">
        <v>237</v>
      </c>
      <c r="G201" t="s">
        <v>1763</v>
      </c>
      <c r="H201" s="2">
        <v>0.70833333333333337</v>
      </c>
      <c r="I201" t="s">
        <v>1778</v>
      </c>
      <c r="J201" s="2">
        <v>0.95833333333333337</v>
      </c>
      <c r="K201" t="s">
        <v>1810</v>
      </c>
      <c r="L201" t="s">
        <v>1142</v>
      </c>
      <c r="N201" t="s">
        <v>1024</v>
      </c>
      <c r="O201" t="s">
        <v>1779</v>
      </c>
      <c r="P201" t="s">
        <v>970</v>
      </c>
      <c r="Q201" t="s">
        <v>1811</v>
      </c>
      <c r="R201">
        <v>0</v>
      </c>
      <c r="S201" t="s">
        <v>1349</v>
      </c>
      <c r="T201" t="s">
        <v>1332</v>
      </c>
      <c r="X201" t="s">
        <v>1780</v>
      </c>
      <c r="Y201" t="s">
        <v>1284</v>
      </c>
      <c r="Z201" t="s">
        <v>1281</v>
      </c>
    </row>
    <row r="202" spans="1:26" x14ac:dyDescent="0.25">
      <c r="A202">
        <v>435957</v>
      </c>
      <c r="B202" t="s">
        <v>976</v>
      </c>
      <c r="C202" t="s">
        <v>1812</v>
      </c>
      <c r="D202" t="s">
        <v>1784</v>
      </c>
      <c r="E202">
        <v>76</v>
      </c>
      <c r="F202">
        <v>2529</v>
      </c>
      <c r="G202" t="s">
        <v>1763</v>
      </c>
      <c r="H202" s="2">
        <v>0.70833333333333337</v>
      </c>
      <c r="I202" t="s">
        <v>1778</v>
      </c>
      <c r="J202" s="2">
        <v>0.95833333333333337</v>
      </c>
      <c r="K202" t="s">
        <v>1810</v>
      </c>
      <c r="L202" t="s">
        <v>1142</v>
      </c>
      <c r="N202" t="s">
        <v>1024</v>
      </c>
      <c r="O202" t="s">
        <v>1785</v>
      </c>
      <c r="P202" t="s">
        <v>970</v>
      </c>
      <c r="Q202" t="s">
        <v>1813</v>
      </c>
      <c r="R202">
        <v>0</v>
      </c>
      <c r="S202" t="s">
        <v>1349</v>
      </c>
      <c r="T202" t="s">
        <v>1332</v>
      </c>
      <c r="Y202" t="s">
        <v>1284</v>
      </c>
      <c r="Z202" t="s">
        <v>1281</v>
      </c>
    </row>
    <row r="203" spans="1:26" x14ac:dyDescent="0.25">
      <c r="A203">
        <v>435419</v>
      </c>
      <c r="B203" t="s">
        <v>1139</v>
      </c>
      <c r="C203" t="s">
        <v>1814</v>
      </c>
      <c r="D203" t="s">
        <v>1814</v>
      </c>
      <c r="E203">
        <v>72</v>
      </c>
      <c r="F203">
        <v>1893</v>
      </c>
      <c r="G203" t="s">
        <v>1763</v>
      </c>
      <c r="H203" s="2">
        <v>0.75</v>
      </c>
      <c r="I203" t="s">
        <v>171</v>
      </c>
      <c r="J203" s="2">
        <v>0.83333333333333337</v>
      </c>
      <c r="K203" t="s">
        <v>1815</v>
      </c>
      <c r="L203" t="s">
        <v>1142</v>
      </c>
      <c r="M203" t="s">
        <v>1551</v>
      </c>
      <c r="N203" t="s">
        <v>1445</v>
      </c>
      <c r="O203" t="s">
        <v>1816</v>
      </c>
      <c r="P203" t="s">
        <v>1092</v>
      </c>
      <c r="Q203" t="s">
        <v>1817</v>
      </c>
      <c r="R203">
        <v>4</v>
      </c>
      <c r="S203" t="s">
        <v>1818</v>
      </c>
      <c r="T203" t="s">
        <v>1819</v>
      </c>
      <c r="X203" t="s">
        <v>1820</v>
      </c>
      <c r="Y203" t="s">
        <v>1821</v>
      </c>
      <c r="Z203" t="s">
        <v>1821</v>
      </c>
    </row>
    <row r="204" spans="1:26" x14ac:dyDescent="0.25">
      <c r="A204">
        <v>435987</v>
      </c>
      <c r="B204" t="s">
        <v>982</v>
      </c>
      <c r="C204" t="s">
        <v>1590</v>
      </c>
      <c r="D204" t="s">
        <v>1591</v>
      </c>
      <c r="E204">
        <v>317</v>
      </c>
      <c r="F204">
        <v>121878</v>
      </c>
      <c r="G204" t="s">
        <v>1763</v>
      </c>
      <c r="H204" s="2">
        <v>0.90625</v>
      </c>
      <c r="I204" t="s">
        <v>1763</v>
      </c>
      <c r="J204" s="2">
        <v>0.95833333333333337</v>
      </c>
      <c r="L204" t="s">
        <v>968</v>
      </c>
      <c r="N204" t="s">
        <v>1099</v>
      </c>
      <c r="O204">
        <v>9372456</v>
      </c>
      <c r="P204" t="s">
        <v>1822</v>
      </c>
      <c r="Q204" t="s">
        <v>1823</v>
      </c>
      <c r="R204">
        <v>0</v>
      </c>
      <c r="S204" t="s">
        <v>988</v>
      </c>
      <c r="V204">
        <v>63477</v>
      </c>
      <c r="W204">
        <v>63477</v>
      </c>
      <c r="X204" t="s">
        <v>1593</v>
      </c>
      <c r="Y204" t="s">
        <v>1104</v>
      </c>
      <c r="Z204" t="s">
        <v>1377</v>
      </c>
    </row>
    <row r="205" spans="1:26" x14ac:dyDescent="0.25">
      <c r="A205">
        <v>435671</v>
      </c>
      <c r="B205" t="s">
        <v>1032</v>
      </c>
      <c r="C205" t="s">
        <v>1285</v>
      </c>
      <c r="D205" t="s">
        <v>1286</v>
      </c>
      <c r="E205">
        <v>77</v>
      </c>
      <c r="F205">
        <v>915</v>
      </c>
      <c r="G205" t="s">
        <v>1763</v>
      </c>
      <c r="H205" s="2">
        <v>0.91666666666666663</v>
      </c>
      <c r="I205" t="s">
        <v>171</v>
      </c>
      <c r="J205" s="2">
        <v>0.20833333333333334</v>
      </c>
      <c r="L205" t="s">
        <v>968</v>
      </c>
      <c r="N205" t="s">
        <v>1167</v>
      </c>
      <c r="O205">
        <v>7613961</v>
      </c>
      <c r="P205" t="s">
        <v>1036</v>
      </c>
      <c r="Q205" t="s">
        <v>1824</v>
      </c>
      <c r="R205">
        <v>0</v>
      </c>
      <c r="S205" t="s">
        <v>1536</v>
      </c>
      <c r="V205">
        <v>22031</v>
      </c>
      <c r="W205">
        <v>22031</v>
      </c>
      <c r="X205" t="s">
        <v>1289</v>
      </c>
      <c r="Y205" t="s">
        <v>1104</v>
      </c>
      <c r="Z205" t="s">
        <v>1284</v>
      </c>
    </row>
    <row r="206" spans="1:26" x14ac:dyDescent="0.25">
      <c r="A206">
        <v>435907</v>
      </c>
      <c r="B206" t="s">
        <v>1032</v>
      </c>
      <c r="C206" t="s">
        <v>1165</v>
      </c>
      <c r="D206" t="s">
        <v>1166</v>
      </c>
      <c r="E206">
        <v>54</v>
      </c>
      <c r="F206">
        <v>499</v>
      </c>
      <c r="G206" t="s">
        <v>1763</v>
      </c>
      <c r="H206" s="2">
        <v>0.91666666666666663</v>
      </c>
      <c r="I206" t="s">
        <v>171</v>
      </c>
      <c r="J206" s="2">
        <v>6.9444444444444447E-4</v>
      </c>
      <c r="L206" t="s">
        <v>968</v>
      </c>
      <c r="N206" t="s">
        <v>1167</v>
      </c>
      <c r="O206">
        <v>7917757</v>
      </c>
      <c r="P206" t="s">
        <v>1036</v>
      </c>
      <c r="Q206" t="s">
        <v>1825</v>
      </c>
      <c r="R206">
        <v>0</v>
      </c>
      <c r="S206" t="s">
        <v>1449</v>
      </c>
      <c r="V206">
        <v>22031</v>
      </c>
      <c r="W206">
        <v>22031</v>
      </c>
      <c r="X206" t="s">
        <v>1171</v>
      </c>
      <c r="Y206" t="s">
        <v>1283</v>
      </c>
      <c r="Z206" t="s">
        <v>1198</v>
      </c>
    </row>
    <row r="207" spans="1:26" x14ac:dyDescent="0.25">
      <c r="A207">
        <v>435592</v>
      </c>
      <c r="B207" t="s">
        <v>964</v>
      </c>
      <c r="C207" t="s">
        <v>1682</v>
      </c>
      <c r="D207" t="s">
        <v>1683</v>
      </c>
      <c r="E207">
        <v>26</v>
      </c>
      <c r="F207">
        <v>131</v>
      </c>
      <c r="G207" t="s">
        <v>1763</v>
      </c>
      <c r="H207" s="2">
        <v>0.91666666666666663</v>
      </c>
      <c r="I207" t="s">
        <v>171</v>
      </c>
      <c r="J207" s="2">
        <v>0.75</v>
      </c>
      <c r="L207" t="s">
        <v>968</v>
      </c>
      <c r="N207" t="s">
        <v>1601</v>
      </c>
      <c r="O207">
        <v>8008163</v>
      </c>
      <c r="P207" t="s">
        <v>1131</v>
      </c>
      <c r="Q207" t="s">
        <v>1826</v>
      </c>
      <c r="R207">
        <v>6</v>
      </c>
      <c r="S207" t="s">
        <v>1331</v>
      </c>
      <c r="X207" t="s">
        <v>1685</v>
      </c>
      <c r="Y207" t="s">
        <v>1229</v>
      </c>
      <c r="Z207" t="s">
        <v>1229</v>
      </c>
    </row>
    <row r="208" spans="1:26" x14ac:dyDescent="0.25">
      <c r="A208">
        <v>435593</v>
      </c>
      <c r="B208" t="s">
        <v>976</v>
      </c>
      <c r="C208" t="s">
        <v>1679</v>
      </c>
      <c r="D208" t="s">
        <v>1680</v>
      </c>
      <c r="E208">
        <v>58</v>
      </c>
      <c r="F208">
        <v>1276</v>
      </c>
      <c r="G208" t="s">
        <v>1763</v>
      </c>
      <c r="H208" s="2">
        <v>0.91666666666666663</v>
      </c>
      <c r="I208" t="s">
        <v>171</v>
      </c>
      <c r="J208" s="2">
        <v>0.75</v>
      </c>
      <c r="L208" t="s">
        <v>968</v>
      </c>
      <c r="N208" t="s">
        <v>1601</v>
      </c>
      <c r="O208">
        <v>9833307</v>
      </c>
      <c r="P208" t="s">
        <v>1131</v>
      </c>
      <c r="Q208" t="s">
        <v>1827</v>
      </c>
      <c r="R208">
        <v>6</v>
      </c>
      <c r="S208" t="s">
        <v>1603</v>
      </c>
      <c r="Y208" t="s">
        <v>1229</v>
      </c>
      <c r="Z208" t="s">
        <v>1229</v>
      </c>
    </row>
    <row r="209" spans="1:26" x14ac:dyDescent="0.25">
      <c r="A209">
        <v>435281</v>
      </c>
      <c r="B209" t="s">
        <v>1075</v>
      </c>
      <c r="C209" t="s">
        <v>1828</v>
      </c>
      <c r="D209" t="s">
        <v>1829</v>
      </c>
      <c r="E209">
        <v>159</v>
      </c>
      <c r="F209">
        <v>15215</v>
      </c>
      <c r="G209" t="s">
        <v>171</v>
      </c>
      <c r="H209" s="2">
        <v>0.25</v>
      </c>
      <c r="I209" t="s">
        <v>171</v>
      </c>
      <c r="J209" s="2">
        <v>0.75</v>
      </c>
      <c r="L209" t="s">
        <v>968</v>
      </c>
      <c r="N209" t="s">
        <v>1078</v>
      </c>
      <c r="O209">
        <v>9809904</v>
      </c>
      <c r="P209" t="s">
        <v>1277</v>
      </c>
      <c r="Q209" t="s">
        <v>1830</v>
      </c>
      <c r="R209">
        <v>0</v>
      </c>
      <c r="S209" t="s">
        <v>1279</v>
      </c>
      <c r="V209">
        <v>81</v>
      </c>
      <c r="W209">
        <v>81</v>
      </c>
      <c r="X209" t="s">
        <v>1831</v>
      </c>
      <c r="Y209" t="s">
        <v>1615</v>
      </c>
      <c r="Z209" t="s">
        <v>1832</v>
      </c>
    </row>
    <row r="210" spans="1:26" x14ac:dyDescent="0.25">
      <c r="A210">
        <v>435687</v>
      </c>
      <c r="B210" t="s">
        <v>1075</v>
      </c>
      <c r="C210" t="s">
        <v>1833</v>
      </c>
      <c r="D210" t="s">
        <v>1834</v>
      </c>
      <c r="E210">
        <v>121</v>
      </c>
      <c r="F210">
        <v>6409</v>
      </c>
      <c r="G210" t="s">
        <v>171</v>
      </c>
      <c r="H210" s="2">
        <v>0.25</v>
      </c>
      <c r="I210" t="s">
        <v>171</v>
      </c>
      <c r="J210" s="2">
        <v>0.75</v>
      </c>
      <c r="L210" t="s">
        <v>968</v>
      </c>
      <c r="N210" t="s">
        <v>1035</v>
      </c>
      <c r="O210">
        <v>9235385</v>
      </c>
      <c r="P210" t="s">
        <v>1079</v>
      </c>
      <c r="Q210" t="s">
        <v>1835</v>
      </c>
      <c r="R210">
        <v>0</v>
      </c>
      <c r="S210" t="s">
        <v>1836</v>
      </c>
      <c r="V210" t="s">
        <v>1837</v>
      </c>
      <c r="W210" t="s">
        <v>1837</v>
      </c>
      <c r="X210" t="s">
        <v>1838</v>
      </c>
      <c r="Y210" t="s">
        <v>1839</v>
      </c>
      <c r="Z210" t="s">
        <v>1840</v>
      </c>
    </row>
    <row r="211" spans="1:26" x14ac:dyDescent="0.25">
      <c r="A211">
        <v>352264</v>
      </c>
      <c r="B211" t="s">
        <v>982</v>
      </c>
      <c r="C211" t="s">
        <v>1841</v>
      </c>
      <c r="D211" t="s">
        <v>1842</v>
      </c>
      <c r="E211">
        <v>294</v>
      </c>
      <c r="F211">
        <v>90940</v>
      </c>
      <c r="G211" t="s">
        <v>171</v>
      </c>
      <c r="H211" s="2">
        <v>0.25</v>
      </c>
      <c r="I211" t="s">
        <v>171</v>
      </c>
      <c r="J211" s="2">
        <v>0.75</v>
      </c>
      <c r="L211" t="s">
        <v>968</v>
      </c>
      <c r="N211" t="s">
        <v>1099</v>
      </c>
      <c r="O211">
        <v>9192399</v>
      </c>
      <c r="P211" t="s">
        <v>986</v>
      </c>
      <c r="Q211" t="s">
        <v>1843</v>
      </c>
      <c r="R211">
        <v>0</v>
      </c>
      <c r="S211" t="s">
        <v>988</v>
      </c>
      <c r="U211" t="s">
        <v>1102</v>
      </c>
      <c r="V211">
        <v>59708</v>
      </c>
      <c r="W211">
        <v>59708</v>
      </c>
      <c r="X211" t="s">
        <v>1844</v>
      </c>
      <c r="Y211" t="s">
        <v>1087</v>
      </c>
      <c r="Z211" t="s">
        <v>1120</v>
      </c>
    </row>
    <row r="212" spans="1:26" x14ac:dyDescent="0.25">
      <c r="A212">
        <v>420437</v>
      </c>
      <c r="B212" t="s">
        <v>982</v>
      </c>
      <c r="C212" t="s">
        <v>1243</v>
      </c>
      <c r="D212" t="s">
        <v>1244</v>
      </c>
      <c r="E212">
        <v>251</v>
      </c>
      <c r="F212">
        <v>69203</v>
      </c>
      <c r="G212" t="s">
        <v>171</v>
      </c>
      <c r="H212" s="2">
        <v>0.29166666666666669</v>
      </c>
      <c r="I212" t="s">
        <v>171</v>
      </c>
      <c r="J212" s="2">
        <v>0.83333333333333337</v>
      </c>
      <c r="L212" t="s">
        <v>968</v>
      </c>
      <c r="N212" t="s">
        <v>1151</v>
      </c>
      <c r="O212">
        <v>9334856</v>
      </c>
      <c r="P212" t="s">
        <v>1060</v>
      </c>
      <c r="Q212" t="s">
        <v>1845</v>
      </c>
      <c r="R212">
        <v>7.3</v>
      </c>
      <c r="S212" t="s">
        <v>988</v>
      </c>
      <c r="V212" t="s">
        <v>1846</v>
      </c>
      <c r="W212" t="s">
        <v>1846</v>
      </c>
      <c r="X212" t="s">
        <v>1247</v>
      </c>
      <c r="Y212" t="s">
        <v>1042</v>
      </c>
      <c r="Z212" t="s">
        <v>1087</v>
      </c>
    </row>
    <row r="213" spans="1:26" x14ac:dyDescent="0.25">
      <c r="A213">
        <v>435193</v>
      </c>
      <c r="B213" t="s">
        <v>982</v>
      </c>
      <c r="C213" t="s">
        <v>1268</v>
      </c>
      <c r="D213" t="s">
        <v>1269</v>
      </c>
      <c r="E213">
        <v>362</v>
      </c>
      <c r="F213">
        <v>226963</v>
      </c>
      <c r="G213" t="s">
        <v>171</v>
      </c>
      <c r="H213" s="2">
        <v>0.3125</v>
      </c>
      <c r="I213" t="s">
        <v>171</v>
      </c>
      <c r="J213" s="2">
        <v>0.79166666666666663</v>
      </c>
      <c r="L213" t="s">
        <v>968</v>
      </c>
      <c r="N213" t="s">
        <v>985</v>
      </c>
      <c r="O213">
        <v>9682875</v>
      </c>
      <c r="P213" t="s">
        <v>1009</v>
      </c>
      <c r="Q213" t="s">
        <v>1847</v>
      </c>
      <c r="R213">
        <v>0</v>
      </c>
      <c r="S213" t="s">
        <v>988</v>
      </c>
      <c r="V213">
        <v>34322</v>
      </c>
      <c r="W213">
        <v>34322</v>
      </c>
      <c r="X213" t="s">
        <v>1271</v>
      </c>
      <c r="Y213" t="s">
        <v>1793</v>
      </c>
      <c r="Z213" t="s">
        <v>1120</v>
      </c>
    </row>
    <row r="214" spans="1:26" x14ac:dyDescent="0.25">
      <c r="A214">
        <v>435950</v>
      </c>
      <c r="B214" t="s">
        <v>1139</v>
      </c>
      <c r="C214" t="s">
        <v>1334</v>
      </c>
      <c r="D214" t="s">
        <v>1335</v>
      </c>
      <c r="E214">
        <v>79</v>
      </c>
      <c r="F214">
        <v>3367</v>
      </c>
      <c r="G214" t="s">
        <v>171</v>
      </c>
      <c r="H214" s="2">
        <v>0.375</v>
      </c>
      <c r="I214" t="s">
        <v>1412</v>
      </c>
      <c r="J214" s="2">
        <v>0.79166666666666663</v>
      </c>
      <c r="L214" t="s">
        <v>968</v>
      </c>
      <c r="N214" t="s">
        <v>1316</v>
      </c>
      <c r="O214">
        <v>9288203</v>
      </c>
      <c r="P214" t="s">
        <v>1060</v>
      </c>
      <c r="Q214" t="s">
        <v>1848</v>
      </c>
      <c r="R214">
        <v>4.5</v>
      </c>
      <c r="S214" t="s">
        <v>1318</v>
      </c>
      <c r="X214" t="s">
        <v>1336</v>
      </c>
      <c r="Y214" t="s">
        <v>1147</v>
      </c>
      <c r="Z214" t="s">
        <v>1147</v>
      </c>
    </row>
    <row r="215" spans="1:26" x14ac:dyDescent="0.25">
      <c r="A215">
        <v>435685</v>
      </c>
      <c r="B215" t="s">
        <v>1032</v>
      </c>
      <c r="C215" t="s">
        <v>1033</v>
      </c>
      <c r="D215" t="s">
        <v>1034</v>
      </c>
      <c r="E215">
        <v>108</v>
      </c>
      <c r="F215">
        <v>5873</v>
      </c>
      <c r="G215" t="s">
        <v>171</v>
      </c>
      <c r="H215" s="2">
        <v>0.375</v>
      </c>
      <c r="I215" t="s">
        <v>171</v>
      </c>
      <c r="J215" s="2">
        <v>0.5</v>
      </c>
      <c r="L215" t="s">
        <v>968</v>
      </c>
      <c r="N215" t="s">
        <v>1035</v>
      </c>
      <c r="O215">
        <v>9002647</v>
      </c>
      <c r="P215" t="s">
        <v>1036</v>
      </c>
      <c r="Q215" t="s">
        <v>1849</v>
      </c>
      <c r="R215">
        <v>0</v>
      </c>
      <c r="S215" t="s">
        <v>1850</v>
      </c>
      <c r="V215" t="s">
        <v>1851</v>
      </c>
      <c r="W215" t="s">
        <v>1851</v>
      </c>
      <c r="X215" t="s">
        <v>1040</v>
      </c>
      <c r="Y215" t="s">
        <v>1852</v>
      </c>
      <c r="Z215" t="s">
        <v>1853</v>
      </c>
    </row>
    <row r="216" spans="1:26" x14ac:dyDescent="0.25">
      <c r="A216">
        <v>435686</v>
      </c>
      <c r="B216" t="s">
        <v>1032</v>
      </c>
      <c r="C216" t="s">
        <v>1033</v>
      </c>
      <c r="D216" t="s">
        <v>1034</v>
      </c>
      <c r="E216">
        <v>108</v>
      </c>
      <c r="F216">
        <v>5873</v>
      </c>
      <c r="G216" t="s">
        <v>171</v>
      </c>
      <c r="H216" s="2">
        <v>0.75</v>
      </c>
      <c r="I216" t="s">
        <v>1412</v>
      </c>
      <c r="J216" s="2">
        <v>2.0833333333333332E-2</v>
      </c>
      <c r="L216" t="s">
        <v>968</v>
      </c>
      <c r="N216" t="s">
        <v>1035</v>
      </c>
      <c r="O216">
        <v>9002647</v>
      </c>
      <c r="P216" t="s">
        <v>1036</v>
      </c>
      <c r="Q216" t="s">
        <v>1854</v>
      </c>
      <c r="R216">
        <v>0</v>
      </c>
      <c r="S216" t="s">
        <v>1855</v>
      </c>
      <c r="V216" t="s">
        <v>1851</v>
      </c>
      <c r="W216" t="s">
        <v>1851</v>
      </c>
      <c r="X216" t="s">
        <v>1040</v>
      </c>
      <c r="Y216" t="s">
        <v>1853</v>
      </c>
      <c r="Z216" t="s">
        <v>975</v>
      </c>
    </row>
    <row r="217" spans="1:26" x14ac:dyDescent="0.25">
      <c r="A217">
        <v>436068</v>
      </c>
      <c r="B217" t="s">
        <v>1230</v>
      </c>
      <c r="C217" t="s">
        <v>1298</v>
      </c>
      <c r="D217" t="s">
        <v>1299</v>
      </c>
      <c r="E217">
        <v>11</v>
      </c>
      <c r="F217">
        <v>11</v>
      </c>
      <c r="G217" t="s">
        <v>1412</v>
      </c>
      <c r="H217" s="2">
        <v>0.25</v>
      </c>
      <c r="I217" t="s">
        <v>1412</v>
      </c>
      <c r="J217" s="2">
        <v>0.41666666666666669</v>
      </c>
      <c r="L217" t="s">
        <v>968</v>
      </c>
      <c r="N217" t="s">
        <v>1300</v>
      </c>
      <c r="O217" t="s">
        <v>1301</v>
      </c>
      <c r="P217" t="s">
        <v>970</v>
      </c>
      <c r="Q217" t="s">
        <v>1856</v>
      </c>
      <c r="R217">
        <v>0</v>
      </c>
      <c r="S217" t="s">
        <v>1179</v>
      </c>
      <c r="X217" t="s">
        <v>1303</v>
      </c>
      <c r="Y217" t="s">
        <v>1029</v>
      </c>
      <c r="Z217" t="s">
        <v>1029</v>
      </c>
    </row>
    <row r="218" spans="1:26" x14ac:dyDescent="0.25">
      <c r="A218">
        <v>435679</v>
      </c>
      <c r="B218" t="s">
        <v>1032</v>
      </c>
      <c r="C218" t="s">
        <v>1327</v>
      </c>
      <c r="D218" t="s">
        <v>1328</v>
      </c>
      <c r="E218">
        <v>42</v>
      </c>
      <c r="F218">
        <v>380</v>
      </c>
      <c r="G218" t="s">
        <v>1412</v>
      </c>
      <c r="H218" s="2">
        <v>0.29166666666666669</v>
      </c>
      <c r="I218" t="s">
        <v>1412</v>
      </c>
      <c r="J218" s="2">
        <v>0.75</v>
      </c>
      <c r="L218" t="s">
        <v>968</v>
      </c>
      <c r="N218" t="s">
        <v>1329</v>
      </c>
      <c r="O218">
        <v>7321960</v>
      </c>
      <c r="P218" t="s">
        <v>1168</v>
      </c>
      <c r="Q218" t="s">
        <v>1857</v>
      </c>
      <c r="R218">
        <v>0</v>
      </c>
      <c r="S218" t="s">
        <v>1603</v>
      </c>
      <c r="T218" t="s">
        <v>1332</v>
      </c>
      <c r="X218" t="s">
        <v>1333</v>
      </c>
      <c r="Y218" t="s">
        <v>1104</v>
      </c>
      <c r="Z218" t="s">
        <v>1042</v>
      </c>
    </row>
    <row r="219" spans="1:26" x14ac:dyDescent="0.25">
      <c r="A219">
        <v>435632</v>
      </c>
      <c r="B219" t="s">
        <v>994</v>
      </c>
      <c r="C219" t="s">
        <v>1858</v>
      </c>
      <c r="D219" t="s">
        <v>1859</v>
      </c>
      <c r="E219">
        <v>129</v>
      </c>
      <c r="F219">
        <v>7232</v>
      </c>
      <c r="G219" t="s">
        <v>1412</v>
      </c>
      <c r="H219" s="2">
        <v>0.33333333333333331</v>
      </c>
      <c r="I219" t="s">
        <v>1412</v>
      </c>
      <c r="J219" s="2">
        <v>0.95833333333333337</v>
      </c>
      <c r="L219" t="s">
        <v>968</v>
      </c>
      <c r="N219" t="s">
        <v>997</v>
      </c>
      <c r="O219">
        <v>9403891</v>
      </c>
      <c r="P219" t="s">
        <v>999</v>
      </c>
      <c r="Q219" t="s">
        <v>1860</v>
      </c>
      <c r="R219">
        <v>0</v>
      </c>
      <c r="S219" t="s">
        <v>1001</v>
      </c>
      <c r="V219">
        <v>25</v>
      </c>
      <c r="W219">
        <v>25</v>
      </c>
      <c r="X219" t="s">
        <v>1861</v>
      </c>
      <c r="Y219" t="s">
        <v>1862</v>
      </c>
      <c r="Z219" t="s">
        <v>1005</v>
      </c>
    </row>
    <row r="220" spans="1:26" x14ac:dyDescent="0.25">
      <c r="A220">
        <v>436111</v>
      </c>
      <c r="B220" t="s">
        <v>1021</v>
      </c>
      <c r="C220" t="s">
        <v>1022</v>
      </c>
      <c r="D220" t="s">
        <v>1023</v>
      </c>
      <c r="E220">
        <v>14</v>
      </c>
      <c r="F220">
        <v>51</v>
      </c>
      <c r="G220" t="s">
        <v>1412</v>
      </c>
      <c r="H220" s="2">
        <v>0.38194444444444442</v>
      </c>
      <c r="I220" t="s">
        <v>1412</v>
      </c>
      <c r="J220" s="2">
        <v>0.71527777777777779</v>
      </c>
      <c r="L220" t="s">
        <v>968</v>
      </c>
      <c r="N220" t="s">
        <v>1024</v>
      </c>
      <c r="O220">
        <v>750019</v>
      </c>
      <c r="P220" t="s">
        <v>970</v>
      </c>
      <c r="Q220" t="s">
        <v>1863</v>
      </c>
      <c r="R220">
        <v>0</v>
      </c>
      <c r="S220" t="s">
        <v>1026</v>
      </c>
      <c r="T220" t="s">
        <v>1027</v>
      </c>
      <c r="X220" t="s">
        <v>1028</v>
      </c>
      <c r="Y220" t="s">
        <v>1029</v>
      </c>
      <c r="Z220" t="s">
        <v>1029</v>
      </c>
    </row>
    <row r="221" spans="1:26" x14ac:dyDescent="0.25">
      <c r="A221">
        <v>435929</v>
      </c>
      <c r="B221" t="s">
        <v>976</v>
      </c>
      <c r="C221" t="s">
        <v>1679</v>
      </c>
      <c r="D221" t="s">
        <v>1680</v>
      </c>
      <c r="E221">
        <v>58</v>
      </c>
      <c r="F221">
        <v>1276</v>
      </c>
      <c r="G221" t="s">
        <v>1412</v>
      </c>
      <c r="H221" s="2">
        <v>0.91666666666666663</v>
      </c>
      <c r="I221" t="s">
        <v>134</v>
      </c>
      <c r="J221" s="2">
        <v>0.75</v>
      </c>
      <c r="L221" t="s">
        <v>968</v>
      </c>
      <c r="N221" t="s">
        <v>1601</v>
      </c>
      <c r="O221">
        <v>9833307</v>
      </c>
      <c r="P221" t="s">
        <v>970</v>
      </c>
      <c r="Q221" t="s">
        <v>1864</v>
      </c>
      <c r="R221">
        <v>6</v>
      </c>
      <c r="S221" t="s">
        <v>1865</v>
      </c>
      <c r="Y221" t="s">
        <v>1229</v>
      </c>
      <c r="Z221" t="s">
        <v>1665</v>
      </c>
    </row>
    <row r="222" spans="1:26" x14ac:dyDescent="0.25">
      <c r="A222">
        <v>435928</v>
      </c>
      <c r="B222" t="s">
        <v>964</v>
      </c>
      <c r="C222" t="s">
        <v>1682</v>
      </c>
      <c r="D222" t="s">
        <v>1683</v>
      </c>
      <c r="E222">
        <v>26</v>
      </c>
      <c r="F222">
        <v>131</v>
      </c>
      <c r="G222" t="s">
        <v>1412</v>
      </c>
      <c r="H222" s="2">
        <v>0.91666666666666663</v>
      </c>
      <c r="I222" t="s">
        <v>134</v>
      </c>
      <c r="J222" s="2">
        <v>0.75</v>
      </c>
      <c r="L222" t="s">
        <v>968</v>
      </c>
      <c r="N222" t="s">
        <v>1601</v>
      </c>
      <c r="O222">
        <v>8008163</v>
      </c>
      <c r="P222" t="s">
        <v>970</v>
      </c>
      <c r="Q222" t="s">
        <v>1866</v>
      </c>
      <c r="R222">
        <v>6</v>
      </c>
      <c r="S222" t="s">
        <v>1183</v>
      </c>
      <c r="X222" t="s">
        <v>1685</v>
      </c>
      <c r="Y222" t="s">
        <v>1229</v>
      </c>
      <c r="Z222" t="s">
        <v>1665</v>
      </c>
    </row>
    <row r="223" spans="1:26" x14ac:dyDescent="0.25">
      <c r="A223">
        <v>436093</v>
      </c>
      <c r="B223" t="s">
        <v>1032</v>
      </c>
      <c r="C223" t="s">
        <v>1285</v>
      </c>
      <c r="D223" t="s">
        <v>1286</v>
      </c>
      <c r="E223">
        <v>77</v>
      </c>
      <c r="F223">
        <v>915</v>
      </c>
      <c r="G223" t="s">
        <v>1412</v>
      </c>
      <c r="H223" s="2">
        <v>0.95833333333333337</v>
      </c>
      <c r="I223" t="s">
        <v>1778</v>
      </c>
      <c r="J223" s="2">
        <v>0.375</v>
      </c>
      <c r="L223" t="s">
        <v>968</v>
      </c>
      <c r="N223" t="s">
        <v>1167</v>
      </c>
      <c r="O223">
        <v>7613961</v>
      </c>
      <c r="P223" t="s">
        <v>1036</v>
      </c>
      <c r="Q223" t="s">
        <v>1867</v>
      </c>
      <c r="R223">
        <v>0</v>
      </c>
      <c r="S223" t="s">
        <v>1235</v>
      </c>
      <c r="V223">
        <v>22031</v>
      </c>
      <c r="W223">
        <v>22031</v>
      </c>
      <c r="X223" t="s">
        <v>1289</v>
      </c>
      <c r="Y223" t="s">
        <v>1104</v>
      </c>
      <c r="Z223" t="s">
        <v>974</v>
      </c>
    </row>
    <row r="224" spans="1:26" x14ac:dyDescent="0.25">
      <c r="A224">
        <v>436228</v>
      </c>
      <c r="B224" t="s">
        <v>1230</v>
      </c>
      <c r="C224" t="s">
        <v>1371</v>
      </c>
      <c r="D224" t="s">
        <v>1372</v>
      </c>
      <c r="E224">
        <v>11</v>
      </c>
      <c r="F224">
        <v>5</v>
      </c>
      <c r="G224" t="s">
        <v>1778</v>
      </c>
      <c r="H224" s="2">
        <v>0.25</v>
      </c>
      <c r="I224" t="s">
        <v>1778</v>
      </c>
      <c r="J224" s="2">
        <v>0.41666666666666669</v>
      </c>
      <c r="L224" t="s">
        <v>968</v>
      </c>
      <c r="N224" t="s">
        <v>1300</v>
      </c>
      <c r="O224" t="s">
        <v>1373</v>
      </c>
      <c r="P224" t="s">
        <v>970</v>
      </c>
      <c r="Q224" t="s">
        <v>1868</v>
      </c>
      <c r="R224">
        <v>1.71</v>
      </c>
      <c r="S224" t="s">
        <v>1179</v>
      </c>
      <c r="Y224" t="s">
        <v>1029</v>
      </c>
      <c r="Z224" t="s">
        <v>1029</v>
      </c>
    </row>
    <row r="225" spans="1:26" x14ac:dyDescent="0.25">
      <c r="A225">
        <v>427403</v>
      </c>
      <c r="B225" t="s">
        <v>982</v>
      </c>
      <c r="C225" t="s">
        <v>136</v>
      </c>
      <c r="D225" t="s">
        <v>137</v>
      </c>
      <c r="E225">
        <v>228</v>
      </c>
      <c r="F225">
        <v>47842</v>
      </c>
      <c r="G225" t="s">
        <v>1778</v>
      </c>
      <c r="H225" s="2">
        <v>0.27083333333333331</v>
      </c>
      <c r="I225" t="s">
        <v>134</v>
      </c>
      <c r="J225" s="2">
        <v>0.72916666666666663</v>
      </c>
      <c r="L225" t="s">
        <v>968</v>
      </c>
      <c r="N225" t="s">
        <v>1525</v>
      </c>
      <c r="O225">
        <v>9725421</v>
      </c>
      <c r="P225" t="s">
        <v>986</v>
      </c>
      <c r="Q225" t="s">
        <v>1869</v>
      </c>
      <c r="R225">
        <v>0</v>
      </c>
      <c r="S225" t="s">
        <v>988</v>
      </c>
      <c r="V225" t="s">
        <v>1870</v>
      </c>
      <c r="W225" t="s">
        <v>1870</v>
      </c>
      <c r="X225" t="s">
        <v>1528</v>
      </c>
      <c r="Y225" t="s">
        <v>1104</v>
      </c>
      <c r="Z225" t="s">
        <v>1042</v>
      </c>
    </row>
    <row r="226" spans="1:26" x14ac:dyDescent="0.25">
      <c r="A226">
        <v>435221</v>
      </c>
      <c r="B226" t="s">
        <v>982</v>
      </c>
      <c r="C226" t="s">
        <v>50</v>
      </c>
      <c r="D226" t="s">
        <v>51</v>
      </c>
      <c r="E226">
        <v>104</v>
      </c>
      <c r="F226">
        <v>4333</v>
      </c>
      <c r="G226" t="s">
        <v>1778</v>
      </c>
      <c r="H226" s="2">
        <v>0.3125</v>
      </c>
      <c r="I226" t="s">
        <v>1778</v>
      </c>
      <c r="J226" s="2">
        <v>0.66666666666666663</v>
      </c>
      <c r="L226" t="s">
        <v>968</v>
      </c>
      <c r="N226" t="s">
        <v>1091</v>
      </c>
      <c r="O226">
        <v>731014</v>
      </c>
      <c r="P226" t="s">
        <v>1110</v>
      </c>
      <c r="Q226" t="s">
        <v>1871</v>
      </c>
      <c r="R226">
        <v>0</v>
      </c>
      <c r="S226" t="s">
        <v>1872</v>
      </c>
      <c r="U226" t="s">
        <v>1873</v>
      </c>
      <c r="V226">
        <v>12204</v>
      </c>
      <c r="W226">
        <v>12204</v>
      </c>
      <c r="X226" t="s">
        <v>1874</v>
      </c>
      <c r="Y226" t="s">
        <v>975</v>
      </c>
      <c r="Z226" t="s">
        <v>1229</v>
      </c>
    </row>
    <row r="227" spans="1:26" x14ac:dyDescent="0.25">
      <c r="A227">
        <v>436062</v>
      </c>
      <c r="B227" t="s">
        <v>1139</v>
      </c>
      <c r="C227" t="s">
        <v>1875</v>
      </c>
      <c r="D227" t="s">
        <v>1876</v>
      </c>
      <c r="E227">
        <v>61</v>
      </c>
      <c r="F227">
        <v>1894</v>
      </c>
      <c r="G227" t="s">
        <v>1778</v>
      </c>
      <c r="H227" s="2">
        <v>0.33333333333333331</v>
      </c>
      <c r="I227" t="s">
        <v>134</v>
      </c>
      <c r="J227" s="2">
        <v>0.29166666666666669</v>
      </c>
      <c r="L227" t="s">
        <v>968</v>
      </c>
      <c r="N227" t="s">
        <v>1031</v>
      </c>
      <c r="O227" t="s">
        <v>1877</v>
      </c>
      <c r="P227" t="s">
        <v>1092</v>
      </c>
      <c r="Q227" t="s">
        <v>1878</v>
      </c>
      <c r="R227">
        <v>3.85</v>
      </c>
      <c r="S227" t="s">
        <v>1766</v>
      </c>
      <c r="X227" t="s">
        <v>1879</v>
      </c>
      <c r="Y227" t="s">
        <v>1147</v>
      </c>
      <c r="Z227" t="s">
        <v>1147</v>
      </c>
    </row>
    <row r="228" spans="1:26" x14ac:dyDescent="0.25">
      <c r="A228">
        <v>420438</v>
      </c>
      <c r="B228" t="s">
        <v>982</v>
      </c>
      <c r="C228" t="s">
        <v>1880</v>
      </c>
      <c r="D228" t="s">
        <v>1881</v>
      </c>
      <c r="E228">
        <v>272</v>
      </c>
      <c r="F228">
        <v>103881</v>
      </c>
      <c r="G228" t="s">
        <v>1778</v>
      </c>
      <c r="H228" s="2">
        <v>0.33333333333333331</v>
      </c>
      <c r="I228" t="s">
        <v>1778</v>
      </c>
      <c r="J228" s="2">
        <v>0.75</v>
      </c>
      <c r="L228" t="s">
        <v>968</v>
      </c>
      <c r="N228" t="s">
        <v>1214</v>
      </c>
      <c r="O228">
        <v>9070058</v>
      </c>
      <c r="P228" t="s">
        <v>1060</v>
      </c>
      <c r="Q228" t="s">
        <v>1882</v>
      </c>
      <c r="R228">
        <v>4</v>
      </c>
      <c r="S228" t="s">
        <v>988</v>
      </c>
      <c r="V228" t="s">
        <v>1883</v>
      </c>
      <c r="W228" t="s">
        <v>1883</v>
      </c>
      <c r="X228" t="s">
        <v>1884</v>
      </c>
      <c r="Y228" t="s">
        <v>1042</v>
      </c>
      <c r="Z228" t="s">
        <v>1104</v>
      </c>
    </row>
    <row r="229" spans="1:26" x14ac:dyDescent="0.25">
      <c r="A229">
        <v>436232</v>
      </c>
      <c r="B229" t="s">
        <v>1030</v>
      </c>
      <c r="C229" t="s">
        <v>1885</v>
      </c>
      <c r="D229" t="s">
        <v>1886</v>
      </c>
      <c r="E229">
        <v>14</v>
      </c>
      <c r="F229">
        <v>41</v>
      </c>
      <c r="G229" t="s">
        <v>1778</v>
      </c>
      <c r="H229" s="2">
        <v>0.33333333333333331</v>
      </c>
      <c r="I229" t="s">
        <v>1778</v>
      </c>
      <c r="J229" s="2">
        <v>0.375</v>
      </c>
      <c r="L229" t="s">
        <v>968</v>
      </c>
      <c r="N229" t="s">
        <v>1300</v>
      </c>
      <c r="O229" t="s">
        <v>1887</v>
      </c>
      <c r="P229" t="s">
        <v>970</v>
      </c>
      <c r="Q229" t="s">
        <v>1888</v>
      </c>
      <c r="R229">
        <v>3.29</v>
      </c>
      <c r="S229" t="s">
        <v>1026</v>
      </c>
      <c r="X229" t="s">
        <v>1889</v>
      </c>
      <c r="Y229" t="s">
        <v>1147</v>
      </c>
      <c r="Z229" t="s">
        <v>1229</v>
      </c>
    </row>
    <row r="230" spans="1:26" x14ac:dyDescent="0.25">
      <c r="A230">
        <v>436112</v>
      </c>
      <c r="B230" t="s">
        <v>1021</v>
      </c>
      <c r="C230" t="s">
        <v>1022</v>
      </c>
      <c r="D230" t="s">
        <v>1023</v>
      </c>
      <c r="E230">
        <v>14</v>
      </c>
      <c r="F230">
        <v>51</v>
      </c>
      <c r="G230" t="s">
        <v>1778</v>
      </c>
      <c r="H230" s="2">
        <v>0.38194444444444442</v>
      </c>
      <c r="I230" t="s">
        <v>1778</v>
      </c>
      <c r="J230" s="2">
        <v>0.71527777777777779</v>
      </c>
      <c r="L230" t="s">
        <v>968</v>
      </c>
      <c r="N230" t="s">
        <v>1024</v>
      </c>
      <c r="O230">
        <v>750019</v>
      </c>
      <c r="P230" t="s">
        <v>970</v>
      </c>
      <c r="Q230" t="s">
        <v>1890</v>
      </c>
      <c r="R230">
        <v>0</v>
      </c>
      <c r="S230" t="s">
        <v>1026</v>
      </c>
      <c r="T230" t="s">
        <v>1027</v>
      </c>
      <c r="X230" t="s">
        <v>1028</v>
      </c>
      <c r="Y230" t="s">
        <v>1401</v>
      </c>
      <c r="Z230" t="s">
        <v>974</v>
      </c>
    </row>
    <row r="231" spans="1:26" x14ac:dyDescent="0.25">
      <c r="A231">
        <v>436236</v>
      </c>
      <c r="B231" t="s">
        <v>964</v>
      </c>
      <c r="C231" t="s">
        <v>1891</v>
      </c>
      <c r="D231" t="s">
        <v>1892</v>
      </c>
      <c r="E231">
        <v>26</v>
      </c>
      <c r="F231">
        <v>216</v>
      </c>
      <c r="G231" t="s">
        <v>1778</v>
      </c>
      <c r="H231" s="2">
        <v>0.5</v>
      </c>
      <c r="I231" t="s">
        <v>1893</v>
      </c>
      <c r="J231" s="2">
        <v>0.75</v>
      </c>
      <c r="L231" t="s">
        <v>968</v>
      </c>
      <c r="N231" t="s">
        <v>1894</v>
      </c>
      <c r="O231" t="s">
        <v>1895</v>
      </c>
      <c r="P231" t="s">
        <v>970</v>
      </c>
      <c r="Q231" t="s">
        <v>1896</v>
      </c>
      <c r="R231">
        <v>4</v>
      </c>
      <c r="S231" t="s">
        <v>1897</v>
      </c>
      <c r="X231" t="s">
        <v>1898</v>
      </c>
      <c r="Y231" t="s">
        <v>1198</v>
      </c>
      <c r="Z231" t="s">
        <v>1198</v>
      </c>
    </row>
    <row r="232" spans="1:26" x14ac:dyDescent="0.25">
      <c r="A232">
        <v>436176</v>
      </c>
      <c r="B232" t="s">
        <v>1032</v>
      </c>
      <c r="C232" t="s">
        <v>1285</v>
      </c>
      <c r="D232" t="s">
        <v>1286</v>
      </c>
      <c r="E232">
        <v>77</v>
      </c>
      <c r="F232">
        <v>915</v>
      </c>
      <c r="G232" t="s">
        <v>1778</v>
      </c>
      <c r="H232" s="2">
        <v>0.83333333333333337</v>
      </c>
      <c r="I232" t="s">
        <v>253</v>
      </c>
      <c r="J232" s="2">
        <v>8.3333333333333329E-2</v>
      </c>
      <c r="L232" t="s">
        <v>968</v>
      </c>
      <c r="N232" t="s">
        <v>1167</v>
      </c>
      <c r="O232">
        <v>7613961</v>
      </c>
      <c r="P232" t="s">
        <v>1110</v>
      </c>
      <c r="Q232" t="s">
        <v>1899</v>
      </c>
      <c r="R232">
        <v>0</v>
      </c>
      <c r="S232" t="s">
        <v>1900</v>
      </c>
      <c r="V232">
        <v>22032</v>
      </c>
      <c r="W232">
        <v>22032</v>
      </c>
      <c r="X232" t="s">
        <v>1289</v>
      </c>
      <c r="Y232" t="s">
        <v>1283</v>
      </c>
      <c r="Z232" t="s">
        <v>1104</v>
      </c>
    </row>
    <row r="233" spans="1:26" x14ac:dyDescent="0.25">
      <c r="A233">
        <v>435974</v>
      </c>
      <c r="B233" t="s">
        <v>1032</v>
      </c>
      <c r="C233" t="s">
        <v>1033</v>
      </c>
      <c r="D233" t="s">
        <v>1034</v>
      </c>
      <c r="E233">
        <v>108</v>
      </c>
      <c r="F233">
        <v>5873</v>
      </c>
      <c r="G233" t="s">
        <v>134</v>
      </c>
      <c r="H233" s="2">
        <v>0.1875</v>
      </c>
      <c r="I233" t="s">
        <v>134</v>
      </c>
      <c r="J233" s="2">
        <v>0.33333333333333331</v>
      </c>
      <c r="L233" t="s">
        <v>968</v>
      </c>
      <c r="N233" t="s">
        <v>1035</v>
      </c>
      <c r="O233">
        <v>9002647</v>
      </c>
      <c r="P233" t="s">
        <v>1036</v>
      </c>
      <c r="Q233" t="s">
        <v>1901</v>
      </c>
      <c r="R233">
        <v>0</v>
      </c>
      <c r="S233" t="s">
        <v>1902</v>
      </c>
      <c r="V233" t="s">
        <v>1903</v>
      </c>
      <c r="W233" t="s">
        <v>1903</v>
      </c>
      <c r="X233" t="s">
        <v>1040</v>
      </c>
      <c r="Y233" t="s">
        <v>1852</v>
      </c>
      <c r="Z233" t="s">
        <v>1853</v>
      </c>
    </row>
    <row r="234" spans="1:26" x14ac:dyDescent="0.25">
      <c r="A234">
        <v>436342</v>
      </c>
      <c r="B234" t="s">
        <v>964</v>
      </c>
      <c r="C234" t="s">
        <v>1049</v>
      </c>
      <c r="D234" t="s">
        <v>1050</v>
      </c>
      <c r="E234">
        <v>26</v>
      </c>
      <c r="F234">
        <v>284</v>
      </c>
      <c r="G234" t="s">
        <v>134</v>
      </c>
      <c r="H234" s="2">
        <v>0.20833333333333334</v>
      </c>
      <c r="I234" t="s">
        <v>134</v>
      </c>
      <c r="J234" s="2">
        <v>0.75</v>
      </c>
      <c r="L234" t="s">
        <v>968</v>
      </c>
      <c r="N234" t="s">
        <v>969</v>
      </c>
      <c r="P234" t="s">
        <v>970</v>
      </c>
      <c r="Q234" t="s">
        <v>1904</v>
      </c>
      <c r="R234">
        <v>0</v>
      </c>
      <c r="S234" t="s">
        <v>972</v>
      </c>
      <c r="X234" t="s">
        <v>1053</v>
      </c>
      <c r="Y234" t="s">
        <v>974</v>
      </c>
      <c r="Z234" t="s">
        <v>974</v>
      </c>
    </row>
    <row r="235" spans="1:26" x14ac:dyDescent="0.25">
      <c r="A235">
        <v>436343</v>
      </c>
      <c r="B235" t="s">
        <v>976</v>
      </c>
      <c r="C235" t="s">
        <v>1054</v>
      </c>
      <c r="D235" t="s">
        <v>1055</v>
      </c>
      <c r="E235">
        <v>87</v>
      </c>
      <c r="F235">
        <v>2391</v>
      </c>
      <c r="G235" t="s">
        <v>134</v>
      </c>
      <c r="H235" s="2">
        <v>0.20833333333333334</v>
      </c>
      <c r="I235" t="s">
        <v>134</v>
      </c>
      <c r="J235" s="2">
        <v>0.75</v>
      </c>
      <c r="L235" t="s">
        <v>968</v>
      </c>
      <c r="N235" t="s">
        <v>969</v>
      </c>
      <c r="P235" t="s">
        <v>970</v>
      </c>
      <c r="Q235" t="s">
        <v>1905</v>
      </c>
      <c r="R235">
        <v>0</v>
      </c>
      <c r="S235" t="s">
        <v>980</v>
      </c>
      <c r="X235" t="s">
        <v>1058</v>
      </c>
      <c r="Y235" t="s">
        <v>974</v>
      </c>
      <c r="Z235" t="s">
        <v>974</v>
      </c>
    </row>
    <row r="236" spans="1:26" x14ac:dyDescent="0.25">
      <c r="A236">
        <v>353967</v>
      </c>
      <c r="B236" t="s">
        <v>982</v>
      </c>
      <c r="C236" t="s">
        <v>155</v>
      </c>
      <c r="D236" t="s">
        <v>156</v>
      </c>
      <c r="E236">
        <v>111</v>
      </c>
      <c r="F236">
        <v>2298</v>
      </c>
      <c r="G236" t="s">
        <v>134</v>
      </c>
      <c r="H236" s="2">
        <v>0.21875</v>
      </c>
      <c r="I236" t="s">
        <v>134</v>
      </c>
      <c r="J236" s="2">
        <v>0.91666666666666663</v>
      </c>
      <c r="L236" t="s">
        <v>968</v>
      </c>
      <c r="N236" t="s">
        <v>1059</v>
      </c>
      <c r="O236">
        <v>8915433</v>
      </c>
      <c r="P236" t="s">
        <v>1060</v>
      </c>
      <c r="Q236" t="s">
        <v>1906</v>
      </c>
      <c r="R236">
        <v>0</v>
      </c>
      <c r="S236" t="s">
        <v>1062</v>
      </c>
      <c r="V236" t="s">
        <v>1907</v>
      </c>
      <c r="W236" t="s">
        <v>1907</v>
      </c>
      <c r="X236" t="s">
        <v>1064</v>
      </c>
      <c r="Y236" t="s">
        <v>1229</v>
      </c>
      <c r="Z236" t="s">
        <v>1281</v>
      </c>
    </row>
    <row r="237" spans="1:26" x14ac:dyDescent="0.25">
      <c r="A237">
        <v>435680</v>
      </c>
      <c r="B237" t="s">
        <v>1032</v>
      </c>
      <c r="C237" t="s">
        <v>1327</v>
      </c>
      <c r="D237" t="s">
        <v>1328</v>
      </c>
      <c r="E237">
        <v>42</v>
      </c>
      <c r="F237">
        <v>380</v>
      </c>
      <c r="G237" t="s">
        <v>134</v>
      </c>
      <c r="H237" s="2">
        <v>0.29166666666666669</v>
      </c>
      <c r="I237" t="s">
        <v>134</v>
      </c>
      <c r="J237" s="2">
        <v>0.75</v>
      </c>
      <c r="L237" t="s">
        <v>968</v>
      </c>
      <c r="N237" t="s">
        <v>1329</v>
      </c>
      <c r="O237">
        <v>7321960</v>
      </c>
      <c r="P237" t="s">
        <v>1168</v>
      </c>
      <c r="Q237" t="s">
        <v>1908</v>
      </c>
      <c r="R237">
        <v>0</v>
      </c>
      <c r="S237" t="s">
        <v>1603</v>
      </c>
      <c r="T237" t="s">
        <v>1332</v>
      </c>
      <c r="X237" t="s">
        <v>1333</v>
      </c>
      <c r="Y237" t="s">
        <v>1042</v>
      </c>
      <c r="Z237" t="s">
        <v>1281</v>
      </c>
    </row>
    <row r="238" spans="1:26" x14ac:dyDescent="0.25">
      <c r="A238">
        <v>436113</v>
      </c>
      <c r="B238" t="s">
        <v>1021</v>
      </c>
      <c r="C238" t="s">
        <v>1022</v>
      </c>
      <c r="D238" t="s">
        <v>1023</v>
      </c>
      <c r="E238">
        <v>14</v>
      </c>
      <c r="F238">
        <v>51</v>
      </c>
      <c r="G238" t="s">
        <v>134</v>
      </c>
      <c r="H238" s="2">
        <v>0.40277777777777773</v>
      </c>
      <c r="I238" t="s">
        <v>134</v>
      </c>
      <c r="J238" s="2">
        <v>0.71527777777777779</v>
      </c>
      <c r="L238" t="s">
        <v>968</v>
      </c>
      <c r="N238" t="s">
        <v>1024</v>
      </c>
      <c r="O238">
        <v>750019</v>
      </c>
      <c r="P238" t="s">
        <v>970</v>
      </c>
      <c r="Q238" t="s">
        <v>1909</v>
      </c>
      <c r="R238">
        <v>0</v>
      </c>
      <c r="S238" t="s">
        <v>1026</v>
      </c>
      <c r="T238" t="s">
        <v>1027</v>
      </c>
      <c r="X238" t="s">
        <v>1028</v>
      </c>
      <c r="Y238" t="s">
        <v>1029</v>
      </c>
      <c r="Z238" t="s">
        <v>1029</v>
      </c>
    </row>
    <row r="239" spans="1:26" x14ac:dyDescent="0.25">
      <c r="A239">
        <v>435856</v>
      </c>
      <c r="B239" t="s">
        <v>1075</v>
      </c>
      <c r="C239" t="s">
        <v>1910</v>
      </c>
      <c r="D239" t="s">
        <v>1911</v>
      </c>
      <c r="E239">
        <v>190</v>
      </c>
      <c r="F239">
        <v>26645</v>
      </c>
      <c r="G239" t="s">
        <v>134</v>
      </c>
      <c r="H239" s="2">
        <v>0.5</v>
      </c>
      <c r="I239" t="s">
        <v>159</v>
      </c>
      <c r="J239" s="2">
        <v>2.0833333333333332E-2</v>
      </c>
      <c r="L239" t="s">
        <v>968</v>
      </c>
      <c r="N239" t="s">
        <v>1482</v>
      </c>
      <c r="O239">
        <v>9709192</v>
      </c>
      <c r="P239" t="s">
        <v>1079</v>
      </c>
      <c r="Q239" t="s">
        <v>1912</v>
      </c>
      <c r="R239">
        <v>0</v>
      </c>
      <c r="S239" t="s">
        <v>1913</v>
      </c>
      <c r="V239" t="s">
        <v>1914</v>
      </c>
      <c r="W239" t="s">
        <v>1914</v>
      </c>
      <c r="X239" t="s">
        <v>1915</v>
      </c>
      <c r="Y239" t="s">
        <v>1916</v>
      </c>
      <c r="Z239" t="s">
        <v>1743</v>
      </c>
    </row>
    <row r="240" spans="1:26" x14ac:dyDescent="0.25">
      <c r="A240">
        <v>435982</v>
      </c>
      <c r="B240" t="s">
        <v>1032</v>
      </c>
      <c r="C240" t="s">
        <v>1033</v>
      </c>
      <c r="D240" t="s">
        <v>1034</v>
      </c>
      <c r="E240">
        <v>108</v>
      </c>
      <c r="F240">
        <v>5873</v>
      </c>
      <c r="G240" t="s">
        <v>134</v>
      </c>
      <c r="H240" s="2">
        <v>0.54166666666666663</v>
      </c>
      <c r="I240" t="s">
        <v>134</v>
      </c>
      <c r="J240" s="2">
        <v>0.875</v>
      </c>
      <c r="L240" t="s">
        <v>968</v>
      </c>
      <c r="N240" t="s">
        <v>1035</v>
      </c>
      <c r="O240">
        <v>9002647</v>
      </c>
      <c r="P240" t="s">
        <v>1036</v>
      </c>
      <c r="Q240" t="s">
        <v>1917</v>
      </c>
      <c r="R240">
        <v>0</v>
      </c>
      <c r="S240" t="s">
        <v>1426</v>
      </c>
      <c r="V240" t="s">
        <v>1903</v>
      </c>
      <c r="W240" t="s">
        <v>1903</v>
      </c>
      <c r="X240" t="s">
        <v>1040</v>
      </c>
      <c r="Y240" t="s">
        <v>1853</v>
      </c>
      <c r="Z240" t="s">
        <v>1918</v>
      </c>
    </row>
    <row r="241" spans="1:26" x14ac:dyDescent="0.25">
      <c r="A241">
        <v>435279</v>
      </c>
      <c r="B241" t="s">
        <v>1075</v>
      </c>
      <c r="C241" t="s">
        <v>1465</v>
      </c>
      <c r="D241" t="s">
        <v>1466</v>
      </c>
      <c r="E241">
        <v>159</v>
      </c>
      <c r="F241">
        <v>15215</v>
      </c>
      <c r="G241" t="s">
        <v>159</v>
      </c>
      <c r="H241" s="2">
        <v>0.25</v>
      </c>
      <c r="I241" t="s">
        <v>159</v>
      </c>
      <c r="J241" s="2">
        <v>0.54166666666666663</v>
      </c>
      <c r="L241" t="s">
        <v>968</v>
      </c>
      <c r="N241" t="s">
        <v>1078</v>
      </c>
      <c r="O241">
        <v>9809916</v>
      </c>
      <c r="P241" t="s">
        <v>1277</v>
      </c>
      <c r="Q241" t="s">
        <v>1919</v>
      </c>
      <c r="R241">
        <v>0</v>
      </c>
      <c r="S241" t="s">
        <v>1920</v>
      </c>
      <c r="V241">
        <v>78</v>
      </c>
      <c r="W241">
        <v>78</v>
      </c>
      <c r="X241" t="s">
        <v>1469</v>
      </c>
      <c r="Y241" t="s">
        <v>1005</v>
      </c>
      <c r="Z241" t="s">
        <v>1921</v>
      </c>
    </row>
    <row r="242" spans="1:26" x14ac:dyDescent="0.25">
      <c r="A242">
        <v>425382</v>
      </c>
      <c r="B242" t="s">
        <v>982</v>
      </c>
      <c r="C242" t="s">
        <v>187</v>
      </c>
      <c r="D242" t="s">
        <v>188</v>
      </c>
      <c r="E242">
        <v>323</v>
      </c>
      <c r="F242">
        <v>153516</v>
      </c>
      <c r="G242" t="s">
        <v>159</v>
      </c>
      <c r="H242" s="2">
        <v>0.25</v>
      </c>
      <c r="I242" t="s">
        <v>159</v>
      </c>
      <c r="J242" s="2">
        <v>0.875</v>
      </c>
      <c r="L242" t="s">
        <v>968</v>
      </c>
      <c r="N242" t="s">
        <v>993</v>
      </c>
      <c r="O242">
        <v>9745378</v>
      </c>
      <c r="P242" t="s">
        <v>986</v>
      </c>
      <c r="Q242" t="s">
        <v>1922</v>
      </c>
      <c r="R242">
        <v>12.1</v>
      </c>
      <c r="S242" t="s">
        <v>988</v>
      </c>
      <c r="V242" t="s">
        <v>1923</v>
      </c>
      <c r="W242" t="s">
        <v>1923</v>
      </c>
      <c r="X242" t="s">
        <v>1086</v>
      </c>
      <c r="Y242" t="s">
        <v>1104</v>
      </c>
      <c r="Z242" t="s">
        <v>1256</v>
      </c>
    </row>
    <row r="243" spans="1:26" x14ac:dyDescent="0.25">
      <c r="A243">
        <v>436326</v>
      </c>
      <c r="B243" t="s">
        <v>982</v>
      </c>
      <c r="C243" t="s">
        <v>1006</v>
      </c>
      <c r="D243" t="s">
        <v>1007</v>
      </c>
      <c r="E243">
        <v>239</v>
      </c>
      <c r="F243">
        <v>66172</v>
      </c>
      <c r="G243" t="s">
        <v>159</v>
      </c>
      <c r="H243" s="2">
        <v>0.28125</v>
      </c>
      <c r="I243" t="s">
        <v>159</v>
      </c>
      <c r="J243" s="2">
        <v>0.79166666666666663</v>
      </c>
      <c r="L243" t="s">
        <v>968</v>
      </c>
      <c r="N243" t="s">
        <v>1008</v>
      </c>
      <c r="O243">
        <v>9438078</v>
      </c>
      <c r="P243" t="s">
        <v>1060</v>
      </c>
      <c r="Q243" t="s">
        <v>1924</v>
      </c>
      <c r="R243">
        <v>0</v>
      </c>
      <c r="S243" t="s">
        <v>988</v>
      </c>
      <c r="V243" t="s">
        <v>1925</v>
      </c>
      <c r="W243" t="s">
        <v>1925</v>
      </c>
      <c r="X243" t="s">
        <v>1012</v>
      </c>
      <c r="Y243" t="s">
        <v>1256</v>
      </c>
      <c r="Z243" t="s">
        <v>1042</v>
      </c>
    </row>
    <row r="244" spans="1:26" x14ac:dyDescent="0.25">
      <c r="A244">
        <v>435282</v>
      </c>
      <c r="B244" t="s">
        <v>1075</v>
      </c>
      <c r="C244" t="s">
        <v>1492</v>
      </c>
      <c r="D244" t="s">
        <v>1493</v>
      </c>
      <c r="E244">
        <v>149</v>
      </c>
      <c r="F244">
        <v>10581</v>
      </c>
      <c r="G244" t="s">
        <v>159</v>
      </c>
      <c r="H244" s="2">
        <v>0.33333333333333331</v>
      </c>
      <c r="I244" t="s">
        <v>159</v>
      </c>
      <c r="J244" s="2">
        <v>0.95833333333333337</v>
      </c>
      <c r="L244" t="s">
        <v>968</v>
      </c>
      <c r="N244" t="s">
        <v>1078</v>
      </c>
      <c r="O244">
        <v>400497</v>
      </c>
      <c r="P244" t="s">
        <v>1110</v>
      </c>
      <c r="Q244" t="s">
        <v>1926</v>
      </c>
      <c r="R244">
        <v>0</v>
      </c>
      <c r="S244" t="s">
        <v>1495</v>
      </c>
      <c r="V244">
        <v>526</v>
      </c>
      <c r="W244">
        <v>526</v>
      </c>
      <c r="X244" t="s">
        <v>1496</v>
      </c>
      <c r="Y244" t="s">
        <v>1615</v>
      </c>
      <c r="Z244" t="s">
        <v>1104</v>
      </c>
    </row>
    <row r="245" spans="1:26" x14ac:dyDescent="0.25">
      <c r="A245">
        <v>436151</v>
      </c>
      <c r="B245" t="s">
        <v>1139</v>
      </c>
      <c r="C245" t="s">
        <v>1395</v>
      </c>
      <c r="D245" t="s">
        <v>1395</v>
      </c>
      <c r="E245">
        <v>55</v>
      </c>
      <c r="F245">
        <v>1100</v>
      </c>
      <c r="G245" t="s">
        <v>159</v>
      </c>
      <c r="H245" s="2">
        <v>0.375</v>
      </c>
      <c r="I245" t="s">
        <v>190</v>
      </c>
      <c r="J245" s="2">
        <v>0.66666666666666663</v>
      </c>
      <c r="L245" t="s">
        <v>968</v>
      </c>
      <c r="N245" t="s">
        <v>1143</v>
      </c>
      <c r="O245">
        <v>743641</v>
      </c>
      <c r="P245" t="s">
        <v>970</v>
      </c>
      <c r="Q245" t="s">
        <v>1927</v>
      </c>
      <c r="R245">
        <v>0</v>
      </c>
      <c r="S245" t="s">
        <v>1179</v>
      </c>
      <c r="T245" t="s">
        <v>1928</v>
      </c>
      <c r="X245" t="s">
        <v>1398</v>
      </c>
      <c r="Y245" t="s">
        <v>1065</v>
      </c>
      <c r="Z245" t="s">
        <v>1229</v>
      </c>
    </row>
    <row r="246" spans="1:26" x14ac:dyDescent="0.25">
      <c r="A246">
        <v>436114</v>
      </c>
      <c r="B246" t="s">
        <v>1021</v>
      </c>
      <c r="C246" t="s">
        <v>1022</v>
      </c>
      <c r="D246" t="s">
        <v>1023</v>
      </c>
      <c r="E246">
        <v>14</v>
      </c>
      <c r="F246">
        <v>51</v>
      </c>
      <c r="G246" t="s">
        <v>159</v>
      </c>
      <c r="H246" s="2">
        <v>0.40277777777777773</v>
      </c>
      <c r="I246" t="s">
        <v>159</v>
      </c>
      <c r="J246" s="2">
        <v>0.71527777777777779</v>
      </c>
      <c r="L246" t="s">
        <v>968</v>
      </c>
      <c r="N246" t="s">
        <v>1024</v>
      </c>
      <c r="O246">
        <v>750019</v>
      </c>
      <c r="P246" t="s">
        <v>970</v>
      </c>
      <c r="Q246" t="s">
        <v>1929</v>
      </c>
      <c r="R246">
        <v>0</v>
      </c>
      <c r="S246" t="s">
        <v>1026</v>
      </c>
      <c r="T246" t="s">
        <v>1027</v>
      </c>
      <c r="X246" t="s">
        <v>1028</v>
      </c>
      <c r="Y246" t="s">
        <v>1029</v>
      </c>
      <c r="Z246" t="s">
        <v>1029</v>
      </c>
    </row>
    <row r="247" spans="1:26" x14ac:dyDescent="0.25">
      <c r="A247">
        <v>435922</v>
      </c>
      <c r="B247" t="s">
        <v>1075</v>
      </c>
      <c r="C247" t="s">
        <v>1725</v>
      </c>
      <c r="D247" t="s">
        <v>1726</v>
      </c>
      <c r="E247">
        <v>139</v>
      </c>
      <c r="F247">
        <v>9996</v>
      </c>
      <c r="G247" t="s">
        <v>159</v>
      </c>
      <c r="H247" s="2">
        <v>0.58333333333333337</v>
      </c>
      <c r="I247" t="s">
        <v>159</v>
      </c>
      <c r="J247" s="2">
        <v>0.875</v>
      </c>
      <c r="L247" t="s">
        <v>968</v>
      </c>
      <c r="N247" t="s">
        <v>1158</v>
      </c>
      <c r="O247">
        <v>9366237</v>
      </c>
      <c r="P247" t="s">
        <v>1159</v>
      </c>
      <c r="Q247" t="s">
        <v>1930</v>
      </c>
      <c r="R247">
        <v>0</v>
      </c>
      <c r="S247" t="s">
        <v>1722</v>
      </c>
      <c r="V247" t="s">
        <v>1931</v>
      </c>
      <c r="W247" t="s">
        <v>1931</v>
      </c>
      <c r="X247" t="s">
        <v>1729</v>
      </c>
      <c r="Y247" t="s">
        <v>1048</v>
      </c>
      <c r="Z247" t="s">
        <v>1521</v>
      </c>
    </row>
    <row r="248" spans="1:26" x14ac:dyDescent="0.25">
      <c r="A248">
        <v>435924</v>
      </c>
      <c r="B248" t="s">
        <v>1032</v>
      </c>
      <c r="C248" t="s">
        <v>1128</v>
      </c>
      <c r="D248" t="s">
        <v>1129</v>
      </c>
      <c r="E248">
        <v>56</v>
      </c>
      <c r="F248">
        <v>1083</v>
      </c>
      <c r="G248" t="s">
        <v>159</v>
      </c>
      <c r="H248" s="2">
        <v>0.70833333333333337</v>
      </c>
      <c r="I248" t="s">
        <v>159</v>
      </c>
      <c r="J248" s="2">
        <v>0.99930555555555556</v>
      </c>
      <c r="L248" t="s">
        <v>968</v>
      </c>
      <c r="N248" t="s">
        <v>1158</v>
      </c>
      <c r="O248">
        <v>9184524</v>
      </c>
      <c r="P248" t="s">
        <v>970</v>
      </c>
      <c r="Q248" t="s">
        <v>1932</v>
      </c>
      <c r="R248">
        <v>0</v>
      </c>
      <c r="S248" t="s">
        <v>1933</v>
      </c>
      <c r="V248" t="s">
        <v>1934</v>
      </c>
      <c r="W248" t="s">
        <v>1935</v>
      </c>
      <c r="X248" t="s">
        <v>1135</v>
      </c>
      <c r="Y248" t="s">
        <v>1042</v>
      </c>
      <c r="Z248" t="s">
        <v>1042</v>
      </c>
    </row>
    <row r="249" spans="1:26" x14ac:dyDescent="0.25">
      <c r="A249">
        <v>436175</v>
      </c>
      <c r="B249" t="s">
        <v>1032</v>
      </c>
      <c r="C249" t="s">
        <v>1165</v>
      </c>
      <c r="D249" t="s">
        <v>1166</v>
      </c>
      <c r="E249">
        <v>54</v>
      </c>
      <c r="F249">
        <v>499</v>
      </c>
      <c r="G249" t="s">
        <v>159</v>
      </c>
      <c r="H249" s="2">
        <v>0.75</v>
      </c>
      <c r="I249" t="s">
        <v>253</v>
      </c>
      <c r="J249" s="2">
        <v>0.125</v>
      </c>
      <c r="L249" t="s">
        <v>968</v>
      </c>
      <c r="N249" t="s">
        <v>1167</v>
      </c>
      <c r="O249">
        <v>7917757</v>
      </c>
      <c r="P249" t="s">
        <v>1131</v>
      </c>
      <c r="Q249" t="s">
        <v>1936</v>
      </c>
      <c r="R249">
        <v>0</v>
      </c>
      <c r="S249" t="s">
        <v>1133</v>
      </c>
      <c r="V249">
        <v>22041</v>
      </c>
      <c r="W249">
        <v>22041</v>
      </c>
      <c r="X249" t="s">
        <v>1171</v>
      </c>
      <c r="Y249" t="s">
        <v>1047</v>
      </c>
      <c r="Z249" t="s">
        <v>1047</v>
      </c>
    </row>
    <row r="250" spans="1:26" x14ac:dyDescent="0.25">
      <c r="A250">
        <v>435923</v>
      </c>
      <c r="B250" t="s">
        <v>1075</v>
      </c>
      <c r="C250" t="s">
        <v>1511</v>
      </c>
      <c r="D250" t="s">
        <v>1512</v>
      </c>
      <c r="E250">
        <v>147</v>
      </c>
      <c r="F250">
        <v>9940</v>
      </c>
      <c r="G250" t="s">
        <v>159</v>
      </c>
      <c r="H250" s="2">
        <v>0.875</v>
      </c>
      <c r="I250" t="s">
        <v>253</v>
      </c>
      <c r="J250" s="2">
        <v>0.25</v>
      </c>
      <c r="L250" t="s">
        <v>968</v>
      </c>
      <c r="N250" t="s">
        <v>1158</v>
      </c>
      <c r="O250">
        <v>9364356</v>
      </c>
      <c r="P250" t="s">
        <v>1159</v>
      </c>
      <c r="Q250" t="s">
        <v>1937</v>
      </c>
      <c r="R250">
        <v>0</v>
      </c>
      <c r="S250" t="s">
        <v>1938</v>
      </c>
      <c r="V250" t="s">
        <v>1939</v>
      </c>
      <c r="W250" t="s">
        <v>1939</v>
      </c>
      <c r="X250" t="s">
        <v>1516</v>
      </c>
      <c r="Y250" t="s">
        <v>1164</v>
      </c>
      <c r="Z250" t="s">
        <v>1383</v>
      </c>
    </row>
    <row r="251" spans="1:26" x14ac:dyDescent="0.25">
      <c r="A251">
        <v>436501</v>
      </c>
      <c r="B251" t="s">
        <v>964</v>
      </c>
      <c r="C251" t="s">
        <v>1180</v>
      </c>
      <c r="D251" t="s">
        <v>1181</v>
      </c>
      <c r="E251">
        <v>28</v>
      </c>
      <c r="F251">
        <v>284</v>
      </c>
      <c r="G251" t="s">
        <v>253</v>
      </c>
      <c r="H251" s="2">
        <v>0.14583333333333334</v>
      </c>
      <c r="I251" t="s">
        <v>253</v>
      </c>
      <c r="J251" s="2">
        <v>0.79166666666666663</v>
      </c>
      <c r="L251" t="s">
        <v>968</v>
      </c>
      <c r="N251" t="s">
        <v>969</v>
      </c>
      <c r="P251" t="s">
        <v>1079</v>
      </c>
      <c r="Q251" t="s">
        <v>1940</v>
      </c>
      <c r="R251">
        <v>0</v>
      </c>
      <c r="S251" t="s">
        <v>1865</v>
      </c>
      <c r="X251" t="s">
        <v>1184</v>
      </c>
      <c r="Y251" t="s">
        <v>974</v>
      </c>
      <c r="Z251" t="s">
        <v>974</v>
      </c>
    </row>
    <row r="252" spans="1:26" x14ac:dyDescent="0.25">
      <c r="A252">
        <v>436502</v>
      </c>
      <c r="B252" t="s">
        <v>976</v>
      </c>
      <c r="C252" t="s">
        <v>977</v>
      </c>
      <c r="D252" t="s">
        <v>978</v>
      </c>
      <c r="E252">
        <v>84</v>
      </c>
      <c r="F252">
        <v>2655</v>
      </c>
      <c r="G252" t="s">
        <v>253</v>
      </c>
      <c r="H252" s="2">
        <v>0.14583333333333334</v>
      </c>
      <c r="I252" t="s">
        <v>253</v>
      </c>
      <c r="J252" s="2">
        <v>0.79166666666666663</v>
      </c>
      <c r="L252" t="s">
        <v>968</v>
      </c>
      <c r="N252" t="s">
        <v>969</v>
      </c>
      <c r="P252" t="s">
        <v>970</v>
      </c>
      <c r="Q252" t="s">
        <v>1941</v>
      </c>
      <c r="R252">
        <v>0</v>
      </c>
      <c r="S252" t="s">
        <v>1942</v>
      </c>
      <c r="X252" t="s">
        <v>981</v>
      </c>
      <c r="Y252" t="s">
        <v>974</v>
      </c>
      <c r="Z252" t="s">
        <v>974</v>
      </c>
    </row>
    <row r="253" spans="1:26" x14ac:dyDescent="0.25">
      <c r="A253">
        <v>404687</v>
      </c>
      <c r="B253" t="s">
        <v>982</v>
      </c>
      <c r="C253" t="s">
        <v>983</v>
      </c>
      <c r="D253" t="s">
        <v>984</v>
      </c>
      <c r="E253">
        <v>311</v>
      </c>
      <c r="F253">
        <v>138194</v>
      </c>
      <c r="G253" t="s">
        <v>253</v>
      </c>
      <c r="H253" s="2">
        <v>0.29166666666666669</v>
      </c>
      <c r="I253" t="s">
        <v>253</v>
      </c>
      <c r="J253" s="2">
        <v>0.75</v>
      </c>
      <c r="L253" t="s">
        <v>968</v>
      </c>
      <c r="N253" t="s">
        <v>985</v>
      </c>
      <c r="O253">
        <v>9161728</v>
      </c>
      <c r="P253" t="s">
        <v>1100</v>
      </c>
      <c r="Q253" t="s">
        <v>1943</v>
      </c>
      <c r="R253">
        <v>0</v>
      </c>
      <c r="S253" t="s">
        <v>988</v>
      </c>
      <c r="U253" t="s">
        <v>989</v>
      </c>
      <c r="V253">
        <v>19016</v>
      </c>
      <c r="W253">
        <v>19016</v>
      </c>
      <c r="X253" t="s">
        <v>990</v>
      </c>
      <c r="Y253" t="s">
        <v>992</v>
      </c>
      <c r="Z253" t="s">
        <v>991</v>
      </c>
    </row>
    <row r="254" spans="1:26" x14ac:dyDescent="0.25">
      <c r="A254">
        <v>436295</v>
      </c>
      <c r="B254" t="s">
        <v>982</v>
      </c>
      <c r="C254" t="s">
        <v>57</v>
      </c>
      <c r="D254" t="s">
        <v>58</v>
      </c>
      <c r="E254">
        <v>187</v>
      </c>
      <c r="F254">
        <v>14983</v>
      </c>
      <c r="G254" t="s">
        <v>253</v>
      </c>
      <c r="H254" s="2">
        <v>0.3125</v>
      </c>
      <c r="I254" t="s">
        <v>253</v>
      </c>
      <c r="J254" s="2">
        <v>0.83333333333333337</v>
      </c>
      <c r="L254" t="s">
        <v>968</v>
      </c>
      <c r="N254" t="s">
        <v>1291</v>
      </c>
      <c r="O254">
        <v>9007491</v>
      </c>
      <c r="P254" t="s">
        <v>1060</v>
      </c>
      <c r="Q254" t="s">
        <v>1944</v>
      </c>
      <c r="R254">
        <v>0</v>
      </c>
      <c r="S254" t="s">
        <v>988</v>
      </c>
      <c r="V254">
        <v>1629</v>
      </c>
      <c r="W254">
        <v>1629</v>
      </c>
      <c r="X254" t="s">
        <v>1293</v>
      </c>
      <c r="Y254" t="s">
        <v>1442</v>
      </c>
      <c r="Z254" t="s">
        <v>1945</v>
      </c>
    </row>
    <row r="255" spans="1:26" x14ac:dyDescent="0.25">
      <c r="A255">
        <v>436464</v>
      </c>
      <c r="B255" t="s">
        <v>982</v>
      </c>
      <c r="C255" t="s">
        <v>50</v>
      </c>
      <c r="D255" t="s">
        <v>51</v>
      </c>
      <c r="E255">
        <v>104</v>
      </c>
      <c r="F255">
        <v>4333</v>
      </c>
      <c r="G255" t="s">
        <v>253</v>
      </c>
      <c r="H255" s="2">
        <v>0.33333333333333331</v>
      </c>
      <c r="I255" t="s">
        <v>253</v>
      </c>
      <c r="J255" s="2">
        <v>0.75</v>
      </c>
      <c r="L255" t="s">
        <v>968</v>
      </c>
      <c r="N255" t="s">
        <v>1091</v>
      </c>
      <c r="O255">
        <v>731014</v>
      </c>
      <c r="P255" t="s">
        <v>1110</v>
      </c>
      <c r="Q255" t="s">
        <v>1946</v>
      </c>
      <c r="R255">
        <v>0</v>
      </c>
      <c r="S255" t="s">
        <v>1872</v>
      </c>
      <c r="U255" t="s">
        <v>1873</v>
      </c>
      <c r="V255">
        <v>12205</v>
      </c>
      <c r="W255">
        <v>12205</v>
      </c>
      <c r="X255" t="s">
        <v>1874</v>
      </c>
      <c r="Y255" t="s">
        <v>1947</v>
      </c>
      <c r="Z255" t="s">
        <v>1229</v>
      </c>
    </row>
    <row r="256" spans="1:26" x14ac:dyDescent="0.25">
      <c r="A256">
        <v>435249</v>
      </c>
      <c r="B256" t="s">
        <v>1139</v>
      </c>
      <c r="C256" t="s">
        <v>1948</v>
      </c>
      <c r="D256" t="s">
        <v>1949</v>
      </c>
      <c r="E256">
        <v>92</v>
      </c>
      <c r="F256">
        <v>2998</v>
      </c>
      <c r="G256" t="s">
        <v>253</v>
      </c>
      <c r="H256" s="2">
        <v>0.33333333333333331</v>
      </c>
      <c r="I256" t="s">
        <v>148</v>
      </c>
      <c r="J256" s="2">
        <v>0.35416666666666669</v>
      </c>
      <c r="K256" t="s">
        <v>1950</v>
      </c>
      <c r="L256" t="s">
        <v>1142</v>
      </c>
      <c r="N256" t="s">
        <v>1143</v>
      </c>
      <c r="O256">
        <v>745188</v>
      </c>
      <c r="P256" t="s">
        <v>1174</v>
      </c>
      <c r="Q256" t="s">
        <v>1951</v>
      </c>
      <c r="R256">
        <v>0</v>
      </c>
      <c r="S256" t="s">
        <v>1261</v>
      </c>
      <c r="T256" t="s">
        <v>1146</v>
      </c>
      <c r="Y256" t="s">
        <v>1147</v>
      </c>
      <c r="Z256" t="s">
        <v>1147</v>
      </c>
    </row>
    <row r="257" spans="1:26" x14ac:dyDescent="0.25">
      <c r="A257">
        <v>436831</v>
      </c>
      <c r="B257" t="s">
        <v>1021</v>
      </c>
      <c r="C257" t="s">
        <v>1952</v>
      </c>
      <c r="D257" t="s">
        <v>1953</v>
      </c>
      <c r="E257">
        <v>13</v>
      </c>
      <c r="F257">
        <v>14</v>
      </c>
      <c r="G257" t="s">
        <v>253</v>
      </c>
      <c r="H257" s="2">
        <v>0.33333333333333331</v>
      </c>
      <c r="I257" t="s">
        <v>267</v>
      </c>
      <c r="J257" s="2">
        <v>0.25</v>
      </c>
      <c r="L257" t="s">
        <v>968</v>
      </c>
      <c r="N257" t="s">
        <v>1300</v>
      </c>
      <c r="O257" t="s">
        <v>1954</v>
      </c>
      <c r="P257" t="s">
        <v>970</v>
      </c>
      <c r="Q257" t="s">
        <v>1955</v>
      </c>
      <c r="R257">
        <v>1.24</v>
      </c>
      <c r="S257" t="s">
        <v>1179</v>
      </c>
      <c r="Y257" t="s">
        <v>975</v>
      </c>
      <c r="Z257" t="s">
        <v>975</v>
      </c>
    </row>
    <row r="258" spans="1:26" x14ac:dyDescent="0.25">
      <c r="A258">
        <v>353596</v>
      </c>
      <c r="B258" t="s">
        <v>982</v>
      </c>
      <c r="C258" t="s">
        <v>938</v>
      </c>
      <c r="D258" t="s">
        <v>939</v>
      </c>
      <c r="E258">
        <v>321</v>
      </c>
      <c r="F258">
        <v>168666</v>
      </c>
      <c r="G258" t="s">
        <v>253</v>
      </c>
      <c r="H258" s="2">
        <v>0.33333333333333331</v>
      </c>
      <c r="I258" t="s">
        <v>253</v>
      </c>
      <c r="J258" s="2">
        <v>0.79166666666666663</v>
      </c>
      <c r="L258" t="s">
        <v>968</v>
      </c>
      <c r="N258" t="s">
        <v>985</v>
      </c>
      <c r="O258">
        <v>9656101</v>
      </c>
      <c r="P258" t="s">
        <v>1009</v>
      </c>
      <c r="Q258" t="s">
        <v>1956</v>
      </c>
      <c r="R258">
        <v>0</v>
      </c>
      <c r="S258" t="s">
        <v>988</v>
      </c>
      <c r="V258">
        <v>33298</v>
      </c>
      <c r="W258">
        <v>33298</v>
      </c>
      <c r="X258" t="s">
        <v>1210</v>
      </c>
      <c r="Y258" t="s">
        <v>1211</v>
      </c>
      <c r="Z258" t="s">
        <v>1104</v>
      </c>
    </row>
    <row r="259" spans="1:26" x14ac:dyDescent="0.25">
      <c r="A259">
        <v>436115</v>
      </c>
      <c r="B259" t="s">
        <v>1021</v>
      </c>
      <c r="C259" t="s">
        <v>1022</v>
      </c>
      <c r="D259" t="s">
        <v>1023</v>
      </c>
      <c r="E259">
        <v>14</v>
      </c>
      <c r="F259">
        <v>51</v>
      </c>
      <c r="G259" t="s">
        <v>253</v>
      </c>
      <c r="H259" s="2">
        <v>0.38194444444444442</v>
      </c>
      <c r="I259" t="s">
        <v>253</v>
      </c>
      <c r="J259" s="2">
        <v>0.71527777777777779</v>
      </c>
      <c r="L259" t="s">
        <v>968</v>
      </c>
      <c r="N259" t="s">
        <v>1024</v>
      </c>
      <c r="O259">
        <v>750019</v>
      </c>
      <c r="P259" t="s">
        <v>970</v>
      </c>
      <c r="Q259" t="s">
        <v>1957</v>
      </c>
      <c r="R259">
        <v>0</v>
      </c>
      <c r="S259" t="s">
        <v>1026</v>
      </c>
      <c r="T259" t="s">
        <v>1027</v>
      </c>
      <c r="X259" t="s">
        <v>1028</v>
      </c>
      <c r="Y259" t="s">
        <v>1029</v>
      </c>
      <c r="Z259" t="s">
        <v>1029</v>
      </c>
    </row>
    <row r="260" spans="1:26" x14ac:dyDescent="0.25">
      <c r="A260">
        <v>368200</v>
      </c>
      <c r="B260" t="s">
        <v>982</v>
      </c>
      <c r="C260" t="s">
        <v>1618</v>
      </c>
      <c r="D260" t="s">
        <v>1619</v>
      </c>
      <c r="E260">
        <v>294</v>
      </c>
      <c r="F260">
        <v>93530</v>
      </c>
      <c r="G260" t="s">
        <v>253</v>
      </c>
      <c r="H260" s="2">
        <v>0.38541666666666669</v>
      </c>
      <c r="I260" t="s">
        <v>253</v>
      </c>
      <c r="J260" s="2">
        <v>0.83333333333333337</v>
      </c>
      <c r="L260" t="s">
        <v>968</v>
      </c>
      <c r="N260" t="s">
        <v>1017</v>
      </c>
      <c r="O260" t="s">
        <v>1620</v>
      </c>
      <c r="P260" t="s">
        <v>986</v>
      </c>
      <c r="Q260" t="s">
        <v>1958</v>
      </c>
      <c r="R260">
        <v>0</v>
      </c>
      <c r="S260" t="s">
        <v>988</v>
      </c>
      <c r="U260" t="s">
        <v>1623</v>
      </c>
      <c r="V260">
        <v>27220119</v>
      </c>
      <c r="W260">
        <v>27220119</v>
      </c>
      <c r="X260" t="s">
        <v>1624</v>
      </c>
      <c r="Y260" t="s">
        <v>1761</v>
      </c>
      <c r="Z260" t="s">
        <v>1042</v>
      </c>
    </row>
    <row r="261" spans="1:26" x14ac:dyDescent="0.25">
      <c r="A261">
        <v>436572</v>
      </c>
      <c r="B261" t="s">
        <v>1032</v>
      </c>
      <c r="C261" t="s">
        <v>1165</v>
      </c>
      <c r="D261" t="s">
        <v>1166</v>
      </c>
      <c r="E261">
        <v>54</v>
      </c>
      <c r="F261">
        <v>499</v>
      </c>
      <c r="G261" t="s">
        <v>253</v>
      </c>
      <c r="H261" s="2">
        <v>0.75</v>
      </c>
      <c r="I261" t="s">
        <v>253</v>
      </c>
      <c r="J261" s="2">
        <v>0.83333333333333337</v>
      </c>
      <c r="L261" t="s">
        <v>968</v>
      </c>
      <c r="N261" t="s">
        <v>1167</v>
      </c>
      <c r="O261">
        <v>7917757</v>
      </c>
      <c r="P261" t="s">
        <v>1036</v>
      </c>
      <c r="Q261" t="s">
        <v>1959</v>
      </c>
      <c r="R261">
        <v>0</v>
      </c>
      <c r="S261" t="s">
        <v>1170</v>
      </c>
      <c r="V261">
        <v>22041</v>
      </c>
      <c r="W261">
        <v>22041</v>
      </c>
      <c r="X261" t="s">
        <v>1171</v>
      </c>
      <c r="Y261" t="s">
        <v>1047</v>
      </c>
      <c r="Z261" t="s">
        <v>1281</v>
      </c>
    </row>
    <row r="262" spans="1:26" x14ac:dyDescent="0.25">
      <c r="A262">
        <v>436612</v>
      </c>
      <c r="B262" t="s">
        <v>1021</v>
      </c>
      <c r="C262" t="s">
        <v>1022</v>
      </c>
      <c r="D262" t="s">
        <v>1023</v>
      </c>
      <c r="E262">
        <v>14</v>
      </c>
      <c r="F262">
        <v>51</v>
      </c>
      <c r="G262" t="s">
        <v>253</v>
      </c>
      <c r="H262" s="2">
        <v>0.85416666666666663</v>
      </c>
      <c r="I262" t="s">
        <v>190</v>
      </c>
      <c r="J262" s="2">
        <v>0.75</v>
      </c>
      <c r="L262" t="s">
        <v>968</v>
      </c>
      <c r="N262" t="s">
        <v>1024</v>
      </c>
      <c r="O262">
        <v>750019</v>
      </c>
      <c r="P262" t="s">
        <v>970</v>
      </c>
      <c r="Q262" t="s">
        <v>1960</v>
      </c>
      <c r="R262">
        <v>0</v>
      </c>
      <c r="S262" t="s">
        <v>1179</v>
      </c>
      <c r="T262" t="s">
        <v>1027</v>
      </c>
      <c r="X262" t="s">
        <v>1028</v>
      </c>
      <c r="Y262" t="s">
        <v>1029</v>
      </c>
      <c r="Z262" t="s">
        <v>974</v>
      </c>
    </row>
    <row r="263" spans="1:26" x14ac:dyDescent="0.25">
      <c r="A263">
        <v>436207</v>
      </c>
      <c r="B263" t="s">
        <v>1961</v>
      </c>
      <c r="C263" t="s">
        <v>1962</v>
      </c>
      <c r="D263" t="s">
        <v>1963</v>
      </c>
      <c r="E263">
        <v>41</v>
      </c>
      <c r="F263">
        <v>198</v>
      </c>
      <c r="G263" t="s">
        <v>1802</v>
      </c>
      <c r="H263" s="2">
        <v>0.25</v>
      </c>
      <c r="I263" t="s">
        <v>1802</v>
      </c>
      <c r="J263" s="2">
        <v>0.875</v>
      </c>
      <c r="L263" t="s">
        <v>968</v>
      </c>
      <c r="N263" t="s">
        <v>1601</v>
      </c>
      <c r="O263">
        <v>400681</v>
      </c>
      <c r="P263" t="s">
        <v>1079</v>
      </c>
      <c r="Q263" t="s">
        <v>1964</v>
      </c>
      <c r="R263">
        <v>6</v>
      </c>
      <c r="S263" t="s">
        <v>1331</v>
      </c>
      <c r="X263" t="s">
        <v>1965</v>
      </c>
      <c r="Y263" t="s">
        <v>975</v>
      </c>
      <c r="Z263" t="s">
        <v>1966</v>
      </c>
    </row>
    <row r="264" spans="1:26" x14ac:dyDescent="0.25">
      <c r="A264">
        <v>426110</v>
      </c>
      <c r="B264" t="s">
        <v>982</v>
      </c>
      <c r="C264" t="s">
        <v>112</v>
      </c>
      <c r="D264" t="s">
        <v>113</v>
      </c>
      <c r="E264">
        <v>198</v>
      </c>
      <c r="F264">
        <v>32477</v>
      </c>
      <c r="G264" t="s">
        <v>1802</v>
      </c>
      <c r="H264" s="2">
        <v>0.29166666666666669</v>
      </c>
      <c r="I264" t="s">
        <v>1802</v>
      </c>
      <c r="J264" s="2">
        <v>0.75</v>
      </c>
      <c r="L264" t="s">
        <v>968</v>
      </c>
      <c r="N264" t="s">
        <v>1073</v>
      </c>
      <c r="O264">
        <v>9417086</v>
      </c>
      <c r="P264" t="s">
        <v>986</v>
      </c>
      <c r="Q264" t="s">
        <v>1967</v>
      </c>
      <c r="R264">
        <v>6.4</v>
      </c>
      <c r="S264" t="s">
        <v>988</v>
      </c>
      <c r="V264" t="s">
        <v>1968</v>
      </c>
      <c r="W264" t="s">
        <v>1968</v>
      </c>
      <c r="X264" t="s">
        <v>1266</v>
      </c>
      <c r="Y264" t="s">
        <v>1048</v>
      </c>
      <c r="Z264" t="s">
        <v>975</v>
      </c>
    </row>
    <row r="265" spans="1:26" x14ac:dyDescent="0.25">
      <c r="A265">
        <v>435477</v>
      </c>
      <c r="B265" t="s">
        <v>1032</v>
      </c>
      <c r="C265" t="s">
        <v>1192</v>
      </c>
      <c r="D265" t="s">
        <v>1193</v>
      </c>
      <c r="E265">
        <v>69</v>
      </c>
      <c r="F265">
        <v>764</v>
      </c>
      <c r="G265" t="s">
        <v>1802</v>
      </c>
      <c r="H265" s="2">
        <v>0.29166666666666669</v>
      </c>
      <c r="I265" t="s">
        <v>1802</v>
      </c>
      <c r="J265" s="2">
        <v>0.66666666666666663</v>
      </c>
      <c r="L265" t="s">
        <v>968</v>
      </c>
      <c r="N265" t="s">
        <v>1194</v>
      </c>
      <c r="O265">
        <v>7030523</v>
      </c>
      <c r="P265" t="s">
        <v>1036</v>
      </c>
      <c r="Q265" t="s">
        <v>1969</v>
      </c>
      <c r="R265">
        <v>0</v>
      </c>
      <c r="S265" t="s">
        <v>1196</v>
      </c>
      <c r="V265">
        <v>22041</v>
      </c>
      <c r="W265">
        <v>22041</v>
      </c>
      <c r="X265" t="s">
        <v>1197</v>
      </c>
      <c r="Y265" t="s">
        <v>1198</v>
      </c>
      <c r="Z265" t="s">
        <v>1029</v>
      </c>
    </row>
    <row r="266" spans="1:26" x14ac:dyDescent="0.25">
      <c r="A266">
        <v>436513</v>
      </c>
      <c r="B266" t="s">
        <v>1961</v>
      </c>
      <c r="C266" t="s">
        <v>1970</v>
      </c>
      <c r="D266" t="s">
        <v>1971</v>
      </c>
      <c r="E266">
        <v>25</v>
      </c>
      <c r="F266">
        <v>85</v>
      </c>
      <c r="G266" t="s">
        <v>1802</v>
      </c>
      <c r="H266" s="2">
        <v>0.29166666666666669</v>
      </c>
      <c r="I266" t="s">
        <v>71</v>
      </c>
      <c r="J266" s="2">
        <v>0.70833333333333337</v>
      </c>
      <c r="K266" t="s">
        <v>1972</v>
      </c>
      <c r="L266" t="s">
        <v>1142</v>
      </c>
      <c r="N266" t="s">
        <v>1024</v>
      </c>
      <c r="O266">
        <v>90650921</v>
      </c>
      <c r="P266" t="s">
        <v>1168</v>
      </c>
      <c r="Q266" t="s">
        <v>1973</v>
      </c>
      <c r="R266">
        <v>0</v>
      </c>
      <c r="S266" t="s">
        <v>1349</v>
      </c>
      <c r="T266" t="s">
        <v>1332</v>
      </c>
      <c r="X266" t="s">
        <v>1974</v>
      </c>
      <c r="Y266" t="s">
        <v>975</v>
      </c>
      <c r="Z266" t="s">
        <v>1048</v>
      </c>
    </row>
    <row r="267" spans="1:26" x14ac:dyDescent="0.25">
      <c r="A267">
        <v>433143</v>
      </c>
      <c r="B267" t="s">
        <v>982</v>
      </c>
      <c r="C267" t="s">
        <v>334</v>
      </c>
      <c r="D267" t="s">
        <v>335</v>
      </c>
      <c r="E267">
        <v>279</v>
      </c>
      <c r="F267">
        <v>73817</v>
      </c>
      <c r="G267" t="s">
        <v>1802</v>
      </c>
      <c r="H267" s="2">
        <v>0.41666666666666669</v>
      </c>
      <c r="I267" t="s">
        <v>1802</v>
      </c>
      <c r="J267" s="2">
        <v>0.95833333333333337</v>
      </c>
      <c r="L267" t="s">
        <v>968</v>
      </c>
      <c r="N267" t="s">
        <v>985</v>
      </c>
      <c r="O267">
        <v>9102978</v>
      </c>
      <c r="P267" t="s">
        <v>1060</v>
      </c>
      <c r="Q267" t="s">
        <v>1976</v>
      </c>
      <c r="R267">
        <v>0</v>
      </c>
      <c r="S267" t="s">
        <v>988</v>
      </c>
      <c r="U267" t="s">
        <v>989</v>
      </c>
      <c r="V267">
        <v>14325</v>
      </c>
      <c r="W267">
        <v>14325</v>
      </c>
      <c r="X267" t="s">
        <v>1638</v>
      </c>
      <c r="Y267" t="s">
        <v>1977</v>
      </c>
      <c r="Z267" t="s">
        <v>1104</v>
      </c>
    </row>
    <row r="268" spans="1:26" x14ac:dyDescent="0.25">
      <c r="A268">
        <v>436493</v>
      </c>
      <c r="B268" t="s">
        <v>1032</v>
      </c>
      <c r="C268" t="s">
        <v>1033</v>
      </c>
      <c r="D268" t="s">
        <v>1034</v>
      </c>
      <c r="E268">
        <v>108</v>
      </c>
      <c r="F268">
        <v>5873</v>
      </c>
      <c r="G268" t="s">
        <v>1802</v>
      </c>
      <c r="H268" s="2">
        <v>0.79166666666666663</v>
      </c>
      <c r="I268" t="s">
        <v>190</v>
      </c>
      <c r="J268" s="2">
        <v>0.25</v>
      </c>
      <c r="L268" t="s">
        <v>968</v>
      </c>
      <c r="N268" t="s">
        <v>1035</v>
      </c>
      <c r="O268">
        <v>9002647</v>
      </c>
      <c r="P268" t="s">
        <v>1036</v>
      </c>
      <c r="Q268" t="s">
        <v>1978</v>
      </c>
      <c r="R268">
        <v>0</v>
      </c>
      <c r="S268" t="s">
        <v>1979</v>
      </c>
      <c r="V268" t="s">
        <v>1903</v>
      </c>
      <c r="W268" t="s">
        <v>1903</v>
      </c>
      <c r="X268" t="s">
        <v>1040</v>
      </c>
      <c r="Y268" t="s">
        <v>1980</v>
      </c>
      <c r="Z268" t="s">
        <v>1853</v>
      </c>
    </row>
    <row r="269" spans="1:26" x14ac:dyDescent="0.25">
      <c r="A269">
        <v>436344</v>
      </c>
      <c r="B269" t="s">
        <v>1032</v>
      </c>
      <c r="C269" t="s">
        <v>1285</v>
      </c>
      <c r="D269" t="s">
        <v>1286</v>
      </c>
      <c r="E269">
        <v>77</v>
      </c>
      <c r="F269">
        <v>915</v>
      </c>
      <c r="G269" t="s">
        <v>1802</v>
      </c>
      <c r="H269" s="2">
        <v>0.9375</v>
      </c>
      <c r="I269" t="s">
        <v>190</v>
      </c>
      <c r="J269" s="2">
        <v>8.3333333333333329E-2</v>
      </c>
      <c r="L269" t="s">
        <v>968</v>
      </c>
      <c r="N269" t="s">
        <v>1167</v>
      </c>
      <c r="O269">
        <v>7613961</v>
      </c>
      <c r="P269" t="s">
        <v>1036</v>
      </c>
      <c r="Q269" t="s">
        <v>1981</v>
      </c>
      <c r="R269">
        <v>0</v>
      </c>
      <c r="S269" t="s">
        <v>1982</v>
      </c>
      <c r="V269">
        <v>22041</v>
      </c>
      <c r="W269">
        <v>22041</v>
      </c>
      <c r="X269" t="s">
        <v>1289</v>
      </c>
      <c r="Y269" t="s">
        <v>1104</v>
      </c>
      <c r="Z269" t="s">
        <v>1284</v>
      </c>
    </row>
    <row r="270" spans="1:26" x14ac:dyDescent="0.25">
      <c r="A270">
        <v>436403</v>
      </c>
      <c r="B270" t="s">
        <v>964</v>
      </c>
      <c r="C270" t="s">
        <v>1049</v>
      </c>
      <c r="D270" t="s">
        <v>1050</v>
      </c>
      <c r="E270">
        <v>26</v>
      </c>
      <c r="F270">
        <v>284</v>
      </c>
      <c r="G270" t="s">
        <v>190</v>
      </c>
      <c r="H270" s="2">
        <v>0.20833333333333334</v>
      </c>
      <c r="I270" t="s">
        <v>190</v>
      </c>
      <c r="J270" s="2">
        <v>0.75</v>
      </c>
      <c r="L270" t="s">
        <v>968</v>
      </c>
      <c r="N270" t="s">
        <v>969</v>
      </c>
      <c r="P270" t="s">
        <v>970</v>
      </c>
      <c r="Q270" t="s">
        <v>1983</v>
      </c>
      <c r="R270">
        <v>0</v>
      </c>
      <c r="S270" t="s">
        <v>1984</v>
      </c>
      <c r="X270" t="s">
        <v>1053</v>
      </c>
      <c r="Y270" t="s">
        <v>974</v>
      </c>
      <c r="Z270" t="s">
        <v>974</v>
      </c>
    </row>
    <row r="271" spans="1:26" x14ac:dyDescent="0.25">
      <c r="A271">
        <v>436404</v>
      </c>
      <c r="B271" t="s">
        <v>976</v>
      </c>
      <c r="C271" t="s">
        <v>1054</v>
      </c>
      <c r="D271" t="s">
        <v>1055</v>
      </c>
      <c r="E271">
        <v>87</v>
      </c>
      <c r="F271">
        <v>2391</v>
      </c>
      <c r="G271" t="s">
        <v>190</v>
      </c>
      <c r="H271" s="2">
        <v>0.20833333333333334</v>
      </c>
      <c r="I271" t="s">
        <v>190</v>
      </c>
      <c r="J271" s="2">
        <v>0.75</v>
      </c>
      <c r="L271" t="s">
        <v>968</v>
      </c>
      <c r="N271" t="s">
        <v>969</v>
      </c>
      <c r="P271" t="s">
        <v>970</v>
      </c>
      <c r="Q271" t="s">
        <v>1985</v>
      </c>
      <c r="R271">
        <v>0</v>
      </c>
      <c r="S271" t="s">
        <v>1942</v>
      </c>
      <c r="X271" t="s">
        <v>1058</v>
      </c>
      <c r="Y271" t="s">
        <v>974</v>
      </c>
      <c r="Z271" t="s">
        <v>974</v>
      </c>
    </row>
    <row r="272" spans="1:26" x14ac:dyDescent="0.25">
      <c r="A272">
        <v>420439</v>
      </c>
      <c r="B272" t="s">
        <v>982</v>
      </c>
      <c r="C272" t="s">
        <v>223</v>
      </c>
      <c r="D272" t="s">
        <v>224</v>
      </c>
      <c r="E272">
        <v>288</v>
      </c>
      <c r="F272">
        <v>115055</v>
      </c>
      <c r="G272" t="s">
        <v>190</v>
      </c>
      <c r="H272" s="2">
        <v>0.22916666666666666</v>
      </c>
      <c r="I272" t="s">
        <v>190</v>
      </c>
      <c r="J272" s="2">
        <v>0.75</v>
      </c>
      <c r="L272" t="s">
        <v>968</v>
      </c>
      <c r="N272" t="s">
        <v>1563</v>
      </c>
      <c r="O272">
        <v>9424883</v>
      </c>
      <c r="P272" t="s">
        <v>986</v>
      </c>
      <c r="Q272" t="s">
        <v>1986</v>
      </c>
      <c r="R272">
        <v>8.6</v>
      </c>
      <c r="S272" t="s">
        <v>988</v>
      </c>
      <c r="V272" t="s">
        <v>1987</v>
      </c>
      <c r="W272" t="s">
        <v>1987</v>
      </c>
      <c r="X272" t="s">
        <v>1566</v>
      </c>
      <c r="Y272" t="s">
        <v>975</v>
      </c>
      <c r="Z272" t="s">
        <v>1567</v>
      </c>
    </row>
    <row r="273" spans="1:26" x14ac:dyDescent="0.25">
      <c r="A273">
        <v>435881</v>
      </c>
      <c r="B273" t="s">
        <v>1075</v>
      </c>
      <c r="C273" t="s">
        <v>1427</v>
      </c>
      <c r="D273" t="s">
        <v>1428</v>
      </c>
      <c r="E273">
        <v>123</v>
      </c>
      <c r="F273">
        <v>6409</v>
      </c>
      <c r="G273" t="s">
        <v>190</v>
      </c>
      <c r="H273" s="2">
        <v>0.22916666666666666</v>
      </c>
      <c r="I273" t="s">
        <v>190</v>
      </c>
      <c r="J273" s="2">
        <v>0.70833333333333337</v>
      </c>
      <c r="L273" t="s">
        <v>968</v>
      </c>
      <c r="N273" t="s">
        <v>1035</v>
      </c>
      <c r="O273">
        <v>9252876</v>
      </c>
      <c r="P273" t="s">
        <v>1079</v>
      </c>
      <c r="Q273" t="s">
        <v>1988</v>
      </c>
      <c r="R273">
        <v>0</v>
      </c>
      <c r="S273" t="s">
        <v>1737</v>
      </c>
      <c r="V273" t="s">
        <v>1989</v>
      </c>
      <c r="W273" t="s">
        <v>1989</v>
      </c>
      <c r="X273" t="s">
        <v>1432</v>
      </c>
      <c r="Y273" t="s">
        <v>1839</v>
      </c>
      <c r="Z273" t="s">
        <v>1840</v>
      </c>
    </row>
    <row r="274" spans="1:26" x14ac:dyDescent="0.25">
      <c r="A274">
        <v>420442</v>
      </c>
      <c r="B274" t="s">
        <v>982</v>
      </c>
      <c r="C274" t="s">
        <v>1990</v>
      </c>
      <c r="D274" t="s">
        <v>1991</v>
      </c>
      <c r="E274">
        <v>330</v>
      </c>
      <c r="F274">
        <v>145281</v>
      </c>
      <c r="G274" t="s">
        <v>190</v>
      </c>
      <c r="H274" s="2">
        <v>0.25</v>
      </c>
      <c r="I274" t="s">
        <v>190</v>
      </c>
      <c r="J274" s="2">
        <v>0.75</v>
      </c>
      <c r="L274" t="s">
        <v>968</v>
      </c>
      <c r="N274" t="s">
        <v>1637</v>
      </c>
      <c r="O274">
        <v>8024026</v>
      </c>
      <c r="P274" t="s">
        <v>1100</v>
      </c>
      <c r="Q274" t="s">
        <v>1992</v>
      </c>
      <c r="R274">
        <v>8.6</v>
      </c>
      <c r="S274" t="s">
        <v>988</v>
      </c>
      <c r="V274" t="s">
        <v>1993</v>
      </c>
      <c r="W274" t="s">
        <v>1993</v>
      </c>
      <c r="X274" t="s">
        <v>1994</v>
      </c>
      <c r="Y274" t="s">
        <v>1120</v>
      </c>
      <c r="Z274" t="s">
        <v>1995</v>
      </c>
    </row>
    <row r="275" spans="1:26" x14ac:dyDescent="0.25">
      <c r="A275">
        <v>420440</v>
      </c>
      <c r="B275" t="s">
        <v>982</v>
      </c>
      <c r="C275" t="s">
        <v>1570</v>
      </c>
      <c r="D275" t="s">
        <v>1571</v>
      </c>
      <c r="E275">
        <v>330</v>
      </c>
      <c r="F275">
        <v>143730</v>
      </c>
      <c r="G275" t="s">
        <v>190</v>
      </c>
      <c r="H275" s="2">
        <v>0.27083333333333331</v>
      </c>
      <c r="I275" t="s">
        <v>190</v>
      </c>
      <c r="J275" s="2">
        <v>0.72916666666666663</v>
      </c>
      <c r="L275" t="s">
        <v>968</v>
      </c>
      <c r="N275" t="s">
        <v>1563</v>
      </c>
      <c r="O275">
        <v>9614036</v>
      </c>
      <c r="P275" t="s">
        <v>1060</v>
      </c>
      <c r="Q275" t="s">
        <v>1996</v>
      </c>
      <c r="R275">
        <v>5.95</v>
      </c>
      <c r="S275" t="s">
        <v>988</v>
      </c>
      <c r="V275" t="s">
        <v>1997</v>
      </c>
      <c r="W275" t="s">
        <v>1997</v>
      </c>
      <c r="X275" t="s">
        <v>1574</v>
      </c>
      <c r="Y275" t="s">
        <v>1104</v>
      </c>
      <c r="Z275" t="s">
        <v>1256</v>
      </c>
    </row>
    <row r="276" spans="1:26" x14ac:dyDescent="0.25">
      <c r="A276">
        <v>436290</v>
      </c>
      <c r="B276" t="s">
        <v>1075</v>
      </c>
      <c r="C276" t="s">
        <v>1828</v>
      </c>
      <c r="D276" t="s">
        <v>1829</v>
      </c>
      <c r="E276">
        <v>159</v>
      </c>
      <c r="F276">
        <v>15215</v>
      </c>
      <c r="G276" t="s">
        <v>190</v>
      </c>
      <c r="H276" s="2">
        <v>0.33333333333333331</v>
      </c>
      <c r="I276" t="s">
        <v>190</v>
      </c>
      <c r="J276" s="2">
        <v>0.79166666666666663</v>
      </c>
      <c r="L276" t="s">
        <v>968</v>
      </c>
      <c r="N276" t="s">
        <v>1078</v>
      </c>
      <c r="O276">
        <v>9809904</v>
      </c>
      <c r="P276" t="s">
        <v>1277</v>
      </c>
      <c r="Q276" t="s">
        <v>1998</v>
      </c>
      <c r="R276">
        <v>0</v>
      </c>
      <c r="S276" t="s">
        <v>1999</v>
      </c>
      <c r="V276">
        <v>82</v>
      </c>
      <c r="W276">
        <v>82</v>
      </c>
      <c r="X276" t="s">
        <v>1831</v>
      </c>
      <c r="Y276" t="s">
        <v>1615</v>
      </c>
      <c r="Z276" t="s">
        <v>1127</v>
      </c>
    </row>
    <row r="277" spans="1:26" x14ac:dyDescent="0.25">
      <c r="A277">
        <v>436740</v>
      </c>
      <c r="B277" t="s">
        <v>964</v>
      </c>
      <c r="C277" t="s">
        <v>1180</v>
      </c>
      <c r="D277" t="s">
        <v>1181</v>
      </c>
      <c r="E277">
        <v>28</v>
      </c>
      <c r="F277">
        <v>284</v>
      </c>
      <c r="G277" t="s">
        <v>190</v>
      </c>
      <c r="H277" s="2">
        <v>0.45833333333333331</v>
      </c>
      <c r="I277" t="s">
        <v>267</v>
      </c>
      <c r="J277" s="2">
        <v>0.75</v>
      </c>
      <c r="K277" t="s">
        <v>2000</v>
      </c>
      <c r="L277" t="s">
        <v>1142</v>
      </c>
      <c r="N277" t="s">
        <v>1290</v>
      </c>
      <c r="P277" t="s">
        <v>1100</v>
      </c>
      <c r="Q277" t="s">
        <v>2001</v>
      </c>
      <c r="R277">
        <v>0</v>
      </c>
      <c r="S277" t="s">
        <v>2002</v>
      </c>
      <c r="X277" t="s">
        <v>1184</v>
      </c>
      <c r="Y277" t="s">
        <v>974</v>
      </c>
      <c r="Z277" t="s">
        <v>974</v>
      </c>
    </row>
    <row r="278" spans="1:26" x14ac:dyDescent="0.25">
      <c r="A278">
        <v>436741</v>
      </c>
      <c r="B278" t="s">
        <v>976</v>
      </c>
      <c r="C278" t="s">
        <v>1350</v>
      </c>
      <c r="D278" t="s">
        <v>1351</v>
      </c>
      <c r="E278">
        <v>106</v>
      </c>
      <c r="F278">
        <v>4249</v>
      </c>
      <c r="G278" t="s">
        <v>190</v>
      </c>
      <c r="H278" s="2">
        <v>0.45833333333333331</v>
      </c>
      <c r="I278" t="s">
        <v>267</v>
      </c>
      <c r="J278" s="2">
        <v>0.75</v>
      </c>
      <c r="K278" t="s">
        <v>2000</v>
      </c>
      <c r="L278" t="s">
        <v>1142</v>
      </c>
      <c r="N278" t="s">
        <v>1290</v>
      </c>
      <c r="P278" t="s">
        <v>1100</v>
      </c>
      <c r="Q278" t="s">
        <v>2003</v>
      </c>
      <c r="R278">
        <v>0</v>
      </c>
      <c r="S278" t="s">
        <v>2004</v>
      </c>
      <c r="X278" t="s">
        <v>1354</v>
      </c>
      <c r="Y278" t="s">
        <v>974</v>
      </c>
      <c r="Z278" t="s">
        <v>974</v>
      </c>
    </row>
    <row r="279" spans="1:26" x14ac:dyDescent="0.25">
      <c r="A279">
        <v>436673</v>
      </c>
      <c r="B279" t="s">
        <v>964</v>
      </c>
      <c r="C279" t="s">
        <v>965</v>
      </c>
      <c r="D279" t="s">
        <v>966</v>
      </c>
      <c r="E279">
        <v>26</v>
      </c>
      <c r="F279">
        <v>284</v>
      </c>
      <c r="G279" t="s">
        <v>190</v>
      </c>
      <c r="H279" s="2">
        <v>0.5</v>
      </c>
      <c r="I279" t="s">
        <v>267</v>
      </c>
      <c r="J279" s="2">
        <v>0.75</v>
      </c>
      <c r="L279" t="s">
        <v>968</v>
      </c>
      <c r="N279" t="s">
        <v>969</v>
      </c>
      <c r="P279" t="s">
        <v>986</v>
      </c>
      <c r="Q279" t="s">
        <v>2005</v>
      </c>
      <c r="R279">
        <v>0</v>
      </c>
      <c r="S279" t="s">
        <v>2002</v>
      </c>
      <c r="X279" t="s">
        <v>973</v>
      </c>
      <c r="Y279" t="s">
        <v>974</v>
      </c>
      <c r="Z279" t="s">
        <v>975</v>
      </c>
    </row>
    <row r="280" spans="1:26" x14ac:dyDescent="0.25">
      <c r="A280">
        <v>436674</v>
      </c>
      <c r="B280" t="s">
        <v>976</v>
      </c>
      <c r="C280" t="s">
        <v>1185</v>
      </c>
      <c r="D280" t="s">
        <v>1186</v>
      </c>
      <c r="E280">
        <v>87</v>
      </c>
      <c r="F280">
        <v>2391</v>
      </c>
      <c r="G280" t="s">
        <v>190</v>
      </c>
      <c r="H280" s="2">
        <v>0.5</v>
      </c>
      <c r="I280" t="s">
        <v>267</v>
      </c>
      <c r="J280" s="2">
        <v>0.75</v>
      </c>
      <c r="L280" t="s">
        <v>968</v>
      </c>
      <c r="N280" t="s">
        <v>969</v>
      </c>
      <c r="P280" t="s">
        <v>986</v>
      </c>
      <c r="Q280" t="s">
        <v>2006</v>
      </c>
      <c r="R280">
        <v>0</v>
      </c>
      <c r="S280" t="s">
        <v>1057</v>
      </c>
      <c r="X280" t="s">
        <v>1189</v>
      </c>
      <c r="Y280" t="s">
        <v>974</v>
      </c>
      <c r="Z280" t="s">
        <v>975</v>
      </c>
    </row>
    <row r="281" spans="1:26" x14ac:dyDescent="0.25">
      <c r="A281">
        <v>436969</v>
      </c>
      <c r="B281" t="s">
        <v>1230</v>
      </c>
      <c r="C281" t="s">
        <v>2007</v>
      </c>
      <c r="D281" t="s">
        <v>2008</v>
      </c>
      <c r="E281">
        <v>22</v>
      </c>
      <c r="F281">
        <v>99</v>
      </c>
      <c r="G281" t="s">
        <v>190</v>
      </c>
      <c r="H281" s="2">
        <v>0.77083333333333337</v>
      </c>
      <c r="I281" t="s">
        <v>267</v>
      </c>
      <c r="J281" s="2">
        <v>0.71527777777777779</v>
      </c>
      <c r="L281" t="s">
        <v>968</v>
      </c>
      <c r="N281" t="s">
        <v>1024</v>
      </c>
      <c r="O281">
        <v>750038</v>
      </c>
      <c r="P281" t="s">
        <v>970</v>
      </c>
      <c r="Q281" t="s">
        <v>2009</v>
      </c>
      <c r="R281">
        <v>1.7</v>
      </c>
      <c r="S281" t="s">
        <v>1026</v>
      </c>
      <c r="Y281" t="s">
        <v>1047</v>
      </c>
      <c r="Z281" t="s">
        <v>1029</v>
      </c>
    </row>
    <row r="282" spans="1:26" x14ac:dyDescent="0.25">
      <c r="A282">
        <v>435980</v>
      </c>
      <c r="B282" t="s">
        <v>1075</v>
      </c>
      <c r="C282" t="s">
        <v>2010</v>
      </c>
      <c r="D282" t="s">
        <v>2011</v>
      </c>
      <c r="E282">
        <v>149</v>
      </c>
      <c r="F282">
        <v>9978</v>
      </c>
      <c r="G282" t="s">
        <v>190</v>
      </c>
      <c r="H282" s="2">
        <v>0.79166666666666663</v>
      </c>
      <c r="I282" t="s">
        <v>267</v>
      </c>
      <c r="J282" s="2">
        <v>0.95833333333333337</v>
      </c>
      <c r="L282" t="s">
        <v>968</v>
      </c>
      <c r="N282" t="s">
        <v>1035</v>
      </c>
      <c r="O282">
        <v>9366495</v>
      </c>
      <c r="P282" t="s">
        <v>1277</v>
      </c>
      <c r="Q282" t="s">
        <v>2012</v>
      </c>
      <c r="R282">
        <v>7.8</v>
      </c>
      <c r="S282" t="s">
        <v>2013</v>
      </c>
      <c r="V282">
        <v>106</v>
      </c>
      <c r="W282">
        <v>106</v>
      </c>
      <c r="X282" t="s">
        <v>2014</v>
      </c>
      <c r="Y282" t="s">
        <v>1256</v>
      </c>
      <c r="Z282" t="s">
        <v>1434</v>
      </c>
    </row>
    <row r="283" spans="1:26" x14ac:dyDescent="0.25">
      <c r="A283">
        <v>436904</v>
      </c>
      <c r="B283" t="s">
        <v>964</v>
      </c>
      <c r="C283" t="s">
        <v>1049</v>
      </c>
      <c r="D283" t="s">
        <v>1050</v>
      </c>
      <c r="E283">
        <v>26</v>
      </c>
      <c r="F283">
        <v>284</v>
      </c>
      <c r="G283" t="s">
        <v>190</v>
      </c>
      <c r="H283" s="2">
        <v>0.9375</v>
      </c>
      <c r="I283" t="s">
        <v>267</v>
      </c>
      <c r="J283" s="2">
        <v>0.95833333333333337</v>
      </c>
      <c r="L283" t="s">
        <v>968</v>
      </c>
      <c r="N283" t="s">
        <v>969</v>
      </c>
      <c r="P283" t="s">
        <v>970</v>
      </c>
      <c r="Q283" t="s">
        <v>2015</v>
      </c>
      <c r="R283">
        <v>0</v>
      </c>
      <c r="S283" t="s">
        <v>2002</v>
      </c>
      <c r="X283" t="s">
        <v>1053</v>
      </c>
      <c r="Y283" t="s">
        <v>974</v>
      </c>
      <c r="Z283" t="s">
        <v>974</v>
      </c>
    </row>
    <row r="284" spans="1:26" x14ac:dyDescent="0.25">
      <c r="A284">
        <v>436905</v>
      </c>
      <c r="B284" t="s">
        <v>976</v>
      </c>
      <c r="C284" t="s">
        <v>1054</v>
      </c>
      <c r="D284" t="s">
        <v>1055</v>
      </c>
      <c r="E284">
        <v>87</v>
      </c>
      <c r="F284">
        <v>2391</v>
      </c>
      <c r="G284" t="s">
        <v>190</v>
      </c>
      <c r="H284" s="2">
        <v>0.9375</v>
      </c>
      <c r="I284" t="s">
        <v>267</v>
      </c>
      <c r="J284" s="2">
        <v>0.95833333333333337</v>
      </c>
      <c r="L284" t="s">
        <v>968</v>
      </c>
      <c r="N284" t="s">
        <v>969</v>
      </c>
      <c r="P284" t="s">
        <v>970</v>
      </c>
      <c r="Q284" t="s">
        <v>2016</v>
      </c>
      <c r="R284">
        <v>0</v>
      </c>
      <c r="S284" t="s">
        <v>980</v>
      </c>
      <c r="X284" t="s">
        <v>1058</v>
      </c>
      <c r="Y284" t="s">
        <v>974</v>
      </c>
      <c r="Z284" t="s">
        <v>974</v>
      </c>
    </row>
    <row r="285" spans="1:26" x14ac:dyDescent="0.25">
      <c r="A285">
        <v>436776</v>
      </c>
      <c r="B285" t="s">
        <v>1230</v>
      </c>
      <c r="C285" t="s">
        <v>1298</v>
      </c>
      <c r="D285" t="s">
        <v>1299</v>
      </c>
      <c r="E285">
        <v>11</v>
      </c>
      <c r="F285">
        <v>11</v>
      </c>
      <c r="G285" t="s">
        <v>267</v>
      </c>
      <c r="H285" s="2">
        <v>0.25</v>
      </c>
      <c r="I285" t="s">
        <v>267</v>
      </c>
      <c r="J285" s="2">
        <v>0.41666666666666669</v>
      </c>
      <c r="L285" t="s">
        <v>968</v>
      </c>
      <c r="N285" t="s">
        <v>1300</v>
      </c>
      <c r="O285" t="s">
        <v>1301</v>
      </c>
      <c r="P285" t="s">
        <v>970</v>
      </c>
      <c r="Q285" t="s">
        <v>2017</v>
      </c>
      <c r="R285">
        <v>0</v>
      </c>
      <c r="S285" t="s">
        <v>1179</v>
      </c>
      <c r="X285" t="s">
        <v>1303</v>
      </c>
      <c r="Y285" t="s">
        <v>1029</v>
      </c>
      <c r="Z285" t="s">
        <v>1029</v>
      </c>
    </row>
    <row r="286" spans="1:26" x14ac:dyDescent="0.25">
      <c r="A286">
        <v>406010</v>
      </c>
      <c r="B286" t="s">
        <v>982</v>
      </c>
      <c r="C286" t="s">
        <v>1378</v>
      </c>
      <c r="D286" t="s">
        <v>1379</v>
      </c>
      <c r="E286">
        <v>306</v>
      </c>
      <c r="F286">
        <v>130818</v>
      </c>
      <c r="G286" t="s">
        <v>267</v>
      </c>
      <c r="H286" s="2">
        <v>0.26041666666666669</v>
      </c>
      <c r="I286" t="s">
        <v>267</v>
      </c>
      <c r="J286" s="2">
        <v>0.70833333333333337</v>
      </c>
      <c r="L286" t="s">
        <v>968</v>
      </c>
      <c r="N286" t="s">
        <v>1099</v>
      </c>
      <c r="O286">
        <v>9812705</v>
      </c>
      <c r="P286" t="s">
        <v>986</v>
      </c>
      <c r="Q286" t="s">
        <v>2018</v>
      </c>
      <c r="R286">
        <v>0</v>
      </c>
      <c r="S286" t="s">
        <v>988</v>
      </c>
      <c r="V286">
        <v>67143</v>
      </c>
      <c r="W286">
        <v>67143</v>
      </c>
      <c r="X286" t="s">
        <v>1380</v>
      </c>
      <c r="Y286" t="s">
        <v>1114</v>
      </c>
      <c r="Z286" t="s">
        <v>1458</v>
      </c>
    </row>
    <row r="287" spans="1:26" x14ac:dyDescent="0.25">
      <c r="A287">
        <v>426362</v>
      </c>
      <c r="B287" t="s">
        <v>982</v>
      </c>
      <c r="C287" t="s">
        <v>57</v>
      </c>
      <c r="D287" t="s">
        <v>58</v>
      </c>
      <c r="E287">
        <v>187</v>
      </c>
      <c r="F287">
        <v>14983</v>
      </c>
      <c r="G287" t="s">
        <v>267</v>
      </c>
      <c r="H287" s="2">
        <v>0.27083333333333331</v>
      </c>
      <c r="I287" t="s">
        <v>267</v>
      </c>
      <c r="J287" s="2">
        <v>0.91666666666666663</v>
      </c>
      <c r="L287" t="s">
        <v>968</v>
      </c>
      <c r="N287" t="s">
        <v>1291</v>
      </c>
      <c r="O287">
        <v>9007491</v>
      </c>
      <c r="P287" t="s">
        <v>1060</v>
      </c>
      <c r="Q287" t="s">
        <v>2019</v>
      </c>
      <c r="R287">
        <v>0</v>
      </c>
      <c r="S287" t="s">
        <v>1062</v>
      </c>
      <c r="V287">
        <v>1630</v>
      </c>
      <c r="W287">
        <v>1630</v>
      </c>
      <c r="X287" t="s">
        <v>1293</v>
      </c>
      <c r="Y287" t="s">
        <v>1281</v>
      </c>
      <c r="Z287" t="s">
        <v>2020</v>
      </c>
    </row>
    <row r="288" spans="1:26" x14ac:dyDescent="0.25">
      <c r="A288">
        <v>435795</v>
      </c>
      <c r="B288" t="s">
        <v>982</v>
      </c>
      <c r="C288" t="s">
        <v>1136</v>
      </c>
      <c r="D288" t="s">
        <v>1137</v>
      </c>
      <c r="E288">
        <v>361</v>
      </c>
      <c r="F288">
        <v>225282</v>
      </c>
      <c r="G288" t="s">
        <v>267</v>
      </c>
      <c r="H288" s="2">
        <v>0.29166666666666669</v>
      </c>
      <c r="I288" t="s">
        <v>267</v>
      </c>
      <c r="J288" s="2">
        <v>0.75</v>
      </c>
      <c r="L288" t="s">
        <v>968</v>
      </c>
      <c r="N288" t="s">
        <v>985</v>
      </c>
      <c r="O288">
        <v>9383948</v>
      </c>
      <c r="P288" t="s">
        <v>1009</v>
      </c>
      <c r="Q288" t="s">
        <v>2021</v>
      </c>
      <c r="R288">
        <v>0</v>
      </c>
      <c r="S288" t="s">
        <v>988</v>
      </c>
      <c r="V288">
        <v>31594</v>
      </c>
      <c r="W288">
        <v>31594</v>
      </c>
      <c r="X288" t="s">
        <v>1138</v>
      </c>
      <c r="Y288" t="s">
        <v>1595</v>
      </c>
      <c r="Z288" t="s">
        <v>1240</v>
      </c>
    </row>
    <row r="289" spans="1:26" x14ac:dyDescent="0.25">
      <c r="A289">
        <v>436816</v>
      </c>
      <c r="B289" t="s">
        <v>1032</v>
      </c>
      <c r="C289" t="s">
        <v>1285</v>
      </c>
      <c r="D289" t="s">
        <v>1286</v>
      </c>
      <c r="E289">
        <v>77</v>
      </c>
      <c r="F289">
        <v>915</v>
      </c>
      <c r="G289" t="s">
        <v>267</v>
      </c>
      <c r="H289" s="2">
        <v>0.33333333333333331</v>
      </c>
      <c r="I289" t="s">
        <v>143</v>
      </c>
      <c r="J289" s="2">
        <v>0.625</v>
      </c>
      <c r="L289" t="s">
        <v>968</v>
      </c>
      <c r="N289" t="s">
        <v>1167</v>
      </c>
      <c r="O289">
        <v>7613961</v>
      </c>
      <c r="P289" t="s">
        <v>1036</v>
      </c>
      <c r="Q289" t="s">
        <v>2022</v>
      </c>
      <c r="R289">
        <v>0</v>
      </c>
      <c r="S289" t="s">
        <v>2023</v>
      </c>
      <c r="V289">
        <v>22041</v>
      </c>
      <c r="W289">
        <v>22051</v>
      </c>
      <c r="X289" t="s">
        <v>1289</v>
      </c>
      <c r="Y289" t="s">
        <v>1281</v>
      </c>
      <c r="Z289" t="s">
        <v>1104</v>
      </c>
    </row>
    <row r="290" spans="1:26" x14ac:dyDescent="0.25">
      <c r="A290">
        <v>436094</v>
      </c>
      <c r="B290" t="s">
        <v>1107</v>
      </c>
      <c r="C290" t="s">
        <v>2024</v>
      </c>
      <c r="D290" t="s">
        <v>2025</v>
      </c>
      <c r="E290">
        <v>135</v>
      </c>
      <c r="F290">
        <v>9022</v>
      </c>
      <c r="G290" t="s">
        <v>267</v>
      </c>
      <c r="H290" s="2">
        <v>0.35416666666666669</v>
      </c>
      <c r="I290" t="s">
        <v>71</v>
      </c>
      <c r="J290" s="2">
        <v>0.32291666666666669</v>
      </c>
      <c r="K290" t="s">
        <v>2026</v>
      </c>
      <c r="L290" t="s">
        <v>1142</v>
      </c>
      <c r="N290" t="s">
        <v>1143</v>
      </c>
      <c r="O290">
        <v>748137</v>
      </c>
      <c r="P290" t="s">
        <v>1100</v>
      </c>
      <c r="Q290" t="s">
        <v>2027</v>
      </c>
      <c r="R290">
        <v>5.0999999999999996</v>
      </c>
      <c r="S290" t="s">
        <v>1261</v>
      </c>
      <c r="T290" t="s">
        <v>1146</v>
      </c>
      <c r="Y290" t="s">
        <v>1147</v>
      </c>
      <c r="Z290" t="s">
        <v>1147</v>
      </c>
    </row>
    <row r="291" spans="1:26" x14ac:dyDescent="0.25">
      <c r="A291">
        <v>436214</v>
      </c>
      <c r="B291" t="s">
        <v>1075</v>
      </c>
      <c r="C291" t="s">
        <v>1320</v>
      </c>
      <c r="D291" t="s">
        <v>1321</v>
      </c>
      <c r="E291">
        <v>86</v>
      </c>
      <c r="F291">
        <v>2546</v>
      </c>
      <c r="G291" t="s">
        <v>267</v>
      </c>
      <c r="H291" s="2">
        <v>0.35416666666666669</v>
      </c>
      <c r="I291" t="s">
        <v>267</v>
      </c>
      <c r="J291" s="2">
        <v>0.5</v>
      </c>
      <c r="L291" t="s">
        <v>968</v>
      </c>
      <c r="N291" t="s">
        <v>1035</v>
      </c>
      <c r="O291">
        <v>9280718</v>
      </c>
      <c r="P291" t="s">
        <v>1079</v>
      </c>
      <c r="Q291" t="s">
        <v>2028</v>
      </c>
      <c r="R291">
        <v>0</v>
      </c>
      <c r="S291" t="s">
        <v>2029</v>
      </c>
      <c r="V291" t="s">
        <v>2030</v>
      </c>
      <c r="W291" t="s">
        <v>2030</v>
      </c>
      <c r="X291" t="s">
        <v>1325</v>
      </c>
      <c r="Y291" t="s">
        <v>2031</v>
      </c>
      <c r="Z291" t="s">
        <v>1104</v>
      </c>
    </row>
    <row r="292" spans="1:26" x14ac:dyDescent="0.25">
      <c r="A292" t="s">
        <v>2032</v>
      </c>
      <c r="B292" t="s">
        <v>1032</v>
      </c>
      <c r="C292" t="s">
        <v>1385</v>
      </c>
      <c r="D292" t="s">
        <v>1166</v>
      </c>
      <c r="E292">
        <v>60</v>
      </c>
      <c r="F292">
        <v>651</v>
      </c>
      <c r="G292" t="s">
        <v>267</v>
      </c>
      <c r="H292" s="2">
        <v>0.77083333333333337</v>
      </c>
      <c r="I292" t="s">
        <v>267</v>
      </c>
      <c r="J292" s="2">
        <v>0.875</v>
      </c>
      <c r="L292" t="s">
        <v>968</v>
      </c>
      <c r="N292" t="s">
        <v>1300</v>
      </c>
      <c r="O292">
        <v>7917757</v>
      </c>
      <c r="P292" t="s">
        <v>1168</v>
      </c>
      <c r="Q292" t="s">
        <v>2033</v>
      </c>
      <c r="R292">
        <v>0</v>
      </c>
      <c r="S292" t="s">
        <v>2034</v>
      </c>
      <c r="X292" t="s">
        <v>1388</v>
      </c>
      <c r="Y292" t="s">
        <v>1198</v>
      </c>
      <c r="Z292" t="s">
        <v>1198</v>
      </c>
    </row>
    <row r="293" spans="1:26" x14ac:dyDescent="0.25">
      <c r="A293">
        <v>436888</v>
      </c>
      <c r="B293" t="s">
        <v>1230</v>
      </c>
      <c r="C293" t="s">
        <v>1371</v>
      </c>
      <c r="D293" t="s">
        <v>1372</v>
      </c>
      <c r="E293">
        <v>11</v>
      </c>
      <c r="F293">
        <v>5</v>
      </c>
      <c r="G293" t="s">
        <v>282</v>
      </c>
      <c r="H293" s="2">
        <v>0.25</v>
      </c>
      <c r="I293" t="s">
        <v>282</v>
      </c>
      <c r="J293" s="2">
        <v>0.39583333333333331</v>
      </c>
      <c r="L293" t="s">
        <v>968</v>
      </c>
      <c r="N293" t="s">
        <v>1300</v>
      </c>
      <c r="O293" t="s">
        <v>1373</v>
      </c>
      <c r="P293" t="s">
        <v>970</v>
      </c>
      <c r="Q293" t="s">
        <v>2035</v>
      </c>
      <c r="R293">
        <v>3.35</v>
      </c>
      <c r="S293" t="s">
        <v>1179</v>
      </c>
      <c r="Y293" t="s">
        <v>1029</v>
      </c>
      <c r="Z293" t="s">
        <v>1029</v>
      </c>
    </row>
    <row r="294" spans="1:26" x14ac:dyDescent="0.25">
      <c r="A294">
        <v>436977</v>
      </c>
      <c r="B294" t="s">
        <v>1628</v>
      </c>
      <c r="C294" t="s">
        <v>1656</v>
      </c>
      <c r="D294" t="s">
        <v>1656</v>
      </c>
      <c r="E294">
        <v>10</v>
      </c>
      <c r="F294">
        <v>7</v>
      </c>
      <c r="G294" t="s">
        <v>282</v>
      </c>
      <c r="H294" s="2">
        <v>0.25</v>
      </c>
      <c r="I294" t="s">
        <v>282</v>
      </c>
      <c r="J294" s="2">
        <v>0.39583333333333331</v>
      </c>
      <c r="L294" t="s">
        <v>968</v>
      </c>
      <c r="N294" t="s">
        <v>1300</v>
      </c>
      <c r="O294" t="s">
        <v>1657</v>
      </c>
      <c r="P294" t="s">
        <v>970</v>
      </c>
      <c r="Q294" t="s">
        <v>2036</v>
      </c>
      <c r="R294">
        <v>1.8</v>
      </c>
      <c r="S294" t="s">
        <v>1179</v>
      </c>
      <c r="X294" t="s">
        <v>1659</v>
      </c>
      <c r="Y294" t="s">
        <v>1029</v>
      </c>
      <c r="Z294" t="s">
        <v>1029</v>
      </c>
    </row>
    <row r="295" spans="1:26" x14ac:dyDescent="0.25">
      <c r="A295">
        <v>420443</v>
      </c>
      <c r="B295" t="s">
        <v>982</v>
      </c>
      <c r="C295" t="s">
        <v>283</v>
      </c>
      <c r="D295" t="s">
        <v>284</v>
      </c>
      <c r="E295">
        <v>288</v>
      </c>
      <c r="F295">
        <v>116017</v>
      </c>
      <c r="G295" t="s">
        <v>282</v>
      </c>
      <c r="H295" s="2">
        <v>0.28125</v>
      </c>
      <c r="I295" t="s">
        <v>282</v>
      </c>
      <c r="J295" s="2">
        <v>0.75</v>
      </c>
      <c r="L295" t="s">
        <v>968</v>
      </c>
      <c r="N295" t="s">
        <v>1563</v>
      </c>
      <c r="O295">
        <v>9333175</v>
      </c>
      <c r="P295" t="s">
        <v>986</v>
      </c>
      <c r="Q295" t="s">
        <v>2037</v>
      </c>
      <c r="R295">
        <v>3.95</v>
      </c>
      <c r="S295" t="s">
        <v>988</v>
      </c>
      <c r="U295" t="s">
        <v>284</v>
      </c>
      <c r="V295" t="s">
        <v>2038</v>
      </c>
      <c r="W295" t="s">
        <v>2038</v>
      </c>
      <c r="X295" t="s">
        <v>2039</v>
      </c>
      <c r="Y295" t="s">
        <v>1042</v>
      </c>
      <c r="Z295" t="s">
        <v>2040</v>
      </c>
    </row>
    <row r="296" spans="1:26" x14ac:dyDescent="0.25">
      <c r="A296">
        <v>436350</v>
      </c>
      <c r="B296" t="s">
        <v>982</v>
      </c>
      <c r="C296" t="s">
        <v>2041</v>
      </c>
      <c r="D296" t="s">
        <v>2042</v>
      </c>
      <c r="E296">
        <v>180</v>
      </c>
      <c r="F296">
        <v>30277</v>
      </c>
      <c r="G296" t="s">
        <v>282</v>
      </c>
      <c r="H296" s="2">
        <v>0.33333333333333331</v>
      </c>
      <c r="I296" t="s">
        <v>282</v>
      </c>
      <c r="J296" s="2">
        <v>0.91666666666666663</v>
      </c>
      <c r="L296" t="s">
        <v>968</v>
      </c>
      <c r="N296" t="s">
        <v>2043</v>
      </c>
      <c r="O296">
        <v>9210218</v>
      </c>
      <c r="P296" t="s">
        <v>1060</v>
      </c>
      <c r="Q296" t="s">
        <v>2044</v>
      </c>
      <c r="R296">
        <v>0</v>
      </c>
      <c r="S296" t="s">
        <v>988</v>
      </c>
      <c r="V296">
        <v>61461</v>
      </c>
      <c r="W296">
        <v>61461</v>
      </c>
      <c r="X296" t="s">
        <v>2045</v>
      </c>
      <c r="Y296" t="s">
        <v>2046</v>
      </c>
      <c r="Z296" t="s">
        <v>1104</v>
      </c>
    </row>
    <row r="297" spans="1:26" x14ac:dyDescent="0.25">
      <c r="A297" t="s">
        <v>2047</v>
      </c>
      <c r="B297" t="s">
        <v>982</v>
      </c>
      <c r="C297" t="s">
        <v>1649</v>
      </c>
      <c r="D297" t="s">
        <v>1650</v>
      </c>
      <c r="E297">
        <v>293</v>
      </c>
      <c r="F297">
        <v>90090</v>
      </c>
      <c r="G297" t="s">
        <v>282</v>
      </c>
      <c r="H297" s="2">
        <v>0.375</v>
      </c>
      <c r="I297" t="s">
        <v>148</v>
      </c>
      <c r="J297" s="2">
        <v>0.75</v>
      </c>
      <c r="L297" t="s">
        <v>968</v>
      </c>
      <c r="N297" t="s">
        <v>985</v>
      </c>
      <c r="O297">
        <v>9228356</v>
      </c>
      <c r="P297" t="s">
        <v>1069</v>
      </c>
      <c r="Q297" t="s">
        <v>2048</v>
      </c>
      <c r="R297">
        <v>0</v>
      </c>
      <c r="S297" t="s">
        <v>1457</v>
      </c>
      <c r="V297">
        <v>26806</v>
      </c>
      <c r="W297">
        <v>26806</v>
      </c>
      <c r="X297" t="s">
        <v>1653</v>
      </c>
      <c r="Y297" t="s">
        <v>1595</v>
      </c>
      <c r="Z297" t="s">
        <v>1074</v>
      </c>
    </row>
    <row r="298" spans="1:26" x14ac:dyDescent="0.25">
      <c r="A298">
        <v>436371</v>
      </c>
      <c r="B298" t="s">
        <v>994</v>
      </c>
      <c r="C298" t="s">
        <v>2049</v>
      </c>
      <c r="D298" t="s">
        <v>2050</v>
      </c>
      <c r="E298">
        <v>130</v>
      </c>
      <c r="F298">
        <v>7776</v>
      </c>
      <c r="G298" t="s">
        <v>282</v>
      </c>
      <c r="H298" s="2">
        <v>0.375</v>
      </c>
      <c r="I298" t="s">
        <v>71</v>
      </c>
      <c r="J298" s="2">
        <v>0.45833333333333331</v>
      </c>
      <c r="L298" t="s">
        <v>968</v>
      </c>
      <c r="N298" t="s">
        <v>997</v>
      </c>
      <c r="O298">
        <v>9405320</v>
      </c>
      <c r="P298" t="s">
        <v>999</v>
      </c>
      <c r="Q298" t="s">
        <v>2051</v>
      </c>
      <c r="R298">
        <v>0</v>
      </c>
      <c r="S298" t="s">
        <v>1001</v>
      </c>
      <c r="X298" t="s">
        <v>2052</v>
      </c>
      <c r="Y298" t="s">
        <v>1104</v>
      </c>
      <c r="Z298" t="s">
        <v>975</v>
      </c>
    </row>
    <row r="299" spans="1:26" x14ac:dyDescent="0.25">
      <c r="A299">
        <v>436870</v>
      </c>
      <c r="B299" t="s">
        <v>1230</v>
      </c>
      <c r="C299" t="s">
        <v>2007</v>
      </c>
      <c r="D299" t="s">
        <v>2008</v>
      </c>
      <c r="E299">
        <v>22</v>
      </c>
      <c r="F299">
        <v>99</v>
      </c>
      <c r="G299" t="s">
        <v>282</v>
      </c>
      <c r="H299" s="2">
        <v>0.38194444444444442</v>
      </c>
      <c r="I299" t="s">
        <v>282</v>
      </c>
      <c r="J299" s="2">
        <v>0.71527777777777779</v>
      </c>
      <c r="L299" t="s">
        <v>968</v>
      </c>
      <c r="N299" t="s">
        <v>1024</v>
      </c>
      <c r="O299">
        <v>750038</v>
      </c>
      <c r="P299" t="s">
        <v>970</v>
      </c>
      <c r="Q299" t="s">
        <v>2053</v>
      </c>
      <c r="R299">
        <v>0</v>
      </c>
      <c r="S299" t="s">
        <v>1026</v>
      </c>
      <c r="T299" t="s">
        <v>1027</v>
      </c>
      <c r="Y299" t="s">
        <v>974</v>
      </c>
      <c r="Z299" t="s">
        <v>974</v>
      </c>
    </row>
    <row r="300" spans="1:26" x14ac:dyDescent="0.25">
      <c r="A300">
        <v>437014</v>
      </c>
      <c r="B300" t="s">
        <v>964</v>
      </c>
      <c r="C300" t="s">
        <v>965</v>
      </c>
      <c r="D300" t="s">
        <v>966</v>
      </c>
      <c r="E300">
        <v>26</v>
      </c>
      <c r="F300">
        <v>284</v>
      </c>
      <c r="G300" t="s">
        <v>282</v>
      </c>
      <c r="H300" s="2">
        <v>0.41666666666666669</v>
      </c>
      <c r="I300" t="s">
        <v>148</v>
      </c>
      <c r="J300" s="2">
        <v>0.75</v>
      </c>
      <c r="L300" t="s">
        <v>968</v>
      </c>
      <c r="N300" t="s">
        <v>969</v>
      </c>
      <c r="P300" t="s">
        <v>970</v>
      </c>
      <c r="Q300" t="s">
        <v>2054</v>
      </c>
      <c r="R300">
        <v>0</v>
      </c>
      <c r="S300" t="s">
        <v>2055</v>
      </c>
      <c r="X300" t="s">
        <v>973</v>
      </c>
      <c r="Y300" t="s">
        <v>974</v>
      </c>
      <c r="Z300" t="s">
        <v>974</v>
      </c>
    </row>
    <row r="301" spans="1:26" x14ac:dyDescent="0.25">
      <c r="A301">
        <v>437016</v>
      </c>
      <c r="B301" t="s">
        <v>976</v>
      </c>
      <c r="C301" t="s">
        <v>1185</v>
      </c>
      <c r="D301" t="s">
        <v>1186</v>
      </c>
      <c r="E301">
        <v>87</v>
      </c>
      <c r="F301">
        <v>2391</v>
      </c>
      <c r="G301" t="s">
        <v>282</v>
      </c>
      <c r="H301" s="2">
        <v>0.41666666666666669</v>
      </c>
      <c r="I301" t="s">
        <v>148</v>
      </c>
      <c r="J301" s="2">
        <v>0.75</v>
      </c>
      <c r="L301" t="s">
        <v>968</v>
      </c>
      <c r="N301" t="s">
        <v>969</v>
      </c>
      <c r="P301" t="s">
        <v>970</v>
      </c>
      <c r="Q301" t="s">
        <v>2056</v>
      </c>
      <c r="R301">
        <v>0</v>
      </c>
      <c r="S301" t="s">
        <v>980</v>
      </c>
      <c r="X301" t="s">
        <v>1189</v>
      </c>
      <c r="Y301" t="s">
        <v>974</v>
      </c>
      <c r="Z301" t="s">
        <v>974</v>
      </c>
    </row>
    <row r="302" spans="1:26" x14ac:dyDescent="0.25">
      <c r="A302">
        <v>437085</v>
      </c>
      <c r="B302" t="s">
        <v>1021</v>
      </c>
      <c r="C302" t="s">
        <v>1459</v>
      </c>
      <c r="D302" t="s">
        <v>1460</v>
      </c>
      <c r="E302">
        <v>28</v>
      </c>
      <c r="F302">
        <v>100</v>
      </c>
      <c r="G302" t="s">
        <v>282</v>
      </c>
      <c r="H302" s="2">
        <v>0.58333333333333337</v>
      </c>
      <c r="I302" t="s">
        <v>71</v>
      </c>
      <c r="J302" s="2">
        <v>0.83333333333333337</v>
      </c>
      <c r="L302" t="s">
        <v>968</v>
      </c>
      <c r="N302" t="s">
        <v>1300</v>
      </c>
      <c r="O302">
        <v>2401</v>
      </c>
      <c r="P302" t="s">
        <v>970</v>
      </c>
      <c r="Q302" t="s">
        <v>2057</v>
      </c>
      <c r="R302">
        <v>4</v>
      </c>
      <c r="S302" t="s">
        <v>1026</v>
      </c>
      <c r="X302" t="s">
        <v>1462</v>
      </c>
      <c r="Y302" t="s">
        <v>1074</v>
      </c>
      <c r="Z302" t="s">
        <v>1074</v>
      </c>
    </row>
    <row r="303" spans="1:26" x14ac:dyDescent="0.25">
      <c r="A303">
        <v>353968</v>
      </c>
      <c r="B303" t="s">
        <v>982</v>
      </c>
      <c r="C303" t="s">
        <v>155</v>
      </c>
      <c r="D303" t="s">
        <v>156</v>
      </c>
      <c r="E303">
        <v>111</v>
      </c>
      <c r="F303">
        <v>2298</v>
      </c>
      <c r="G303" t="s">
        <v>71</v>
      </c>
      <c r="H303" s="2">
        <v>0.21875</v>
      </c>
      <c r="I303" t="s">
        <v>71</v>
      </c>
      <c r="J303" s="2">
        <v>0.91666666666666663</v>
      </c>
      <c r="L303" t="s">
        <v>968</v>
      </c>
      <c r="N303" t="s">
        <v>1059</v>
      </c>
      <c r="O303">
        <v>8915433</v>
      </c>
      <c r="P303" t="s">
        <v>986</v>
      </c>
      <c r="Q303" t="s">
        <v>2058</v>
      </c>
      <c r="R303">
        <v>0</v>
      </c>
      <c r="S303" t="s">
        <v>1062</v>
      </c>
      <c r="V303" t="s">
        <v>2059</v>
      </c>
      <c r="W303" t="s">
        <v>2059</v>
      </c>
      <c r="X303" t="s">
        <v>1064</v>
      </c>
      <c r="Y303" t="s">
        <v>1229</v>
      </c>
      <c r="Z303" t="s">
        <v>1047</v>
      </c>
    </row>
    <row r="304" spans="1:26" x14ac:dyDescent="0.25">
      <c r="A304">
        <v>436514</v>
      </c>
      <c r="B304" t="s">
        <v>1032</v>
      </c>
      <c r="C304" t="s">
        <v>1327</v>
      </c>
      <c r="D304" t="s">
        <v>1328</v>
      </c>
      <c r="E304">
        <v>42</v>
      </c>
      <c r="F304">
        <v>380</v>
      </c>
      <c r="G304" t="s">
        <v>71</v>
      </c>
      <c r="H304" s="2">
        <v>0.29166666666666669</v>
      </c>
      <c r="I304" t="s">
        <v>71</v>
      </c>
      <c r="J304" s="2">
        <v>0.75</v>
      </c>
      <c r="L304" t="s">
        <v>968</v>
      </c>
      <c r="N304" t="s">
        <v>1329</v>
      </c>
      <c r="O304">
        <v>7321960</v>
      </c>
      <c r="P304" t="s">
        <v>1168</v>
      </c>
      <c r="Q304" t="s">
        <v>2060</v>
      </c>
      <c r="R304">
        <v>0</v>
      </c>
      <c r="S304" t="s">
        <v>1603</v>
      </c>
      <c r="T304" t="s">
        <v>1332</v>
      </c>
      <c r="X304" t="s">
        <v>1333</v>
      </c>
      <c r="Y304" t="s">
        <v>1104</v>
      </c>
      <c r="Z304" t="s">
        <v>1281</v>
      </c>
    </row>
    <row r="305" spans="1:26" x14ac:dyDescent="0.25">
      <c r="A305">
        <v>436216</v>
      </c>
      <c r="B305" t="s">
        <v>1075</v>
      </c>
      <c r="C305" t="s">
        <v>2061</v>
      </c>
      <c r="D305" t="s">
        <v>2062</v>
      </c>
      <c r="E305">
        <v>186</v>
      </c>
      <c r="F305">
        <v>27571</v>
      </c>
      <c r="G305" t="s">
        <v>71</v>
      </c>
      <c r="H305" s="2">
        <v>0.375</v>
      </c>
      <c r="I305" t="s">
        <v>71</v>
      </c>
      <c r="J305" s="2">
        <v>0.95833333333333337</v>
      </c>
      <c r="L305" t="s">
        <v>968</v>
      </c>
      <c r="N305" t="s">
        <v>1482</v>
      </c>
      <c r="O305">
        <v>9845659</v>
      </c>
      <c r="P305" t="s">
        <v>1079</v>
      </c>
      <c r="Q305" t="s">
        <v>2063</v>
      </c>
      <c r="R305">
        <v>0</v>
      </c>
      <c r="S305" t="s">
        <v>1913</v>
      </c>
      <c r="V305" t="s">
        <v>2064</v>
      </c>
      <c r="W305" t="s">
        <v>2064</v>
      </c>
      <c r="X305" t="s">
        <v>2065</v>
      </c>
      <c r="Y305" t="s">
        <v>2066</v>
      </c>
      <c r="Z305" t="s">
        <v>1004</v>
      </c>
    </row>
    <row r="306" spans="1:26" x14ac:dyDescent="0.25">
      <c r="A306">
        <v>436871</v>
      </c>
      <c r="B306" t="s">
        <v>1230</v>
      </c>
      <c r="C306" t="s">
        <v>2007</v>
      </c>
      <c r="D306" t="s">
        <v>2008</v>
      </c>
      <c r="E306">
        <v>22</v>
      </c>
      <c r="F306">
        <v>99</v>
      </c>
      <c r="G306" t="s">
        <v>71</v>
      </c>
      <c r="H306" s="2">
        <v>0.40277777777777773</v>
      </c>
      <c r="I306" t="s">
        <v>71</v>
      </c>
      <c r="J306" s="2">
        <v>0.71527777777777779</v>
      </c>
      <c r="L306" t="s">
        <v>968</v>
      </c>
      <c r="N306" t="s">
        <v>1024</v>
      </c>
      <c r="O306">
        <v>750038</v>
      </c>
      <c r="P306" t="s">
        <v>970</v>
      </c>
      <c r="Q306" t="s">
        <v>2067</v>
      </c>
      <c r="R306">
        <v>0</v>
      </c>
      <c r="S306" t="s">
        <v>1026</v>
      </c>
      <c r="T306" t="s">
        <v>1027</v>
      </c>
      <c r="Y306" t="s">
        <v>1029</v>
      </c>
      <c r="Z306" t="s">
        <v>1029</v>
      </c>
    </row>
    <row r="307" spans="1:26" x14ac:dyDescent="0.25">
      <c r="A307">
        <v>436815</v>
      </c>
      <c r="B307" t="s">
        <v>1032</v>
      </c>
      <c r="C307" t="s">
        <v>1033</v>
      </c>
      <c r="D307" t="s">
        <v>1034</v>
      </c>
      <c r="E307">
        <v>108</v>
      </c>
      <c r="F307">
        <v>5873</v>
      </c>
      <c r="G307" t="s">
        <v>71</v>
      </c>
      <c r="H307" s="2">
        <v>0.45833333333333331</v>
      </c>
      <c r="I307" t="s">
        <v>71</v>
      </c>
      <c r="J307" s="2">
        <v>0.79166666666666663</v>
      </c>
      <c r="L307" t="s">
        <v>968</v>
      </c>
      <c r="N307" t="s">
        <v>1035</v>
      </c>
      <c r="O307">
        <v>9002647</v>
      </c>
      <c r="P307" t="s">
        <v>1036</v>
      </c>
      <c r="Q307" t="s">
        <v>2068</v>
      </c>
      <c r="R307">
        <v>0</v>
      </c>
      <c r="S307" t="s">
        <v>2069</v>
      </c>
      <c r="V307" t="s">
        <v>2070</v>
      </c>
      <c r="W307" t="s">
        <v>2070</v>
      </c>
      <c r="X307" t="s">
        <v>1040</v>
      </c>
      <c r="Y307" t="s">
        <v>1013</v>
      </c>
      <c r="Z307" t="s">
        <v>1042</v>
      </c>
    </row>
    <row r="308" spans="1:26" x14ac:dyDescent="0.25">
      <c r="A308">
        <v>436971</v>
      </c>
      <c r="B308" t="s">
        <v>1230</v>
      </c>
      <c r="C308" t="s">
        <v>2071</v>
      </c>
      <c r="D308" t="s">
        <v>2071</v>
      </c>
      <c r="E308">
        <v>55</v>
      </c>
      <c r="F308">
        <v>499</v>
      </c>
      <c r="G308" t="s">
        <v>71</v>
      </c>
      <c r="H308" s="2">
        <v>0.70833333333333337</v>
      </c>
      <c r="I308" t="s">
        <v>2072</v>
      </c>
      <c r="J308" s="2">
        <v>0.27083333333333331</v>
      </c>
      <c r="L308" t="s">
        <v>968</v>
      </c>
      <c r="N308" t="s">
        <v>1316</v>
      </c>
      <c r="O308" t="s">
        <v>2073</v>
      </c>
      <c r="P308" t="s">
        <v>1092</v>
      </c>
      <c r="Q308" t="s">
        <v>2074</v>
      </c>
      <c r="R308">
        <v>4</v>
      </c>
      <c r="S308" t="s">
        <v>1261</v>
      </c>
      <c r="Y308" t="s">
        <v>1147</v>
      </c>
      <c r="Z308" t="s">
        <v>1147</v>
      </c>
    </row>
    <row r="309" spans="1:26" x14ac:dyDescent="0.25">
      <c r="A309">
        <v>437053</v>
      </c>
      <c r="B309" t="s">
        <v>1030</v>
      </c>
      <c r="C309" t="s">
        <v>2075</v>
      </c>
      <c r="D309" t="s">
        <v>1549</v>
      </c>
      <c r="E309">
        <v>31</v>
      </c>
      <c r="F309">
        <v>230</v>
      </c>
      <c r="G309" t="s">
        <v>71</v>
      </c>
      <c r="H309" s="2">
        <v>0.91666666666666663</v>
      </c>
      <c r="I309" t="s">
        <v>82</v>
      </c>
      <c r="J309" s="2">
        <v>0.33333333333333331</v>
      </c>
      <c r="K309" t="s">
        <v>2076</v>
      </c>
      <c r="L309" t="s">
        <v>1142</v>
      </c>
      <c r="N309" t="s">
        <v>1143</v>
      </c>
      <c r="O309" t="s">
        <v>2077</v>
      </c>
      <c r="P309" t="s">
        <v>970</v>
      </c>
      <c r="Q309" t="s">
        <v>2078</v>
      </c>
      <c r="R309">
        <v>0</v>
      </c>
      <c r="S309" t="s">
        <v>2079</v>
      </c>
      <c r="Y309" t="s">
        <v>1383</v>
      </c>
      <c r="Z309" t="s">
        <v>1147</v>
      </c>
    </row>
    <row r="310" spans="1:26" x14ac:dyDescent="0.25">
      <c r="A310">
        <v>420445</v>
      </c>
      <c r="B310" t="s">
        <v>982</v>
      </c>
      <c r="C310" t="s">
        <v>2080</v>
      </c>
      <c r="D310" t="s">
        <v>2081</v>
      </c>
      <c r="E310">
        <v>344</v>
      </c>
      <c r="F310">
        <v>149215</v>
      </c>
      <c r="G310" t="s">
        <v>71</v>
      </c>
      <c r="H310" s="2">
        <v>0.91666666666666663</v>
      </c>
      <c r="I310" t="s">
        <v>148</v>
      </c>
      <c r="J310" s="2">
        <v>0.95833333333333337</v>
      </c>
      <c r="L310" t="s">
        <v>968</v>
      </c>
      <c r="N310" t="s">
        <v>2082</v>
      </c>
      <c r="O310">
        <v>9241061</v>
      </c>
      <c r="P310" t="s">
        <v>1009</v>
      </c>
      <c r="Q310" t="s">
        <v>2083</v>
      </c>
      <c r="R310">
        <v>4</v>
      </c>
      <c r="S310" t="s">
        <v>988</v>
      </c>
      <c r="U310" t="s">
        <v>2084</v>
      </c>
      <c r="V310" t="s">
        <v>2085</v>
      </c>
      <c r="W310" t="s">
        <v>2085</v>
      </c>
      <c r="X310" t="s">
        <v>2086</v>
      </c>
      <c r="Y310" t="s">
        <v>1595</v>
      </c>
      <c r="Z310" t="s">
        <v>1042</v>
      </c>
    </row>
    <row r="311" spans="1:26" x14ac:dyDescent="0.25">
      <c r="A311">
        <v>436291</v>
      </c>
      <c r="B311" t="s">
        <v>1075</v>
      </c>
      <c r="C311" t="s">
        <v>1076</v>
      </c>
      <c r="D311" t="s">
        <v>1077</v>
      </c>
      <c r="E311">
        <v>159</v>
      </c>
      <c r="F311">
        <v>15215</v>
      </c>
      <c r="G311" t="s">
        <v>71</v>
      </c>
      <c r="H311" s="2">
        <v>0.95833333333333337</v>
      </c>
      <c r="I311" t="s">
        <v>148</v>
      </c>
      <c r="J311" s="2">
        <v>0.33333333333333331</v>
      </c>
      <c r="L311" t="s">
        <v>968</v>
      </c>
      <c r="N311" t="s">
        <v>1078</v>
      </c>
      <c r="O311">
        <v>9819947</v>
      </c>
      <c r="P311" t="s">
        <v>1277</v>
      </c>
      <c r="Q311" t="s">
        <v>2087</v>
      </c>
      <c r="R311">
        <v>0</v>
      </c>
      <c r="S311" t="s">
        <v>2088</v>
      </c>
      <c r="V311">
        <v>70</v>
      </c>
      <c r="W311">
        <v>70</v>
      </c>
      <c r="X311" t="s">
        <v>1082</v>
      </c>
      <c r="Y311" t="s">
        <v>1005</v>
      </c>
      <c r="Z311" t="s">
        <v>1083</v>
      </c>
    </row>
    <row r="312" spans="1:26" x14ac:dyDescent="0.25">
      <c r="A312">
        <v>437203</v>
      </c>
      <c r="B312" t="s">
        <v>964</v>
      </c>
      <c r="C312" t="s">
        <v>1180</v>
      </c>
      <c r="D312" t="s">
        <v>1181</v>
      </c>
      <c r="E312">
        <v>28</v>
      </c>
      <c r="F312">
        <v>284</v>
      </c>
      <c r="G312" t="s">
        <v>148</v>
      </c>
      <c r="H312" s="2">
        <v>2.7777777777777776E-2</v>
      </c>
      <c r="I312" t="s">
        <v>2089</v>
      </c>
      <c r="J312" s="2">
        <v>0.75</v>
      </c>
      <c r="L312" t="s">
        <v>968</v>
      </c>
      <c r="N312" t="s">
        <v>969</v>
      </c>
      <c r="P312" t="s">
        <v>1009</v>
      </c>
      <c r="Q312" t="s">
        <v>2090</v>
      </c>
      <c r="R312">
        <v>0</v>
      </c>
      <c r="S312" t="s">
        <v>972</v>
      </c>
      <c r="X312" t="s">
        <v>1184</v>
      </c>
      <c r="Y312" t="s">
        <v>974</v>
      </c>
      <c r="Z312" t="s">
        <v>974</v>
      </c>
    </row>
    <row r="313" spans="1:26" x14ac:dyDescent="0.25">
      <c r="A313">
        <v>437204</v>
      </c>
      <c r="B313" t="s">
        <v>976</v>
      </c>
      <c r="C313" t="s">
        <v>977</v>
      </c>
      <c r="D313" t="s">
        <v>978</v>
      </c>
      <c r="E313">
        <v>84</v>
      </c>
      <c r="F313">
        <v>2655</v>
      </c>
      <c r="G313" t="s">
        <v>148</v>
      </c>
      <c r="H313" s="2">
        <v>2.7777777777777776E-2</v>
      </c>
      <c r="I313" t="s">
        <v>2089</v>
      </c>
      <c r="J313" s="2">
        <v>0.41666666666666669</v>
      </c>
      <c r="L313" t="s">
        <v>968</v>
      </c>
      <c r="N313" t="s">
        <v>969</v>
      </c>
      <c r="P313" t="s">
        <v>1009</v>
      </c>
      <c r="Q313" t="s">
        <v>2091</v>
      </c>
      <c r="R313">
        <v>0</v>
      </c>
      <c r="S313" t="s">
        <v>1353</v>
      </c>
      <c r="X313" t="s">
        <v>981</v>
      </c>
      <c r="Y313" t="s">
        <v>974</v>
      </c>
      <c r="Z313" t="s">
        <v>974</v>
      </c>
    </row>
    <row r="314" spans="1:26" x14ac:dyDescent="0.25">
      <c r="A314">
        <v>425383</v>
      </c>
      <c r="B314" t="s">
        <v>982</v>
      </c>
      <c r="C314" t="s">
        <v>187</v>
      </c>
      <c r="D314" t="s">
        <v>188</v>
      </c>
      <c r="E314">
        <v>323</v>
      </c>
      <c r="F314">
        <v>153516</v>
      </c>
      <c r="G314" t="s">
        <v>148</v>
      </c>
      <c r="H314" s="2">
        <v>0.25</v>
      </c>
      <c r="I314" t="s">
        <v>148</v>
      </c>
      <c r="J314" s="2">
        <v>0.95833333333333337</v>
      </c>
      <c r="L314" t="s">
        <v>968</v>
      </c>
      <c r="N314" t="s">
        <v>993</v>
      </c>
      <c r="O314">
        <v>9745378</v>
      </c>
      <c r="P314" t="s">
        <v>986</v>
      </c>
      <c r="Q314" t="s">
        <v>2092</v>
      </c>
      <c r="R314">
        <v>12.1</v>
      </c>
      <c r="S314" t="s">
        <v>1062</v>
      </c>
      <c r="V314" t="s">
        <v>2093</v>
      </c>
      <c r="W314" t="s">
        <v>2093</v>
      </c>
      <c r="X314" t="s">
        <v>1086</v>
      </c>
      <c r="Y314" t="s">
        <v>1104</v>
      </c>
      <c r="Z314" t="s">
        <v>1256</v>
      </c>
    </row>
    <row r="315" spans="1:26" x14ac:dyDescent="0.25">
      <c r="A315">
        <v>436292</v>
      </c>
      <c r="B315" t="s">
        <v>1075</v>
      </c>
      <c r="C315" t="s">
        <v>1115</v>
      </c>
      <c r="D315" t="s">
        <v>1116</v>
      </c>
      <c r="E315">
        <v>159</v>
      </c>
      <c r="F315">
        <v>10851</v>
      </c>
      <c r="G315" t="s">
        <v>148</v>
      </c>
      <c r="H315" s="2">
        <v>0.33333333333333331</v>
      </c>
      <c r="I315" t="s">
        <v>148</v>
      </c>
      <c r="J315" s="2">
        <v>0.95833333333333337</v>
      </c>
      <c r="L315" t="s">
        <v>968</v>
      </c>
      <c r="N315" t="s">
        <v>1078</v>
      </c>
      <c r="O315">
        <v>9225275</v>
      </c>
      <c r="P315" t="s">
        <v>1079</v>
      </c>
      <c r="Q315" t="s">
        <v>2094</v>
      </c>
      <c r="R315">
        <v>0</v>
      </c>
      <c r="S315" t="s">
        <v>2088</v>
      </c>
      <c r="V315">
        <v>519</v>
      </c>
      <c r="W315">
        <v>519</v>
      </c>
      <c r="X315" t="s">
        <v>1119</v>
      </c>
      <c r="Y315" t="s">
        <v>1615</v>
      </c>
      <c r="Z315" t="s">
        <v>1104</v>
      </c>
    </row>
    <row r="316" spans="1:26" x14ac:dyDescent="0.25">
      <c r="A316">
        <v>436872</v>
      </c>
      <c r="B316" t="s">
        <v>1230</v>
      </c>
      <c r="C316" t="s">
        <v>2007</v>
      </c>
      <c r="D316" t="s">
        <v>2008</v>
      </c>
      <c r="E316">
        <v>22</v>
      </c>
      <c r="F316">
        <v>99</v>
      </c>
      <c r="G316" t="s">
        <v>148</v>
      </c>
      <c r="H316" s="2">
        <v>0.40277777777777773</v>
      </c>
      <c r="I316" t="s">
        <v>148</v>
      </c>
      <c r="J316" s="2">
        <v>0.71527777777777779</v>
      </c>
      <c r="L316" t="s">
        <v>968</v>
      </c>
      <c r="N316" t="s">
        <v>1024</v>
      </c>
      <c r="O316">
        <v>750038</v>
      </c>
      <c r="P316" t="s">
        <v>970</v>
      </c>
      <c r="Q316" t="s">
        <v>2095</v>
      </c>
      <c r="R316">
        <v>0</v>
      </c>
      <c r="S316" t="s">
        <v>1026</v>
      </c>
      <c r="T316" t="s">
        <v>1027</v>
      </c>
      <c r="Y316" t="s">
        <v>1029</v>
      </c>
      <c r="Z316" t="s">
        <v>1029</v>
      </c>
    </row>
    <row r="317" spans="1:26" x14ac:dyDescent="0.25">
      <c r="A317">
        <v>438478</v>
      </c>
      <c r="B317" t="s">
        <v>1030</v>
      </c>
      <c r="C317" t="s">
        <v>2096</v>
      </c>
      <c r="D317" t="s">
        <v>2097</v>
      </c>
      <c r="E317">
        <v>15</v>
      </c>
      <c r="F317">
        <v>33</v>
      </c>
      <c r="G317" t="s">
        <v>148</v>
      </c>
      <c r="H317" s="2">
        <v>0.41666666666666669</v>
      </c>
      <c r="I317" t="s">
        <v>286</v>
      </c>
      <c r="J317" s="2">
        <v>0.54166666666666663</v>
      </c>
      <c r="L317" t="s">
        <v>968</v>
      </c>
      <c r="N317" t="s">
        <v>1300</v>
      </c>
      <c r="O317">
        <v>1249230</v>
      </c>
      <c r="P317" t="s">
        <v>970</v>
      </c>
      <c r="Q317" t="s">
        <v>2098</v>
      </c>
      <c r="R317">
        <v>2.04</v>
      </c>
      <c r="S317" t="s">
        <v>1179</v>
      </c>
      <c r="Y317" t="s">
        <v>1013</v>
      </c>
      <c r="Z317" t="s">
        <v>1013</v>
      </c>
    </row>
    <row r="318" spans="1:26" x14ac:dyDescent="0.25">
      <c r="A318">
        <v>436614</v>
      </c>
      <c r="B318" t="s">
        <v>1075</v>
      </c>
      <c r="C318" t="s">
        <v>1511</v>
      </c>
      <c r="D318" t="s">
        <v>1512</v>
      </c>
      <c r="E318">
        <v>147</v>
      </c>
      <c r="F318">
        <v>9940</v>
      </c>
      <c r="G318" t="s">
        <v>148</v>
      </c>
      <c r="H318" s="2">
        <v>0.4375</v>
      </c>
      <c r="I318" t="s">
        <v>148</v>
      </c>
      <c r="J318" s="2">
        <v>0.875</v>
      </c>
      <c r="L318" t="s">
        <v>968</v>
      </c>
      <c r="N318" t="s">
        <v>1158</v>
      </c>
      <c r="O318">
        <v>9364356</v>
      </c>
      <c r="P318" t="s">
        <v>1159</v>
      </c>
      <c r="Q318" t="s">
        <v>2099</v>
      </c>
      <c r="R318">
        <v>0</v>
      </c>
      <c r="S318" t="s">
        <v>1722</v>
      </c>
      <c r="V318" t="s">
        <v>2100</v>
      </c>
      <c r="W318" t="s">
        <v>2100</v>
      </c>
      <c r="X318" t="s">
        <v>1516</v>
      </c>
      <c r="Y318" t="s">
        <v>1520</v>
      </c>
      <c r="Z318" t="s">
        <v>1240</v>
      </c>
    </row>
    <row r="319" spans="1:26" x14ac:dyDescent="0.25">
      <c r="A319">
        <v>434898</v>
      </c>
      <c r="B319" t="s">
        <v>1139</v>
      </c>
      <c r="C319" t="s">
        <v>2101</v>
      </c>
      <c r="D319" t="s">
        <v>2101</v>
      </c>
      <c r="E319">
        <v>80</v>
      </c>
      <c r="F319">
        <v>2999</v>
      </c>
      <c r="G319" t="s">
        <v>148</v>
      </c>
      <c r="H319" s="2">
        <v>0.54166666666666663</v>
      </c>
      <c r="I319" t="s">
        <v>2072</v>
      </c>
      <c r="J319" s="2">
        <v>0.6875</v>
      </c>
      <c r="K319" t="s">
        <v>2102</v>
      </c>
      <c r="L319" t="s">
        <v>1142</v>
      </c>
      <c r="N319" t="s">
        <v>1143</v>
      </c>
      <c r="O319">
        <v>9804332</v>
      </c>
      <c r="P319" t="s">
        <v>1174</v>
      </c>
      <c r="Q319" t="s">
        <v>2103</v>
      </c>
      <c r="R319">
        <v>0</v>
      </c>
      <c r="S319" t="s">
        <v>1261</v>
      </c>
      <c r="X319" t="s">
        <v>2104</v>
      </c>
      <c r="Y319" t="s">
        <v>2105</v>
      </c>
      <c r="Z319" t="s">
        <v>2106</v>
      </c>
    </row>
    <row r="320" spans="1:26" x14ac:dyDescent="0.25">
      <c r="A320">
        <v>437250</v>
      </c>
      <c r="B320" t="s">
        <v>964</v>
      </c>
      <c r="C320" t="s">
        <v>1049</v>
      </c>
      <c r="D320" t="s">
        <v>1050</v>
      </c>
      <c r="E320">
        <v>26</v>
      </c>
      <c r="F320">
        <v>284</v>
      </c>
      <c r="G320" t="s">
        <v>2089</v>
      </c>
      <c r="H320" s="2">
        <v>0.20833333333333334</v>
      </c>
      <c r="I320" t="s">
        <v>2089</v>
      </c>
      <c r="J320" s="2">
        <v>0.75</v>
      </c>
      <c r="L320" t="s">
        <v>968</v>
      </c>
      <c r="N320" t="s">
        <v>969</v>
      </c>
      <c r="P320" t="s">
        <v>970</v>
      </c>
      <c r="Q320" t="s">
        <v>2107</v>
      </c>
      <c r="R320">
        <v>0</v>
      </c>
      <c r="S320" t="s">
        <v>972</v>
      </c>
      <c r="X320" t="s">
        <v>1053</v>
      </c>
      <c r="Y320" t="s">
        <v>974</v>
      </c>
      <c r="Z320" t="s">
        <v>974</v>
      </c>
    </row>
    <row r="321" spans="1:26" x14ac:dyDescent="0.25">
      <c r="A321">
        <v>437251</v>
      </c>
      <c r="B321" t="s">
        <v>976</v>
      </c>
      <c r="C321" t="s">
        <v>1350</v>
      </c>
      <c r="D321" t="s">
        <v>1351</v>
      </c>
      <c r="E321">
        <v>106</v>
      </c>
      <c r="F321">
        <v>4249</v>
      </c>
      <c r="G321" t="s">
        <v>2089</v>
      </c>
      <c r="H321" s="2">
        <v>0.20833333333333334</v>
      </c>
      <c r="I321" t="s">
        <v>2089</v>
      </c>
      <c r="J321" s="2">
        <v>0.75</v>
      </c>
      <c r="L321" t="s">
        <v>968</v>
      </c>
      <c r="N321" t="s">
        <v>969</v>
      </c>
      <c r="P321" t="s">
        <v>970</v>
      </c>
      <c r="Q321" t="s">
        <v>2108</v>
      </c>
      <c r="R321">
        <v>0</v>
      </c>
      <c r="S321" t="s">
        <v>1112</v>
      </c>
      <c r="X321" t="s">
        <v>1354</v>
      </c>
      <c r="Y321" t="s">
        <v>974</v>
      </c>
      <c r="Z321" t="s">
        <v>974</v>
      </c>
    </row>
    <row r="322" spans="1:26" x14ac:dyDescent="0.25">
      <c r="A322">
        <v>437141</v>
      </c>
      <c r="B322" t="s">
        <v>982</v>
      </c>
      <c r="C322" t="s">
        <v>50</v>
      </c>
      <c r="D322" t="s">
        <v>51</v>
      </c>
      <c r="E322">
        <v>104</v>
      </c>
      <c r="F322">
        <v>4333</v>
      </c>
      <c r="G322" t="s">
        <v>2089</v>
      </c>
      <c r="H322" s="2">
        <v>0.33333333333333331</v>
      </c>
      <c r="I322" t="s">
        <v>2089</v>
      </c>
      <c r="J322" s="2">
        <v>0.66666666666666663</v>
      </c>
      <c r="K322" t="s">
        <v>2109</v>
      </c>
      <c r="L322" t="s">
        <v>1142</v>
      </c>
      <c r="N322" t="s">
        <v>1091</v>
      </c>
      <c r="O322">
        <v>731014</v>
      </c>
      <c r="P322" t="s">
        <v>1110</v>
      </c>
      <c r="Q322" t="s">
        <v>2110</v>
      </c>
      <c r="R322">
        <v>0</v>
      </c>
      <c r="S322" t="s">
        <v>1872</v>
      </c>
      <c r="U322" t="s">
        <v>1873</v>
      </c>
      <c r="V322">
        <v>12206</v>
      </c>
      <c r="W322">
        <v>12206</v>
      </c>
      <c r="X322" t="s">
        <v>1874</v>
      </c>
      <c r="Y322" t="s">
        <v>1947</v>
      </c>
      <c r="Z322" t="s">
        <v>1229</v>
      </c>
    </row>
    <row r="323" spans="1:26" x14ac:dyDescent="0.25">
      <c r="A323">
        <v>422971</v>
      </c>
      <c r="B323" t="s">
        <v>982</v>
      </c>
      <c r="C323" t="s">
        <v>1149</v>
      </c>
      <c r="D323" t="s">
        <v>1150</v>
      </c>
      <c r="E323">
        <v>299</v>
      </c>
      <c r="F323">
        <v>125572</v>
      </c>
      <c r="G323" t="s">
        <v>2089</v>
      </c>
      <c r="H323" s="2">
        <v>0.33333333333333331</v>
      </c>
      <c r="I323" t="s">
        <v>2089</v>
      </c>
      <c r="J323" s="2">
        <v>0.79166666666666663</v>
      </c>
      <c r="L323" t="s">
        <v>968</v>
      </c>
      <c r="N323" t="s">
        <v>1151</v>
      </c>
      <c r="O323">
        <v>9636967</v>
      </c>
      <c r="P323" t="s">
        <v>986</v>
      </c>
      <c r="Q323" t="s">
        <v>2111</v>
      </c>
      <c r="R323">
        <v>8.25</v>
      </c>
      <c r="S323" t="s">
        <v>988</v>
      </c>
      <c r="V323">
        <v>5</v>
      </c>
      <c r="W323">
        <v>5</v>
      </c>
      <c r="X323" t="s">
        <v>1154</v>
      </c>
      <c r="Y323" t="s">
        <v>1048</v>
      </c>
      <c r="Z323" t="s">
        <v>1104</v>
      </c>
    </row>
    <row r="324" spans="1:26" x14ac:dyDescent="0.25">
      <c r="A324">
        <v>437271</v>
      </c>
      <c r="B324" t="s">
        <v>1230</v>
      </c>
      <c r="C324" t="s">
        <v>2112</v>
      </c>
      <c r="D324" t="s">
        <v>2113</v>
      </c>
      <c r="E324">
        <v>11</v>
      </c>
      <c r="F324">
        <v>4</v>
      </c>
      <c r="G324" t="s">
        <v>2089</v>
      </c>
      <c r="H324" s="2">
        <v>0.34722222222222227</v>
      </c>
      <c r="I324" t="s">
        <v>2089</v>
      </c>
      <c r="J324" s="2">
        <v>0.375</v>
      </c>
      <c r="L324" t="s">
        <v>968</v>
      </c>
      <c r="N324" t="s">
        <v>1300</v>
      </c>
      <c r="O324">
        <v>7064</v>
      </c>
      <c r="P324" t="s">
        <v>970</v>
      </c>
      <c r="Q324" t="s">
        <v>2114</v>
      </c>
      <c r="R324">
        <v>0.41</v>
      </c>
      <c r="S324" t="s">
        <v>1179</v>
      </c>
      <c r="X324" t="s">
        <v>2115</v>
      </c>
      <c r="Y324" t="s">
        <v>975</v>
      </c>
      <c r="Z324" t="s">
        <v>975</v>
      </c>
    </row>
    <row r="325" spans="1:26" x14ac:dyDescent="0.25">
      <c r="A325" t="s">
        <v>2116</v>
      </c>
      <c r="B325" t="s">
        <v>982</v>
      </c>
      <c r="C325" t="s">
        <v>1649</v>
      </c>
      <c r="D325" t="s">
        <v>1650</v>
      </c>
      <c r="E325">
        <v>293</v>
      </c>
      <c r="F325">
        <v>90090</v>
      </c>
      <c r="G325" t="s">
        <v>2089</v>
      </c>
      <c r="H325" s="2">
        <v>0.375</v>
      </c>
      <c r="I325" t="s">
        <v>129</v>
      </c>
      <c r="J325" s="2">
        <v>0.75</v>
      </c>
      <c r="L325" t="s">
        <v>968</v>
      </c>
      <c r="N325" t="s">
        <v>985</v>
      </c>
      <c r="O325">
        <v>9228356</v>
      </c>
      <c r="P325" t="s">
        <v>1110</v>
      </c>
      <c r="Q325" t="s">
        <v>2117</v>
      </c>
      <c r="R325">
        <v>0</v>
      </c>
      <c r="S325" t="s">
        <v>1457</v>
      </c>
      <c r="V325">
        <v>26807</v>
      </c>
      <c r="W325">
        <v>26807</v>
      </c>
      <c r="X325" t="s">
        <v>1653</v>
      </c>
      <c r="Y325" t="s">
        <v>1074</v>
      </c>
      <c r="Z325" t="s">
        <v>1074</v>
      </c>
    </row>
    <row r="326" spans="1:26" x14ac:dyDescent="0.25">
      <c r="A326">
        <v>436873</v>
      </c>
      <c r="B326" t="s">
        <v>1230</v>
      </c>
      <c r="C326" t="s">
        <v>2007</v>
      </c>
      <c r="D326" t="s">
        <v>2008</v>
      </c>
      <c r="E326">
        <v>22</v>
      </c>
      <c r="F326">
        <v>99</v>
      </c>
      <c r="G326" t="s">
        <v>2089</v>
      </c>
      <c r="H326" s="2">
        <v>0.38194444444444442</v>
      </c>
      <c r="I326" t="s">
        <v>2089</v>
      </c>
      <c r="J326" s="2">
        <v>0.71527777777777779</v>
      </c>
      <c r="L326" t="s">
        <v>968</v>
      </c>
      <c r="N326" t="s">
        <v>1024</v>
      </c>
      <c r="O326">
        <v>750038</v>
      </c>
      <c r="P326" t="s">
        <v>970</v>
      </c>
      <c r="Q326" t="s">
        <v>2118</v>
      </c>
      <c r="R326">
        <v>0</v>
      </c>
      <c r="S326" t="s">
        <v>1026</v>
      </c>
      <c r="T326" t="s">
        <v>1027</v>
      </c>
      <c r="Y326" t="s">
        <v>1029</v>
      </c>
      <c r="Z326" t="s">
        <v>1029</v>
      </c>
    </row>
    <row r="327" spans="1:26" x14ac:dyDescent="0.25">
      <c r="A327">
        <v>436896</v>
      </c>
      <c r="B327" t="s">
        <v>1032</v>
      </c>
      <c r="C327" t="s">
        <v>1165</v>
      </c>
      <c r="D327" t="s">
        <v>1166</v>
      </c>
      <c r="E327">
        <v>54</v>
      </c>
      <c r="F327">
        <v>499</v>
      </c>
      <c r="G327" t="s">
        <v>2089</v>
      </c>
      <c r="H327" s="2">
        <v>0.52083333333333337</v>
      </c>
      <c r="I327" t="s">
        <v>143</v>
      </c>
      <c r="J327" s="2">
        <v>0.58333333333333337</v>
      </c>
      <c r="L327" t="s">
        <v>968</v>
      </c>
      <c r="N327" t="s">
        <v>1167</v>
      </c>
      <c r="O327">
        <v>7917757</v>
      </c>
      <c r="P327" t="s">
        <v>1036</v>
      </c>
      <c r="Q327" t="s">
        <v>2119</v>
      </c>
      <c r="R327">
        <v>0</v>
      </c>
      <c r="S327" t="s">
        <v>2120</v>
      </c>
      <c r="V327">
        <v>22051</v>
      </c>
      <c r="W327">
        <v>22051</v>
      </c>
      <c r="X327" t="s">
        <v>1171</v>
      </c>
      <c r="Y327" t="s">
        <v>1047</v>
      </c>
      <c r="Z327" t="s">
        <v>1047</v>
      </c>
    </row>
    <row r="328" spans="1:26" x14ac:dyDescent="0.25">
      <c r="A328">
        <v>436868</v>
      </c>
      <c r="B328" t="s">
        <v>1032</v>
      </c>
      <c r="C328" t="s">
        <v>1128</v>
      </c>
      <c r="D328" t="s">
        <v>1129</v>
      </c>
      <c r="E328">
        <v>56</v>
      </c>
      <c r="F328">
        <v>1083</v>
      </c>
      <c r="G328" t="s">
        <v>2089</v>
      </c>
      <c r="H328" s="2">
        <v>0.79166666666666663</v>
      </c>
      <c r="I328" t="s">
        <v>2089</v>
      </c>
      <c r="J328" s="2">
        <v>0.99930555555555556</v>
      </c>
      <c r="L328" t="s">
        <v>968</v>
      </c>
      <c r="N328" t="s">
        <v>1158</v>
      </c>
      <c r="O328">
        <v>9184524</v>
      </c>
      <c r="P328" t="s">
        <v>1036</v>
      </c>
      <c r="Q328" t="s">
        <v>2121</v>
      </c>
      <c r="R328">
        <v>0</v>
      </c>
      <c r="S328" t="s">
        <v>1133</v>
      </c>
      <c r="V328" t="s">
        <v>2122</v>
      </c>
      <c r="W328" t="s">
        <v>2122</v>
      </c>
      <c r="X328" t="s">
        <v>1135</v>
      </c>
      <c r="Y328" t="s">
        <v>1198</v>
      </c>
      <c r="Z328" t="s">
        <v>1042</v>
      </c>
    </row>
    <row r="329" spans="1:26" x14ac:dyDescent="0.25">
      <c r="A329">
        <v>436898</v>
      </c>
      <c r="B329" t="s">
        <v>1075</v>
      </c>
      <c r="C329" t="s">
        <v>1275</v>
      </c>
      <c r="D329" t="s">
        <v>1276</v>
      </c>
      <c r="E329">
        <v>92</v>
      </c>
      <c r="F329">
        <v>3800</v>
      </c>
      <c r="G329" t="s">
        <v>2089</v>
      </c>
      <c r="H329" s="2">
        <v>0.83333333333333337</v>
      </c>
      <c r="I329" t="s">
        <v>143</v>
      </c>
      <c r="J329" s="2">
        <v>0.16666666666666666</v>
      </c>
      <c r="L329" t="s">
        <v>968</v>
      </c>
      <c r="N329" t="s">
        <v>1078</v>
      </c>
      <c r="O329">
        <v>9809928</v>
      </c>
      <c r="P329" t="s">
        <v>1277</v>
      </c>
      <c r="Q329" t="s">
        <v>2123</v>
      </c>
      <c r="R329">
        <v>0</v>
      </c>
      <c r="S329" t="s">
        <v>2124</v>
      </c>
      <c r="V329">
        <v>210</v>
      </c>
      <c r="W329">
        <v>210</v>
      </c>
      <c r="X329" t="s">
        <v>1280</v>
      </c>
      <c r="Y329" t="s">
        <v>1042</v>
      </c>
      <c r="Z329" t="s">
        <v>1281</v>
      </c>
    </row>
    <row r="330" spans="1:26" x14ac:dyDescent="0.25">
      <c r="A330">
        <v>437417</v>
      </c>
      <c r="B330" t="s">
        <v>1230</v>
      </c>
      <c r="C330" t="s">
        <v>2007</v>
      </c>
      <c r="D330" t="s">
        <v>2008</v>
      </c>
      <c r="E330">
        <v>22</v>
      </c>
      <c r="F330">
        <v>99</v>
      </c>
      <c r="G330" t="s">
        <v>2089</v>
      </c>
      <c r="H330" s="2">
        <v>0.9375</v>
      </c>
      <c r="I330" t="s">
        <v>129</v>
      </c>
      <c r="J330" s="2">
        <v>0.75</v>
      </c>
      <c r="L330" t="s">
        <v>968</v>
      </c>
      <c r="N330" t="s">
        <v>1024</v>
      </c>
      <c r="O330">
        <v>750038</v>
      </c>
      <c r="P330" t="s">
        <v>970</v>
      </c>
      <c r="Q330" t="s">
        <v>2125</v>
      </c>
      <c r="R330">
        <v>0</v>
      </c>
      <c r="S330" t="s">
        <v>1179</v>
      </c>
      <c r="T330" t="s">
        <v>1027</v>
      </c>
      <c r="Y330" t="s">
        <v>974</v>
      </c>
      <c r="Z330" t="s">
        <v>974</v>
      </c>
    </row>
    <row r="331" spans="1:26" x14ac:dyDescent="0.25">
      <c r="A331">
        <v>437423</v>
      </c>
      <c r="B331" t="s">
        <v>964</v>
      </c>
      <c r="C331" t="s">
        <v>965</v>
      </c>
      <c r="D331" t="s">
        <v>966</v>
      </c>
      <c r="E331">
        <v>26</v>
      </c>
      <c r="F331">
        <v>284</v>
      </c>
      <c r="G331" t="s">
        <v>143</v>
      </c>
      <c r="H331" s="2">
        <v>0.20833333333333334</v>
      </c>
      <c r="I331" t="s">
        <v>144</v>
      </c>
      <c r="J331" s="2">
        <v>0.75</v>
      </c>
      <c r="L331" t="s">
        <v>968</v>
      </c>
      <c r="N331" t="s">
        <v>969</v>
      </c>
      <c r="P331" t="s">
        <v>970</v>
      </c>
      <c r="Q331" t="s">
        <v>2126</v>
      </c>
      <c r="R331">
        <v>0</v>
      </c>
      <c r="S331" t="s">
        <v>972</v>
      </c>
      <c r="X331" t="s">
        <v>973</v>
      </c>
      <c r="Y331" t="s">
        <v>974</v>
      </c>
      <c r="Z331" t="s">
        <v>974</v>
      </c>
    </row>
    <row r="332" spans="1:26" x14ac:dyDescent="0.25">
      <c r="A332">
        <v>437424</v>
      </c>
      <c r="B332" t="s">
        <v>976</v>
      </c>
      <c r="C332" t="s">
        <v>1185</v>
      </c>
      <c r="D332" t="s">
        <v>1186</v>
      </c>
      <c r="E332">
        <v>87</v>
      </c>
      <c r="F332">
        <v>2391</v>
      </c>
      <c r="G332" t="s">
        <v>143</v>
      </c>
      <c r="H332" s="2">
        <v>0.20833333333333334</v>
      </c>
      <c r="I332" t="s">
        <v>144</v>
      </c>
      <c r="J332" s="2">
        <v>0.75</v>
      </c>
      <c r="L332" t="s">
        <v>968</v>
      </c>
      <c r="N332" t="s">
        <v>969</v>
      </c>
      <c r="P332" t="s">
        <v>970</v>
      </c>
      <c r="Q332" t="s">
        <v>2127</v>
      </c>
      <c r="R332">
        <v>0</v>
      </c>
      <c r="S332" t="s">
        <v>980</v>
      </c>
      <c r="X332" t="s">
        <v>1189</v>
      </c>
      <c r="Y332" t="s">
        <v>974</v>
      </c>
      <c r="Z332" t="s">
        <v>974</v>
      </c>
    </row>
    <row r="333" spans="1:26" x14ac:dyDescent="0.25">
      <c r="A333">
        <v>436615</v>
      </c>
      <c r="B333" t="s">
        <v>1075</v>
      </c>
      <c r="C333" t="s">
        <v>1156</v>
      </c>
      <c r="D333" t="s">
        <v>1157</v>
      </c>
      <c r="E333">
        <v>139</v>
      </c>
      <c r="F333">
        <v>9996</v>
      </c>
      <c r="G333" t="s">
        <v>143</v>
      </c>
      <c r="H333" s="2">
        <v>0.22916666666666666</v>
      </c>
      <c r="I333" t="s">
        <v>143</v>
      </c>
      <c r="J333" s="2">
        <v>0.75</v>
      </c>
      <c r="L333" t="s">
        <v>968</v>
      </c>
      <c r="N333" t="s">
        <v>1158</v>
      </c>
      <c r="O333">
        <v>9435818</v>
      </c>
      <c r="P333" t="s">
        <v>1159</v>
      </c>
      <c r="Q333" t="s">
        <v>2128</v>
      </c>
      <c r="R333">
        <v>0</v>
      </c>
      <c r="S333" t="s">
        <v>2129</v>
      </c>
      <c r="V333" t="s">
        <v>2130</v>
      </c>
      <c r="W333" t="s">
        <v>2130</v>
      </c>
      <c r="X333" t="s">
        <v>1163</v>
      </c>
      <c r="Y333" t="s">
        <v>1164</v>
      </c>
      <c r="Z333" t="s">
        <v>975</v>
      </c>
    </row>
    <row r="334" spans="1:26" x14ac:dyDescent="0.25">
      <c r="A334">
        <v>437368</v>
      </c>
      <c r="B334" t="s">
        <v>1032</v>
      </c>
      <c r="C334" t="s">
        <v>1165</v>
      </c>
      <c r="D334" t="s">
        <v>1166</v>
      </c>
      <c r="E334">
        <v>54</v>
      </c>
      <c r="F334">
        <v>499</v>
      </c>
      <c r="G334" t="s">
        <v>143</v>
      </c>
      <c r="H334" s="2">
        <v>0.25</v>
      </c>
      <c r="I334" t="s">
        <v>143</v>
      </c>
      <c r="J334" s="2">
        <v>0.5</v>
      </c>
      <c r="L334" t="s">
        <v>968</v>
      </c>
      <c r="N334" t="s">
        <v>1167</v>
      </c>
      <c r="O334">
        <v>7917757</v>
      </c>
      <c r="P334" t="s">
        <v>1168</v>
      </c>
      <c r="Q334" t="s">
        <v>2131</v>
      </c>
      <c r="R334">
        <v>0</v>
      </c>
      <c r="S334" t="s">
        <v>1133</v>
      </c>
      <c r="V334">
        <v>22051</v>
      </c>
      <c r="W334">
        <v>22051</v>
      </c>
      <c r="X334" t="s">
        <v>1171</v>
      </c>
      <c r="Y334" t="s">
        <v>1047</v>
      </c>
      <c r="Z334" t="s">
        <v>974</v>
      </c>
    </row>
    <row r="335" spans="1:26" x14ac:dyDescent="0.25">
      <c r="A335">
        <v>435027</v>
      </c>
      <c r="B335" t="s">
        <v>982</v>
      </c>
      <c r="C335" t="s">
        <v>149</v>
      </c>
      <c r="D335" t="s">
        <v>150</v>
      </c>
      <c r="E335">
        <v>126</v>
      </c>
      <c r="F335">
        <v>9934</v>
      </c>
      <c r="G335" t="s">
        <v>143</v>
      </c>
      <c r="H335" s="2">
        <v>0.25</v>
      </c>
      <c r="I335" t="s">
        <v>143</v>
      </c>
      <c r="J335" s="2">
        <v>0.99930555555555556</v>
      </c>
      <c r="L335" t="s">
        <v>968</v>
      </c>
      <c r="N335" t="s">
        <v>2132</v>
      </c>
      <c r="O335">
        <v>9871529</v>
      </c>
      <c r="P335" t="s">
        <v>986</v>
      </c>
      <c r="Q335" t="s">
        <v>2133</v>
      </c>
      <c r="R335">
        <v>0</v>
      </c>
      <c r="S335" t="s">
        <v>988</v>
      </c>
      <c r="V335">
        <v>220201</v>
      </c>
      <c r="W335">
        <v>220201</v>
      </c>
      <c r="X335" t="s">
        <v>2134</v>
      </c>
      <c r="Y335" t="s">
        <v>1947</v>
      </c>
      <c r="Z335" t="s">
        <v>2135</v>
      </c>
    </row>
    <row r="336" spans="1:26" x14ac:dyDescent="0.25">
      <c r="A336">
        <v>366032</v>
      </c>
      <c r="B336" t="s">
        <v>982</v>
      </c>
      <c r="C336" t="s">
        <v>1015</v>
      </c>
      <c r="D336" t="s">
        <v>1016</v>
      </c>
      <c r="E336">
        <v>329</v>
      </c>
      <c r="F336">
        <v>155873</v>
      </c>
      <c r="G336" t="s">
        <v>143</v>
      </c>
      <c r="H336" s="2">
        <v>0.27083333333333331</v>
      </c>
      <c r="I336" t="s">
        <v>143</v>
      </c>
      <c r="J336" s="2">
        <v>0.70833333333333337</v>
      </c>
      <c r="L336" t="s">
        <v>968</v>
      </c>
      <c r="N336" t="s">
        <v>1017</v>
      </c>
      <c r="O336">
        <v>9410569</v>
      </c>
      <c r="P336" t="s">
        <v>1009</v>
      </c>
      <c r="Q336" t="s">
        <v>2136</v>
      </c>
      <c r="R336">
        <v>0</v>
      </c>
      <c r="S336" t="s">
        <v>988</v>
      </c>
      <c r="V336">
        <v>53220130</v>
      </c>
      <c r="W336">
        <v>53220130</v>
      </c>
      <c r="X336" t="s">
        <v>1018</v>
      </c>
      <c r="Y336" t="s">
        <v>1615</v>
      </c>
      <c r="Z336" t="s">
        <v>1104</v>
      </c>
    </row>
    <row r="337" spans="1:26" x14ac:dyDescent="0.25">
      <c r="A337">
        <v>436245</v>
      </c>
      <c r="B337" t="s">
        <v>1032</v>
      </c>
      <c r="C337" t="s">
        <v>1192</v>
      </c>
      <c r="D337" t="s">
        <v>1193</v>
      </c>
      <c r="E337">
        <v>69</v>
      </c>
      <c r="F337">
        <v>764</v>
      </c>
      <c r="G337" t="s">
        <v>143</v>
      </c>
      <c r="H337" s="2">
        <v>0.29166666666666669</v>
      </c>
      <c r="I337" t="s">
        <v>143</v>
      </c>
      <c r="J337" s="2">
        <v>0.66666666666666663</v>
      </c>
      <c r="L337" t="s">
        <v>968</v>
      </c>
      <c r="N337" t="s">
        <v>1194</v>
      </c>
      <c r="O337">
        <v>7030523</v>
      </c>
      <c r="P337" t="s">
        <v>970</v>
      </c>
      <c r="Q337" t="s">
        <v>2137</v>
      </c>
      <c r="R337">
        <v>0</v>
      </c>
      <c r="S337" t="s">
        <v>2138</v>
      </c>
      <c r="V337">
        <v>22051</v>
      </c>
      <c r="W337">
        <v>22051</v>
      </c>
      <c r="X337" t="s">
        <v>1197</v>
      </c>
      <c r="Y337" t="s">
        <v>1198</v>
      </c>
      <c r="Z337" t="s">
        <v>1029</v>
      </c>
    </row>
    <row r="338" spans="1:26" x14ac:dyDescent="0.25">
      <c r="A338">
        <v>420722</v>
      </c>
      <c r="B338" t="s">
        <v>982</v>
      </c>
      <c r="C338" t="s">
        <v>2139</v>
      </c>
      <c r="D338" t="s">
        <v>2140</v>
      </c>
      <c r="E338">
        <v>253</v>
      </c>
      <c r="F338">
        <v>71304</v>
      </c>
      <c r="G338" t="s">
        <v>143</v>
      </c>
      <c r="H338" s="2">
        <v>0.29166666666666669</v>
      </c>
      <c r="I338" t="s">
        <v>143</v>
      </c>
      <c r="J338" s="2">
        <v>0.79166666666666663</v>
      </c>
      <c r="L338" t="s">
        <v>968</v>
      </c>
      <c r="N338" t="s">
        <v>1151</v>
      </c>
      <c r="O338">
        <v>9490040</v>
      </c>
      <c r="P338" t="s">
        <v>1100</v>
      </c>
      <c r="Q338" t="s">
        <v>2141</v>
      </c>
      <c r="R338">
        <v>12.4</v>
      </c>
      <c r="S338" t="s">
        <v>988</v>
      </c>
      <c r="V338" t="s">
        <v>2142</v>
      </c>
      <c r="W338" t="s">
        <v>2142</v>
      </c>
      <c r="X338" t="s">
        <v>2143</v>
      </c>
      <c r="Y338" t="s">
        <v>2135</v>
      </c>
      <c r="Z338" t="s">
        <v>1104</v>
      </c>
    </row>
    <row r="339" spans="1:26" x14ac:dyDescent="0.25">
      <c r="A339">
        <v>436775</v>
      </c>
      <c r="B339" t="s">
        <v>976</v>
      </c>
      <c r="C339" t="s">
        <v>1783</v>
      </c>
      <c r="D339" t="s">
        <v>1784</v>
      </c>
      <c r="E339">
        <v>76</v>
      </c>
      <c r="F339">
        <v>2529</v>
      </c>
      <c r="G339" t="s">
        <v>143</v>
      </c>
      <c r="H339" s="2">
        <v>0.33333333333333331</v>
      </c>
      <c r="I339" t="s">
        <v>129</v>
      </c>
      <c r="J339" s="2">
        <v>0.95833333333333337</v>
      </c>
      <c r="L339" t="s">
        <v>968</v>
      </c>
      <c r="N339" t="s">
        <v>2144</v>
      </c>
      <c r="O339" t="s">
        <v>1785</v>
      </c>
      <c r="P339" t="s">
        <v>970</v>
      </c>
      <c r="Q339" t="s">
        <v>2145</v>
      </c>
      <c r="R339">
        <v>0</v>
      </c>
      <c r="S339" t="s">
        <v>2146</v>
      </c>
      <c r="Y339" t="s">
        <v>1786</v>
      </c>
      <c r="Z339" t="s">
        <v>1284</v>
      </c>
    </row>
    <row r="340" spans="1:26" x14ac:dyDescent="0.25">
      <c r="A340">
        <v>436774</v>
      </c>
      <c r="B340" t="s">
        <v>964</v>
      </c>
      <c r="C340" t="s">
        <v>1787</v>
      </c>
      <c r="D340" t="s">
        <v>1777</v>
      </c>
      <c r="E340">
        <v>27</v>
      </c>
      <c r="F340">
        <v>237</v>
      </c>
      <c r="G340" t="s">
        <v>143</v>
      </c>
      <c r="H340" s="2">
        <v>0.33333333333333331</v>
      </c>
      <c r="I340" t="s">
        <v>129</v>
      </c>
      <c r="J340" s="2">
        <v>0.95833333333333337</v>
      </c>
      <c r="L340" t="s">
        <v>968</v>
      </c>
      <c r="N340" t="s">
        <v>2144</v>
      </c>
      <c r="O340" t="s">
        <v>1779</v>
      </c>
      <c r="P340" t="s">
        <v>970</v>
      </c>
      <c r="Q340" t="s">
        <v>2147</v>
      </c>
      <c r="R340">
        <v>0</v>
      </c>
      <c r="S340" t="s">
        <v>1183</v>
      </c>
      <c r="X340" t="s">
        <v>1780</v>
      </c>
      <c r="Y340" t="s">
        <v>1786</v>
      </c>
      <c r="Z340" t="s">
        <v>1284</v>
      </c>
    </row>
    <row r="341" spans="1:26" x14ac:dyDescent="0.25">
      <c r="A341">
        <v>437476</v>
      </c>
      <c r="B341" t="s">
        <v>1628</v>
      </c>
      <c r="C341" t="s">
        <v>2148</v>
      </c>
      <c r="D341" t="s">
        <v>2149</v>
      </c>
      <c r="E341">
        <v>10</v>
      </c>
      <c r="F341">
        <v>1</v>
      </c>
      <c r="G341" t="s">
        <v>143</v>
      </c>
      <c r="H341" s="2">
        <v>0.34513888888888888</v>
      </c>
      <c r="I341" t="s">
        <v>129</v>
      </c>
      <c r="J341" s="2">
        <v>0.5</v>
      </c>
      <c r="L341" t="s">
        <v>968</v>
      </c>
      <c r="N341" t="s">
        <v>1300</v>
      </c>
      <c r="O341" t="s">
        <v>2150</v>
      </c>
      <c r="P341" t="s">
        <v>970</v>
      </c>
      <c r="Q341" t="s">
        <v>2151</v>
      </c>
      <c r="R341">
        <v>1.47</v>
      </c>
      <c r="S341" t="s">
        <v>1179</v>
      </c>
      <c r="Y341" t="s">
        <v>1029</v>
      </c>
      <c r="Z341" t="s">
        <v>1029</v>
      </c>
    </row>
    <row r="342" spans="1:26" x14ac:dyDescent="0.25">
      <c r="A342">
        <v>420453</v>
      </c>
      <c r="B342" t="s">
        <v>982</v>
      </c>
      <c r="C342" t="s">
        <v>1212</v>
      </c>
      <c r="D342" t="s">
        <v>1213</v>
      </c>
      <c r="E342">
        <v>248</v>
      </c>
      <c r="F342">
        <v>110556</v>
      </c>
      <c r="G342" t="s">
        <v>143</v>
      </c>
      <c r="H342" s="2">
        <v>0.375</v>
      </c>
      <c r="I342" t="s">
        <v>143</v>
      </c>
      <c r="J342" s="2">
        <v>0.75</v>
      </c>
      <c r="L342" t="s">
        <v>968</v>
      </c>
      <c r="N342" t="s">
        <v>1214</v>
      </c>
      <c r="O342">
        <v>9333149</v>
      </c>
      <c r="P342" t="s">
        <v>1060</v>
      </c>
      <c r="Q342" t="s">
        <v>2152</v>
      </c>
      <c r="R342">
        <v>4</v>
      </c>
      <c r="S342" t="s">
        <v>988</v>
      </c>
      <c r="U342" t="s">
        <v>1215</v>
      </c>
      <c r="V342" t="s">
        <v>2153</v>
      </c>
      <c r="W342" t="s">
        <v>2153</v>
      </c>
      <c r="X342" t="s">
        <v>1216</v>
      </c>
      <c r="Y342" t="s">
        <v>1360</v>
      </c>
      <c r="Z342" t="s">
        <v>1104</v>
      </c>
    </row>
    <row r="343" spans="1:26" x14ac:dyDescent="0.25">
      <c r="A343">
        <v>437411</v>
      </c>
      <c r="B343" t="s">
        <v>1230</v>
      </c>
      <c r="C343" t="s">
        <v>1231</v>
      </c>
      <c r="D343" t="s">
        <v>1232</v>
      </c>
      <c r="E343">
        <v>16</v>
      </c>
      <c r="F343">
        <v>47</v>
      </c>
      <c r="G343" t="s">
        <v>143</v>
      </c>
      <c r="H343" s="2">
        <v>0.41666666666666669</v>
      </c>
      <c r="I343" t="s">
        <v>2154</v>
      </c>
      <c r="J343" s="2">
        <v>0.41666666666666669</v>
      </c>
      <c r="L343" t="s">
        <v>968</v>
      </c>
      <c r="N343" t="s">
        <v>1205</v>
      </c>
      <c r="O343">
        <v>1293828</v>
      </c>
      <c r="P343" t="s">
        <v>970</v>
      </c>
      <c r="Q343" t="s">
        <v>2155</v>
      </c>
      <c r="R343">
        <v>0</v>
      </c>
      <c r="S343" t="s">
        <v>1179</v>
      </c>
      <c r="V343" t="s">
        <v>900</v>
      </c>
      <c r="Y343" t="s">
        <v>1342</v>
      </c>
      <c r="Z343" t="s">
        <v>1229</v>
      </c>
    </row>
    <row r="344" spans="1:26" x14ac:dyDescent="0.25">
      <c r="A344">
        <v>437197</v>
      </c>
      <c r="B344" t="s">
        <v>1075</v>
      </c>
      <c r="C344" t="s">
        <v>1320</v>
      </c>
      <c r="D344" t="s">
        <v>1321</v>
      </c>
      <c r="E344">
        <v>86</v>
      </c>
      <c r="F344">
        <v>2546</v>
      </c>
      <c r="G344" t="s">
        <v>143</v>
      </c>
      <c r="H344" s="2">
        <v>0.41666666666666669</v>
      </c>
      <c r="I344" t="s">
        <v>143</v>
      </c>
      <c r="J344" s="2">
        <v>0.54166666666666663</v>
      </c>
      <c r="L344" t="s">
        <v>968</v>
      </c>
      <c r="N344" t="s">
        <v>1035</v>
      </c>
      <c r="O344">
        <v>9280718</v>
      </c>
      <c r="P344" t="s">
        <v>1277</v>
      </c>
      <c r="Q344" t="s">
        <v>2156</v>
      </c>
      <c r="R344">
        <v>0</v>
      </c>
      <c r="S344" t="s">
        <v>2157</v>
      </c>
      <c r="V344" t="s">
        <v>2158</v>
      </c>
      <c r="W344" t="s">
        <v>2158</v>
      </c>
      <c r="X344" t="s">
        <v>1325</v>
      </c>
      <c r="Y344" t="s">
        <v>1013</v>
      </c>
      <c r="Z344" t="s">
        <v>1104</v>
      </c>
    </row>
    <row r="345" spans="1:26" x14ac:dyDescent="0.25">
      <c r="A345">
        <v>437452</v>
      </c>
      <c r="B345" t="s">
        <v>1139</v>
      </c>
      <c r="C345" t="s">
        <v>2160</v>
      </c>
      <c r="D345" t="s">
        <v>2160</v>
      </c>
      <c r="E345">
        <v>24</v>
      </c>
      <c r="F345">
        <v>80</v>
      </c>
      <c r="G345" t="s">
        <v>143</v>
      </c>
      <c r="H345" s="2">
        <v>0.58333333333333337</v>
      </c>
      <c r="I345" t="s">
        <v>143</v>
      </c>
      <c r="J345" s="2">
        <v>0.75</v>
      </c>
      <c r="K345" t="s">
        <v>2161</v>
      </c>
      <c r="L345" t="s">
        <v>1142</v>
      </c>
      <c r="N345" t="s">
        <v>1143</v>
      </c>
      <c r="O345">
        <v>740570</v>
      </c>
      <c r="P345" t="s">
        <v>970</v>
      </c>
      <c r="Q345" t="s">
        <v>2162</v>
      </c>
      <c r="R345">
        <v>0</v>
      </c>
      <c r="S345" t="s">
        <v>1179</v>
      </c>
      <c r="T345" t="s">
        <v>2163</v>
      </c>
      <c r="X345" t="s">
        <v>2164</v>
      </c>
      <c r="Y345" t="s">
        <v>1065</v>
      </c>
      <c r="Z345" t="s">
        <v>1065</v>
      </c>
    </row>
    <row r="346" spans="1:26" x14ac:dyDescent="0.25">
      <c r="A346">
        <v>437196</v>
      </c>
      <c r="B346" t="s">
        <v>1032</v>
      </c>
      <c r="C346" t="s">
        <v>1033</v>
      </c>
      <c r="D346" t="s">
        <v>1034</v>
      </c>
      <c r="E346">
        <v>108</v>
      </c>
      <c r="F346">
        <v>5873</v>
      </c>
      <c r="G346" t="s">
        <v>143</v>
      </c>
      <c r="H346" s="2">
        <v>0.79166666666666663</v>
      </c>
      <c r="I346" t="s">
        <v>129</v>
      </c>
      <c r="J346" s="2">
        <v>0.20833333333333334</v>
      </c>
      <c r="L346" t="s">
        <v>968</v>
      </c>
      <c r="N346" t="s">
        <v>1035</v>
      </c>
      <c r="O346">
        <v>9002647</v>
      </c>
      <c r="P346" t="s">
        <v>1036</v>
      </c>
      <c r="Q346" t="s">
        <v>2165</v>
      </c>
      <c r="R346">
        <v>0</v>
      </c>
      <c r="S346" t="s">
        <v>2166</v>
      </c>
      <c r="V346" t="s">
        <v>2070</v>
      </c>
      <c r="W346" t="s">
        <v>2070</v>
      </c>
      <c r="X346" t="s">
        <v>1040</v>
      </c>
      <c r="Y346" t="s">
        <v>2167</v>
      </c>
      <c r="Z346" t="s">
        <v>1229</v>
      </c>
    </row>
    <row r="347" spans="1:26" x14ac:dyDescent="0.25">
      <c r="A347">
        <v>427404</v>
      </c>
      <c r="B347" t="s">
        <v>982</v>
      </c>
      <c r="C347" t="s">
        <v>136</v>
      </c>
      <c r="D347" t="s">
        <v>137</v>
      </c>
      <c r="E347">
        <v>228</v>
      </c>
      <c r="F347">
        <v>47842</v>
      </c>
      <c r="G347" t="s">
        <v>129</v>
      </c>
      <c r="H347" s="2">
        <v>0.25</v>
      </c>
      <c r="I347" t="s">
        <v>144</v>
      </c>
      <c r="J347" s="2">
        <v>0.72916666666666663</v>
      </c>
      <c r="L347" t="s">
        <v>968</v>
      </c>
      <c r="N347" t="s">
        <v>1525</v>
      </c>
      <c r="O347">
        <v>9725421</v>
      </c>
      <c r="P347" t="s">
        <v>986</v>
      </c>
      <c r="Q347" t="s">
        <v>2168</v>
      </c>
      <c r="R347">
        <v>0</v>
      </c>
      <c r="S347" t="s">
        <v>988</v>
      </c>
      <c r="V347" t="s">
        <v>2169</v>
      </c>
      <c r="W347" t="s">
        <v>2169</v>
      </c>
      <c r="X347" t="s">
        <v>1528</v>
      </c>
      <c r="Y347" t="s">
        <v>1104</v>
      </c>
      <c r="Z347" t="s">
        <v>1042</v>
      </c>
    </row>
    <row r="348" spans="1:26" x14ac:dyDescent="0.25">
      <c r="A348">
        <v>437268</v>
      </c>
      <c r="B348" t="s">
        <v>1075</v>
      </c>
      <c r="C348" t="s">
        <v>2170</v>
      </c>
      <c r="D348" t="s">
        <v>2171</v>
      </c>
      <c r="E348">
        <v>133</v>
      </c>
      <c r="F348">
        <v>9990</v>
      </c>
      <c r="G348" t="s">
        <v>129</v>
      </c>
      <c r="H348" s="2">
        <v>0.25</v>
      </c>
      <c r="I348" t="s">
        <v>129</v>
      </c>
      <c r="J348" s="2">
        <v>0.75</v>
      </c>
      <c r="L348" t="s">
        <v>968</v>
      </c>
      <c r="N348" t="s">
        <v>1035</v>
      </c>
      <c r="O348">
        <v>9266542</v>
      </c>
      <c r="P348" t="s">
        <v>1079</v>
      </c>
      <c r="Q348" t="s">
        <v>2172</v>
      </c>
      <c r="R348">
        <v>0</v>
      </c>
      <c r="S348" t="s">
        <v>1737</v>
      </c>
      <c r="V348" t="s">
        <v>2173</v>
      </c>
      <c r="W348" t="s">
        <v>2173</v>
      </c>
      <c r="X348" t="s">
        <v>2174</v>
      </c>
      <c r="Y348" t="s">
        <v>1839</v>
      </c>
      <c r="Z348" t="s">
        <v>1840</v>
      </c>
    </row>
    <row r="349" spans="1:26" x14ac:dyDescent="0.25">
      <c r="A349">
        <v>420456</v>
      </c>
      <c r="B349" t="s">
        <v>982</v>
      </c>
      <c r="C349" t="s">
        <v>1243</v>
      </c>
      <c r="D349" t="s">
        <v>1244</v>
      </c>
      <c r="E349">
        <v>251</v>
      </c>
      <c r="F349">
        <v>69203</v>
      </c>
      <c r="G349" t="s">
        <v>129</v>
      </c>
      <c r="H349" s="2">
        <v>0.27083333333333331</v>
      </c>
      <c r="I349" t="s">
        <v>129</v>
      </c>
      <c r="J349" s="2">
        <v>0.83333333333333337</v>
      </c>
      <c r="L349" t="s">
        <v>968</v>
      </c>
      <c r="N349" t="s">
        <v>1151</v>
      </c>
      <c r="O349">
        <v>9334856</v>
      </c>
      <c r="P349" t="s">
        <v>1060</v>
      </c>
      <c r="Q349" t="s">
        <v>2175</v>
      </c>
      <c r="R349">
        <v>7.3</v>
      </c>
      <c r="S349" t="s">
        <v>988</v>
      </c>
      <c r="V349" t="s">
        <v>2176</v>
      </c>
      <c r="W349" t="s">
        <v>2176</v>
      </c>
      <c r="X349" t="s">
        <v>1247</v>
      </c>
      <c r="Y349" t="s">
        <v>1042</v>
      </c>
      <c r="Z349" t="s">
        <v>1595</v>
      </c>
    </row>
    <row r="350" spans="1:26" x14ac:dyDescent="0.25">
      <c r="A350">
        <v>436899</v>
      </c>
      <c r="B350" t="s">
        <v>1075</v>
      </c>
      <c r="C350" t="s">
        <v>1610</v>
      </c>
      <c r="D350" t="s">
        <v>1611</v>
      </c>
      <c r="E350">
        <v>159</v>
      </c>
      <c r="F350">
        <v>15215</v>
      </c>
      <c r="G350" t="s">
        <v>129</v>
      </c>
      <c r="H350" s="2">
        <v>0.29166666666666669</v>
      </c>
      <c r="I350" t="s">
        <v>129</v>
      </c>
      <c r="J350" s="2">
        <v>0.75</v>
      </c>
      <c r="L350" t="s">
        <v>968</v>
      </c>
      <c r="N350" t="s">
        <v>1078</v>
      </c>
      <c r="O350">
        <v>9819959</v>
      </c>
      <c r="P350" t="s">
        <v>1277</v>
      </c>
      <c r="Q350" t="s">
        <v>2177</v>
      </c>
      <c r="R350">
        <v>0</v>
      </c>
      <c r="S350" t="s">
        <v>1279</v>
      </c>
      <c r="V350">
        <v>90</v>
      </c>
      <c r="W350">
        <v>90</v>
      </c>
      <c r="X350" t="s">
        <v>1614</v>
      </c>
      <c r="Y350" t="s">
        <v>2178</v>
      </c>
      <c r="Z350" t="s">
        <v>2179</v>
      </c>
    </row>
    <row r="351" spans="1:26" x14ac:dyDescent="0.25">
      <c r="A351">
        <v>404689</v>
      </c>
      <c r="B351" t="s">
        <v>982</v>
      </c>
      <c r="C351" t="s">
        <v>983</v>
      </c>
      <c r="D351" t="s">
        <v>984</v>
      </c>
      <c r="E351">
        <v>311</v>
      </c>
      <c r="F351">
        <v>138194</v>
      </c>
      <c r="G351" t="s">
        <v>129</v>
      </c>
      <c r="H351" s="2">
        <v>0.29166666666666669</v>
      </c>
      <c r="I351" t="s">
        <v>129</v>
      </c>
      <c r="J351" s="2">
        <v>0.70833333333333337</v>
      </c>
      <c r="L351" t="s">
        <v>968</v>
      </c>
      <c r="N351" t="s">
        <v>985</v>
      </c>
      <c r="O351">
        <v>9161728</v>
      </c>
      <c r="P351" t="s">
        <v>1100</v>
      </c>
      <c r="Q351" t="s">
        <v>2180</v>
      </c>
      <c r="R351">
        <v>0</v>
      </c>
      <c r="S351" t="s">
        <v>988</v>
      </c>
      <c r="U351" t="s">
        <v>989</v>
      </c>
      <c r="V351">
        <v>19017</v>
      </c>
      <c r="W351">
        <v>19017</v>
      </c>
      <c r="X351" t="s">
        <v>990</v>
      </c>
      <c r="Y351" t="s">
        <v>1127</v>
      </c>
      <c r="Z351" t="s">
        <v>1223</v>
      </c>
    </row>
    <row r="352" spans="1:26" x14ac:dyDescent="0.25">
      <c r="A352">
        <v>436210</v>
      </c>
      <c r="B352" t="s">
        <v>1961</v>
      </c>
      <c r="C352" t="s">
        <v>1962</v>
      </c>
      <c r="D352" t="s">
        <v>1963</v>
      </c>
      <c r="E352">
        <v>41</v>
      </c>
      <c r="F352">
        <v>198</v>
      </c>
      <c r="G352" t="s">
        <v>129</v>
      </c>
      <c r="H352" s="2">
        <v>0.29166666666666669</v>
      </c>
      <c r="I352" t="s">
        <v>129</v>
      </c>
      <c r="J352" s="2">
        <v>0.875</v>
      </c>
      <c r="L352" t="s">
        <v>968</v>
      </c>
      <c r="N352" t="s">
        <v>1601</v>
      </c>
      <c r="O352">
        <v>400681</v>
      </c>
      <c r="P352" t="s">
        <v>1079</v>
      </c>
      <c r="Q352" t="s">
        <v>2181</v>
      </c>
      <c r="R352">
        <v>6</v>
      </c>
      <c r="S352" t="s">
        <v>1416</v>
      </c>
      <c r="X352" t="s">
        <v>1965</v>
      </c>
      <c r="Y352" t="s">
        <v>1442</v>
      </c>
      <c r="Z352" t="s">
        <v>1223</v>
      </c>
    </row>
    <row r="353" spans="1:26" x14ac:dyDescent="0.25">
      <c r="A353">
        <v>420455</v>
      </c>
      <c r="B353" t="s">
        <v>982</v>
      </c>
      <c r="C353" t="s">
        <v>1248</v>
      </c>
      <c r="D353" t="s">
        <v>1249</v>
      </c>
      <c r="E353">
        <v>251</v>
      </c>
      <c r="F353">
        <v>69203</v>
      </c>
      <c r="G353" t="s">
        <v>129</v>
      </c>
      <c r="H353" s="2">
        <v>0.3125</v>
      </c>
      <c r="I353" t="s">
        <v>129</v>
      </c>
      <c r="J353" s="2">
        <v>0.75</v>
      </c>
      <c r="L353" t="s">
        <v>968</v>
      </c>
      <c r="N353" t="s">
        <v>1151</v>
      </c>
      <c r="O353" t="s">
        <v>1250</v>
      </c>
      <c r="P353" t="s">
        <v>1254</v>
      </c>
      <c r="Q353" t="s">
        <v>2182</v>
      </c>
      <c r="R353">
        <v>7.3</v>
      </c>
      <c r="S353" t="s">
        <v>988</v>
      </c>
      <c r="V353" t="s">
        <v>2183</v>
      </c>
      <c r="W353" t="s">
        <v>2183</v>
      </c>
      <c r="X353" t="s">
        <v>1253</v>
      </c>
      <c r="Y353" t="s">
        <v>2184</v>
      </c>
      <c r="Z353" t="s">
        <v>2184</v>
      </c>
    </row>
    <row r="354" spans="1:26" x14ac:dyDescent="0.25">
      <c r="A354">
        <v>353599</v>
      </c>
      <c r="B354" t="s">
        <v>982</v>
      </c>
      <c r="C354" t="s">
        <v>1268</v>
      </c>
      <c r="D354" t="s">
        <v>1269</v>
      </c>
      <c r="E354">
        <v>362</v>
      </c>
      <c r="F354">
        <v>226963</v>
      </c>
      <c r="G354" t="s">
        <v>129</v>
      </c>
      <c r="H354" s="2">
        <v>0.33333333333333331</v>
      </c>
      <c r="I354" t="s">
        <v>129</v>
      </c>
      <c r="J354" s="2">
        <v>0.70833333333333337</v>
      </c>
      <c r="L354" t="s">
        <v>968</v>
      </c>
      <c r="N354" t="s">
        <v>985</v>
      </c>
      <c r="O354">
        <v>9682875</v>
      </c>
      <c r="P354" t="s">
        <v>1009</v>
      </c>
      <c r="Q354" t="s">
        <v>2185</v>
      </c>
      <c r="R354">
        <v>0</v>
      </c>
      <c r="S354" t="s">
        <v>988</v>
      </c>
      <c r="V354">
        <v>34322</v>
      </c>
      <c r="W354">
        <v>34322</v>
      </c>
      <c r="X354" t="s">
        <v>1271</v>
      </c>
      <c r="Y354" t="s">
        <v>1793</v>
      </c>
      <c r="Z354" t="s">
        <v>1120</v>
      </c>
    </row>
    <row r="355" spans="1:26" x14ac:dyDescent="0.25">
      <c r="A355">
        <v>437395</v>
      </c>
      <c r="B355" t="s">
        <v>1032</v>
      </c>
      <c r="C355" t="s">
        <v>1033</v>
      </c>
      <c r="D355" t="s">
        <v>1034</v>
      </c>
      <c r="E355">
        <v>108</v>
      </c>
      <c r="F355">
        <v>5873</v>
      </c>
      <c r="G355" t="s">
        <v>129</v>
      </c>
      <c r="H355" s="2">
        <v>0.45833333333333331</v>
      </c>
      <c r="I355" t="s">
        <v>129</v>
      </c>
      <c r="J355" s="2">
        <v>0.79166666666666663</v>
      </c>
      <c r="L355" t="s">
        <v>968</v>
      </c>
      <c r="N355" t="s">
        <v>1035</v>
      </c>
      <c r="O355">
        <v>9002647</v>
      </c>
      <c r="P355" t="s">
        <v>1036</v>
      </c>
      <c r="Q355" t="s">
        <v>2186</v>
      </c>
      <c r="R355">
        <v>0</v>
      </c>
      <c r="S355" t="s">
        <v>2187</v>
      </c>
      <c r="V355" t="s">
        <v>2070</v>
      </c>
      <c r="W355" t="s">
        <v>2070</v>
      </c>
      <c r="X355" t="s">
        <v>1040</v>
      </c>
      <c r="Y355" t="s">
        <v>1229</v>
      </c>
      <c r="Z355" t="s">
        <v>975</v>
      </c>
    </row>
    <row r="356" spans="1:26" x14ac:dyDescent="0.25">
      <c r="A356">
        <v>437567</v>
      </c>
      <c r="B356" t="s">
        <v>964</v>
      </c>
      <c r="C356" t="s">
        <v>1049</v>
      </c>
      <c r="D356" t="s">
        <v>1050</v>
      </c>
      <c r="E356">
        <v>26</v>
      </c>
      <c r="F356">
        <v>284</v>
      </c>
      <c r="G356" t="s">
        <v>129</v>
      </c>
      <c r="H356" s="2">
        <v>0.5</v>
      </c>
      <c r="I356" t="s">
        <v>129</v>
      </c>
      <c r="J356" s="2">
        <v>0.75</v>
      </c>
      <c r="L356" t="s">
        <v>968</v>
      </c>
      <c r="N356" t="s">
        <v>969</v>
      </c>
      <c r="P356" t="s">
        <v>986</v>
      </c>
      <c r="Q356" t="s">
        <v>2188</v>
      </c>
      <c r="R356">
        <v>0</v>
      </c>
      <c r="S356" t="s">
        <v>972</v>
      </c>
      <c r="X356" t="s">
        <v>1053</v>
      </c>
      <c r="Y356" t="s">
        <v>974</v>
      </c>
      <c r="Z356" t="s">
        <v>975</v>
      </c>
    </row>
    <row r="357" spans="1:26" x14ac:dyDescent="0.25">
      <c r="A357">
        <v>437568</v>
      </c>
      <c r="B357" t="s">
        <v>976</v>
      </c>
      <c r="C357" t="s">
        <v>1054</v>
      </c>
      <c r="D357" t="s">
        <v>1055</v>
      </c>
      <c r="E357">
        <v>87</v>
      </c>
      <c r="F357">
        <v>2391</v>
      </c>
      <c r="G357" t="s">
        <v>129</v>
      </c>
      <c r="H357" s="2">
        <v>0.5</v>
      </c>
      <c r="I357" t="s">
        <v>129</v>
      </c>
      <c r="J357" s="2">
        <v>0.75</v>
      </c>
      <c r="L357" t="s">
        <v>968</v>
      </c>
      <c r="N357" t="s">
        <v>969</v>
      </c>
      <c r="P357" t="s">
        <v>986</v>
      </c>
      <c r="Q357" t="s">
        <v>2189</v>
      </c>
      <c r="R357">
        <v>0</v>
      </c>
      <c r="S357" t="s">
        <v>1057</v>
      </c>
      <c r="X357" t="s">
        <v>1058</v>
      </c>
      <c r="Y357" t="s">
        <v>974</v>
      </c>
      <c r="Z357" t="s">
        <v>975</v>
      </c>
    </row>
    <row r="358" spans="1:26" x14ac:dyDescent="0.25">
      <c r="A358">
        <v>437345</v>
      </c>
      <c r="B358" t="s">
        <v>1032</v>
      </c>
      <c r="C358" t="s">
        <v>1747</v>
      </c>
      <c r="D358" t="s">
        <v>1748</v>
      </c>
      <c r="E358">
        <v>31</v>
      </c>
      <c r="F358">
        <v>247</v>
      </c>
      <c r="G358" t="s">
        <v>129</v>
      </c>
      <c r="H358" s="2">
        <v>0.54166666666666663</v>
      </c>
      <c r="I358" t="s">
        <v>129</v>
      </c>
      <c r="J358" s="2">
        <v>0.625</v>
      </c>
      <c r="L358" t="s">
        <v>968</v>
      </c>
      <c r="N358" t="s">
        <v>1167</v>
      </c>
      <c r="O358" t="s">
        <v>1749</v>
      </c>
      <c r="P358" t="s">
        <v>1168</v>
      </c>
      <c r="Q358" t="s">
        <v>2190</v>
      </c>
      <c r="R358">
        <v>0</v>
      </c>
      <c r="S358" t="s">
        <v>1133</v>
      </c>
      <c r="V358">
        <v>22051</v>
      </c>
      <c r="W358">
        <v>22051</v>
      </c>
      <c r="X358" t="s">
        <v>1750</v>
      </c>
      <c r="Y358" t="s">
        <v>1029</v>
      </c>
      <c r="Z358" t="s">
        <v>1047</v>
      </c>
    </row>
    <row r="359" spans="1:26" x14ac:dyDescent="0.25">
      <c r="A359">
        <v>437920</v>
      </c>
      <c r="B359" t="s">
        <v>1030</v>
      </c>
      <c r="C359" t="s">
        <v>2191</v>
      </c>
      <c r="D359" t="s">
        <v>2192</v>
      </c>
      <c r="E359">
        <v>14</v>
      </c>
      <c r="F359">
        <v>14</v>
      </c>
      <c r="G359" t="s">
        <v>129</v>
      </c>
      <c r="H359" s="2">
        <v>0.58333333333333337</v>
      </c>
      <c r="I359" t="s">
        <v>2072</v>
      </c>
      <c r="J359" s="2">
        <v>0.66666666666666663</v>
      </c>
      <c r="L359" t="s">
        <v>968</v>
      </c>
      <c r="N359" t="s">
        <v>1300</v>
      </c>
      <c r="O359">
        <v>749667</v>
      </c>
      <c r="P359" t="s">
        <v>970</v>
      </c>
      <c r="Q359" t="s">
        <v>2193</v>
      </c>
      <c r="R359">
        <v>2.4500000000000002</v>
      </c>
      <c r="S359" t="s">
        <v>1179</v>
      </c>
      <c r="Y359" t="s">
        <v>1475</v>
      </c>
      <c r="Z359" t="s">
        <v>1475</v>
      </c>
    </row>
    <row r="360" spans="1:26" x14ac:dyDescent="0.25">
      <c r="A360">
        <v>437529</v>
      </c>
      <c r="B360" t="s">
        <v>1032</v>
      </c>
      <c r="C360" t="s">
        <v>1165</v>
      </c>
      <c r="D360" t="s">
        <v>1166</v>
      </c>
      <c r="E360">
        <v>54</v>
      </c>
      <c r="F360">
        <v>499</v>
      </c>
      <c r="G360" t="s">
        <v>129</v>
      </c>
      <c r="H360" s="2">
        <v>0.70833333333333337</v>
      </c>
      <c r="I360" t="s">
        <v>129</v>
      </c>
      <c r="J360" s="2">
        <v>0.79166666666666663</v>
      </c>
      <c r="L360" t="s">
        <v>968</v>
      </c>
      <c r="N360" t="s">
        <v>1167</v>
      </c>
      <c r="O360">
        <v>7917757</v>
      </c>
      <c r="P360" t="s">
        <v>1168</v>
      </c>
      <c r="Q360" t="s">
        <v>2194</v>
      </c>
      <c r="R360">
        <v>0</v>
      </c>
      <c r="S360" t="s">
        <v>1170</v>
      </c>
      <c r="V360">
        <v>22051</v>
      </c>
      <c r="W360">
        <v>22051</v>
      </c>
      <c r="X360" t="s">
        <v>1171</v>
      </c>
      <c r="Y360" t="s">
        <v>974</v>
      </c>
      <c r="Z360" t="s">
        <v>1560</v>
      </c>
    </row>
    <row r="361" spans="1:26" x14ac:dyDescent="0.25">
      <c r="A361">
        <v>436927</v>
      </c>
      <c r="B361" t="s">
        <v>1032</v>
      </c>
      <c r="C361" t="s">
        <v>1285</v>
      </c>
      <c r="D361" t="s">
        <v>1286</v>
      </c>
      <c r="E361">
        <v>77</v>
      </c>
      <c r="F361">
        <v>915</v>
      </c>
      <c r="G361" t="s">
        <v>129</v>
      </c>
      <c r="H361" s="2">
        <v>0.83333333333333337</v>
      </c>
      <c r="I361" t="s">
        <v>144</v>
      </c>
      <c r="J361" s="2">
        <v>4.1666666666666664E-2</v>
      </c>
      <c r="L361" t="s">
        <v>968</v>
      </c>
      <c r="N361" t="s">
        <v>1167</v>
      </c>
      <c r="O361">
        <v>7613961</v>
      </c>
      <c r="P361" t="s">
        <v>1036</v>
      </c>
      <c r="Q361" t="s">
        <v>2195</v>
      </c>
      <c r="R361">
        <v>0</v>
      </c>
      <c r="S361" t="s">
        <v>2196</v>
      </c>
      <c r="V361">
        <v>22051</v>
      </c>
      <c r="W361">
        <v>22051</v>
      </c>
      <c r="X361" t="s">
        <v>1289</v>
      </c>
      <c r="Y361" t="s">
        <v>1104</v>
      </c>
      <c r="Z361" t="s">
        <v>1284</v>
      </c>
    </row>
    <row r="362" spans="1:26" x14ac:dyDescent="0.25">
      <c r="A362">
        <v>437516</v>
      </c>
      <c r="B362" t="s">
        <v>976</v>
      </c>
      <c r="C362" t="s">
        <v>2197</v>
      </c>
      <c r="D362" t="s">
        <v>1680</v>
      </c>
      <c r="E362">
        <v>58</v>
      </c>
      <c r="F362">
        <v>1276</v>
      </c>
      <c r="G362" t="s">
        <v>129</v>
      </c>
      <c r="H362" s="2">
        <v>0.875</v>
      </c>
      <c r="I362" t="s">
        <v>144</v>
      </c>
      <c r="J362" s="2">
        <v>0.5</v>
      </c>
      <c r="L362" t="s">
        <v>968</v>
      </c>
      <c r="N362" t="s">
        <v>2198</v>
      </c>
      <c r="O362" t="s">
        <v>2199</v>
      </c>
      <c r="P362" t="s">
        <v>1131</v>
      </c>
      <c r="Q362" t="s">
        <v>2200</v>
      </c>
      <c r="R362">
        <v>0</v>
      </c>
      <c r="S362" t="s">
        <v>1603</v>
      </c>
      <c r="Y362" t="s">
        <v>1229</v>
      </c>
      <c r="Z362" t="s">
        <v>1229</v>
      </c>
    </row>
    <row r="363" spans="1:26" x14ac:dyDescent="0.25">
      <c r="A363">
        <v>437511</v>
      </c>
      <c r="B363" t="s">
        <v>964</v>
      </c>
      <c r="C363" t="s">
        <v>2201</v>
      </c>
      <c r="D363" t="s">
        <v>1683</v>
      </c>
      <c r="E363">
        <v>26</v>
      </c>
      <c r="F363">
        <v>131</v>
      </c>
      <c r="G363" t="s">
        <v>129</v>
      </c>
      <c r="H363" s="2">
        <v>0.875</v>
      </c>
      <c r="I363" t="s">
        <v>144</v>
      </c>
      <c r="J363" s="2">
        <v>0.5</v>
      </c>
      <c r="L363" t="s">
        <v>968</v>
      </c>
      <c r="N363" t="s">
        <v>2198</v>
      </c>
      <c r="O363" t="s">
        <v>2202</v>
      </c>
      <c r="P363" t="s">
        <v>1131</v>
      </c>
      <c r="Q363" t="s">
        <v>2203</v>
      </c>
      <c r="R363">
        <v>0</v>
      </c>
      <c r="S363" t="s">
        <v>1331</v>
      </c>
      <c r="X363" t="s">
        <v>1685</v>
      </c>
      <c r="Y363" t="s">
        <v>1229</v>
      </c>
      <c r="Z363" t="s">
        <v>1229</v>
      </c>
    </row>
    <row r="364" spans="1:26" x14ac:dyDescent="0.25">
      <c r="A364">
        <v>432143</v>
      </c>
      <c r="B364" t="s">
        <v>982</v>
      </c>
      <c r="C364" t="s">
        <v>57</v>
      </c>
      <c r="D364" t="s">
        <v>58</v>
      </c>
      <c r="E364">
        <v>187</v>
      </c>
      <c r="F364">
        <v>14983</v>
      </c>
      <c r="G364" t="s">
        <v>144</v>
      </c>
      <c r="H364" s="2">
        <v>0.25</v>
      </c>
      <c r="I364" t="s">
        <v>144</v>
      </c>
      <c r="J364" s="2">
        <v>0.91666666666666663</v>
      </c>
      <c r="L364" t="s">
        <v>968</v>
      </c>
      <c r="N364" t="s">
        <v>1291</v>
      </c>
      <c r="O364">
        <v>9007491</v>
      </c>
      <c r="P364" t="s">
        <v>1123</v>
      </c>
      <c r="Q364" t="s">
        <v>2204</v>
      </c>
      <c r="R364">
        <v>0</v>
      </c>
      <c r="S364" t="s">
        <v>1062</v>
      </c>
      <c r="V364">
        <v>1631</v>
      </c>
      <c r="W364">
        <v>1631</v>
      </c>
      <c r="X364" t="s">
        <v>1293</v>
      </c>
      <c r="Y364" t="s">
        <v>1229</v>
      </c>
      <c r="Z364" t="s">
        <v>1104</v>
      </c>
    </row>
    <row r="365" spans="1:26" x14ac:dyDescent="0.25">
      <c r="A365">
        <v>437662</v>
      </c>
      <c r="B365" t="s">
        <v>1230</v>
      </c>
      <c r="C365" t="s">
        <v>1298</v>
      </c>
      <c r="D365" t="s">
        <v>1299</v>
      </c>
      <c r="E365">
        <v>11</v>
      </c>
      <c r="F365">
        <v>11</v>
      </c>
      <c r="G365" t="s">
        <v>144</v>
      </c>
      <c r="H365" s="2">
        <v>0.25</v>
      </c>
      <c r="I365" t="s">
        <v>144</v>
      </c>
      <c r="J365" s="2">
        <v>0.375</v>
      </c>
      <c r="L365" t="s">
        <v>968</v>
      </c>
      <c r="N365" t="s">
        <v>1300</v>
      </c>
      <c r="O365" t="s">
        <v>1301</v>
      </c>
      <c r="P365" t="s">
        <v>970</v>
      </c>
      <c r="Q365" t="s">
        <v>2205</v>
      </c>
      <c r="R365">
        <v>4</v>
      </c>
      <c r="S365" t="s">
        <v>1179</v>
      </c>
      <c r="X365" t="s">
        <v>1303</v>
      </c>
      <c r="Y365" t="s">
        <v>1029</v>
      </c>
      <c r="Z365" t="s">
        <v>1029</v>
      </c>
    </row>
    <row r="366" spans="1:26" x14ac:dyDescent="0.25">
      <c r="A366">
        <v>437418</v>
      </c>
      <c r="B366" t="s">
        <v>1032</v>
      </c>
      <c r="C366" t="s">
        <v>1327</v>
      </c>
      <c r="D366" t="s">
        <v>1328</v>
      </c>
      <c r="E366">
        <v>42</v>
      </c>
      <c r="F366">
        <v>380</v>
      </c>
      <c r="G366" t="s">
        <v>144</v>
      </c>
      <c r="H366" s="2">
        <v>0.29166666666666669</v>
      </c>
      <c r="I366" t="s">
        <v>144</v>
      </c>
      <c r="J366" s="2">
        <v>0.75</v>
      </c>
      <c r="L366" t="s">
        <v>968</v>
      </c>
      <c r="N366" t="s">
        <v>1447</v>
      </c>
      <c r="O366">
        <v>7321960</v>
      </c>
      <c r="P366" t="s">
        <v>1168</v>
      </c>
      <c r="Q366" t="s">
        <v>2206</v>
      </c>
      <c r="R366">
        <v>0</v>
      </c>
      <c r="S366" t="s">
        <v>2207</v>
      </c>
      <c r="T366" t="s">
        <v>1332</v>
      </c>
      <c r="X366" t="s">
        <v>1333</v>
      </c>
      <c r="Y366" t="s">
        <v>1104</v>
      </c>
      <c r="Z366" t="s">
        <v>1042</v>
      </c>
    </row>
    <row r="367" spans="1:26" x14ac:dyDescent="0.25">
      <c r="A367">
        <v>437421</v>
      </c>
      <c r="B367" t="s">
        <v>982</v>
      </c>
      <c r="C367" t="s">
        <v>1581</v>
      </c>
      <c r="D367" t="s">
        <v>1582</v>
      </c>
      <c r="E367">
        <v>264</v>
      </c>
      <c r="F367">
        <v>69472</v>
      </c>
      <c r="G367" t="s">
        <v>144</v>
      </c>
      <c r="H367" s="2">
        <v>0.29166666666666669</v>
      </c>
      <c r="I367" t="s">
        <v>144</v>
      </c>
      <c r="J367" s="2">
        <v>0.70833333333333337</v>
      </c>
      <c r="L367" t="s">
        <v>968</v>
      </c>
      <c r="N367" t="s">
        <v>1098</v>
      </c>
      <c r="O367">
        <v>9070632</v>
      </c>
      <c r="P367" t="s">
        <v>1254</v>
      </c>
      <c r="Q367" t="s">
        <v>2208</v>
      </c>
      <c r="R367">
        <v>0</v>
      </c>
      <c r="S367" t="s">
        <v>988</v>
      </c>
      <c r="V367" t="s">
        <v>2209</v>
      </c>
      <c r="W367" t="s">
        <v>2209</v>
      </c>
      <c r="X367" t="s">
        <v>1583</v>
      </c>
      <c r="Y367" t="s">
        <v>975</v>
      </c>
      <c r="Z367" t="s">
        <v>1707</v>
      </c>
    </row>
    <row r="368" spans="1:26" x14ac:dyDescent="0.25">
      <c r="A368">
        <v>353600</v>
      </c>
      <c r="B368" t="s">
        <v>982</v>
      </c>
      <c r="C368" t="s">
        <v>1355</v>
      </c>
      <c r="D368" t="s">
        <v>1356</v>
      </c>
      <c r="E368">
        <v>362</v>
      </c>
      <c r="F368">
        <v>226838</v>
      </c>
      <c r="G368" t="s">
        <v>144</v>
      </c>
      <c r="H368" s="2">
        <v>0.33333333333333331</v>
      </c>
      <c r="I368" t="s">
        <v>144</v>
      </c>
      <c r="J368" s="2">
        <v>0.77083333333333337</v>
      </c>
      <c r="L368" t="s">
        <v>968</v>
      </c>
      <c r="N368" t="s">
        <v>985</v>
      </c>
      <c r="O368">
        <v>9383936</v>
      </c>
      <c r="P368" t="s">
        <v>1009</v>
      </c>
      <c r="Q368" t="s">
        <v>2210</v>
      </c>
      <c r="R368">
        <v>0</v>
      </c>
      <c r="S368" t="s">
        <v>988</v>
      </c>
      <c r="V368">
        <v>30637</v>
      </c>
      <c r="W368">
        <v>30637</v>
      </c>
      <c r="X368" t="s">
        <v>1359</v>
      </c>
      <c r="Y368" t="s">
        <v>1120</v>
      </c>
      <c r="Z368" t="s">
        <v>1360</v>
      </c>
    </row>
    <row r="369" spans="1:26" x14ac:dyDescent="0.25">
      <c r="A369">
        <v>437758</v>
      </c>
      <c r="B369" t="s">
        <v>964</v>
      </c>
      <c r="C369" t="s">
        <v>1180</v>
      </c>
      <c r="D369" t="s">
        <v>1181</v>
      </c>
      <c r="E369">
        <v>28</v>
      </c>
      <c r="F369">
        <v>284</v>
      </c>
      <c r="G369" t="s">
        <v>144</v>
      </c>
      <c r="H369" s="2">
        <v>0.35416666666666669</v>
      </c>
      <c r="I369" t="s">
        <v>144</v>
      </c>
      <c r="J369" s="2">
        <v>0.75</v>
      </c>
      <c r="L369" t="s">
        <v>968</v>
      </c>
      <c r="N369" t="s">
        <v>969</v>
      </c>
      <c r="P369" t="s">
        <v>1009</v>
      </c>
      <c r="Q369" t="s">
        <v>2211</v>
      </c>
      <c r="R369">
        <v>0</v>
      </c>
      <c r="S369" t="s">
        <v>1416</v>
      </c>
      <c r="X369" t="s">
        <v>1184</v>
      </c>
      <c r="Y369" t="s">
        <v>974</v>
      </c>
      <c r="Z369" t="s">
        <v>2212</v>
      </c>
    </row>
    <row r="370" spans="1:26" x14ac:dyDescent="0.25">
      <c r="A370">
        <v>437759</v>
      </c>
      <c r="B370" t="s">
        <v>976</v>
      </c>
      <c r="C370" t="s">
        <v>977</v>
      </c>
      <c r="D370" t="s">
        <v>978</v>
      </c>
      <c r="E370">
        <v>84</v>
      </c>
      <c r="F370">
        <v>2655</v>
      </c>
      <c r="G370" t="s">
        <v>144</v>
      </c>
      <c r="H370" s="2">
        <v>0.35416666666666669</v>
      </c>
      <c r="I370" t="s">
        <v>144</v>
      </c>
      <c r="J370" s="2">
        <v>0.75</v>
      </c>
      <c r="L370" t="s">
        <v>968</v>
      </c>
      <c r="N370" t="s">
        <v>969</v>
      </c>
      <c r="P370" t="s">
        <v>1009</v>
      </c>
      <c r="Q370" t="s">
        <v>2213</v>
      </c>
      <c r="R370">
        <v>0</v>
      </c>
      <c r="S370" t="s">
        <v>2214</v>
      </c>
      <c r="X370" t="s">
        <v>981</v>
      </c>
      <c r="Y370" t="s">
        <v>974</v>
      </c>
      <c r="Z370" t="s">
        <v>974</v>
      </c>
    </row>
    <row r="371" spans="1:26" x14ac:dyDescent="0.25">
      <c r="A371">
        <v>436840</v>
      </c>
      <c r="B371" t="s">
        <v>1107</v>
      </c>
      <c r="C371" t="s">
        <v>2215</v>
      </c>
      <c r="D371" t="s">
        <v>2216</v>
      </c>
      <c r="E371">
        <v>109</v>
      </c>
      <c r="F371">
        <v>3418</v>
      </c>
      <c r="G371" t="s">
        <v>144</v>
      </c>
      <c r="H371" s="2">
        <v>0.36458333333333331</v>
      </c>
      <c r="I371" t="s">
        <v>130</v>
      </c>
      <c r="J371" s="2">
        <v>0.21875</v>
      </c>
      <c r="L371" t="s">
        <v>968</v>
      </c>
      <c r="N371" t="s">
        <v>1316</v>
      </c>
      <c r="O371">
        <v>748633</v>
      </c>
      <c r="P371" t="s">
        <v>1060</v>
      </c>
      <c r="Q371" t="s">
        <v>2217</v>
      </c>
      <c r="R371">
        <v>4.7</v>
      </c>
      <c r="S371" t="s">
        <v>1766</v>
      </c>
      <c r="X371" t="s">
        <v>2218</v>
      </c>
      <c r="Y371" t="s">
        <v>1263</v>
      </c>
      <c r="Z371" t="s">
        <v>1147</v>
      </c>
    </row>
    <row r="372" spans="1:26" x14ac:dyDescent="0.25">
      <c r="A372" t="s">
        <v>2219</v>
      </c>
      <c r="B372" t="s">
        <v>982</v>
      </c>
      <c r="C372" t="s">
        <v>1649</v>
      </c>
      <c r="D372" t="s">
        <v>1650</v>
      </c>
      <c r="E372">
        <v>293</v>
      </c>
      <c r="F372">
        <v>90090</v>
      </c>
      <c r="G372" t="s">
        <v>144</v>
      </c>
      <c r="H372" s="2">
        <v>0.375</v>
      </c>
      <c r="I372" t="s">
        <v>130</v>
      </c>
      <c r="J372" s="2">
        <v>0.75</v>
      </c>
      <c r="L372" t="s">
        <v>968</v>
      </c>
      <c r="N372" t="s">
        <v>985</v>
      </c>
      <c r="O372">
        <v>9228356</v>
      </c>
      <c r="P372" t="s">
        <v>1110</v>
      </c>
      <c r="Q372" t="s">
        <v>2220</v>
      </c>
      <c r="R372">
        <v>0</v>
      </c>
      <c r="S372" t="s">
        <v>1457</v>
      </c>
      <c r="V372">
        <v>26807</v>
      </c>
      <c r="W372">
        <v>26807</v>
      </c>
      <c r="X372" t="s">
        <v>1653</v>
      </c>
      <c r="Y372" t="s">
        <v>1074</v>
      </c>
      <c r="Z372" t="s">
        <v>1074</v>
      </c>
    </row>
    <row r="373" spans="1:26" x14ac:dyDescent="0.25">
      <c r="A373">
        <v>437749</v>
      </c>
      <c r="B373" t="s">
        <v>1230</v>
      </c>
      <c r="C373" t="s">
        <v>2007</v>
      </c>
      <c r="D373" t="s">
        <v>2008</v>
      </c>
      <c r="E373">
        <v>22</v>
      </c>
      <c r="F373">
        <v>99</v>
      </c>
      <c r="G373" t="s">
        <v>144</v>
      </c>
      <c r="H373" s="2">
        <v>0.38194444444444442</v>
      </c>
      <c r="I373" t="s">
        <v>144</v>
      </c>
      <c r="J373" s="2">
        <v>0.71527777777777779</v>
      </c>
      <c r="L373" t="s">
        <v>968</v>
      </c>
      <c r="N373" t="s">
        <v>1024</v>
      </c>
      <c r="O373">
        <v>750038</v>
      </c>
      <c r="P373" t="s">
        <v>970</v>
      </c>
      <c r="Q373" t="s">
        <v>2221</v>
      </c>
      <c r="R373">
        <v>0</v>
      </c>
      <c r="S373" t="s">
        <v>1026</v>
      </c>
      <c r="T373" t="s">
        <v>1027</v>
      </c>
      <c r="Y373" t="s">
        <v>1029</v>
      </c>
      <c r="Z373" t="s">
        <v>1029</v>
      </c>
    </row>
    <row r="374" spans="1:26" x14ac:dyDescent="0.25">
      <c r="A374">
        <v>438998</v>
      </c>
      <c r="B374" t="s">
        <v>1230</v>
      </c>
      <c r="C374" t="s">
        <v>2222</v>
      </c>
      <c r="D374" t="s">
        <v>2223</v>
      </c>
      <c r="E374">
        <v>11</v>
      </c>
      <c r="F374">
        <v>18</v>
      </c>
      <c r="G374" t="s">
        <v>144</v>
      </c>
      <c r="H374" s="2">
        <v>0.41666666666666669</v>
      </c>
      <c r="I374" t="s">
        <v>2224</v>
      </c>
      <c r="J374" s="2">
        <v>0.4375</v>
      </c>
      <c r="L374" t="s">
        <v>968</v>
      </c>
      <c r="N374" t="s">
        <v>1300</v>
      </c>
      <c r="O374">
        <v>919596</v>
      </c>
      <c r="P374" t="s">
        <v>970</v>
      </c>
      <c r="Q374" t="s">
        <v>2225</v>
      </c>
      <c r="R374">
        <v>2.38</v>
      </c>
      <c r="S374" t="s">
        <v>1179</v>
      </c>
      <c r="Y374" t="s">
        <v>1947</v>
      </c>
      <c r="Z374" t="s">
        <v>1229</v>
      </c>
    </row>
    <row r="375" spans="1:26" x14ac:dyDescent="0.25">
      <c r="A375">
        <v>368201</v>
      </c>
      <c r="B375" t="s">
        <v>982</v>
      </c>
      <c r="C375" t="s">
        <v>1618</v>
      </c>
      <c r="D375" t="s">
        <v>1619</v>
      </c>
      <c r="E375">
        <v>294</v>
      </c>
      <c r="F375">
        <v>93530</v>
      </c>
      <c r="G375" t="s">
        <v>144</v>
      </c>
      <c r="H375" s="2">
        <v>0.52083333333333337</v>
      </c>
      <c r="I375" t="s">
        <v>144</v>
      </c>
      <c r="J375" s="2">
        <v>0.91666666666666663</v>
      </c>
      <c r="L375" t="s">
        <v>968</v>
      </c>
      <c r="N375" t="s">
        <v>1017</v>
      </c>
      <c r="O375" t="s">
        <v>1620</v>
      </c>
      <c r="P375" t="s">
        <v>1100</v>
      </c>
      <c r="Q375" t="s">
        <v>2226</v>
      </c>
      <c r="R375">
        <v>0</v>
      </c>
      <c r="S375" t="s">
        <v>988</v>
      </c>
      <c r="U375" t="s">
        <v>1623</v>
      </c>
      <c r="V375">
        <v>27220129</v>
      </c>
      <c r="W375">
        <v>27220129</v>
      </c>
      <c r="X375" t="s">
        <v>1624</v>
      </c>
      <c r="Y375" t="s">
        <v>1204</v>
      </c>
      <c r="Z375" t="s">
        <v>1042</v>
      </c>
    </row>
    <row r="376" spans="1:26" x14ac:dyDescent="0.25">
      <c r="A376">
        <v>437879</v>
      </c>
      <c r="B376" t="s">
        <v>1230</v>
      </c>
      <c r="C376" t="s">
        <v>1371</v>
      </c>
      <c r="D376" t="s">
        <v>1372</v>
      </c>
      <c r="E376">
        <v>11</v>
      </c>
      <c r="F376">
        <v>5</v>
      </c>
      <c r="G376" t="s">
        <v>2072</v>
      </c>
      <c r="H376" s="2">
        <v>0.25</v>
      </c>
      <c r="I376" t="s">
        <v>2072</v>
      </c>
      <c r="J376" s="2">
        <v>0.41666666666666669</v>
      </c>
      <c r="L376" t="s">
        <v>968</v>
      </c>
      <c r="N376" t="s">
        <v>1300</v>
      </c>
      <c r="O376" t="s">
        <v>1373</v>
      </c>
      <c r="P376" t="s">
        <v>970</v>
      </c>
      <c r="Q376" t="s">
        <v>2227</v>
      </c>
      <c r="R376">
        <v>1.71</v>
      </c>
      <c r="S376" t="s">
        <v>1179</v>
      </c>
      <c r="Y376" t="s">
        <v>1029</v>
      </c>
      <c r="Z376" t="s">
        <v>1029</v>
      </c>
    </row>
    <row r="377" spans="1:26" x14ac:dyDescent="0.25">
      <c r="A377">
        <v>437255</v>
      </c>
      <c r="B377" t="s">
        <v>982</v>
      </c>
      <c r="C377" t="s">
        <v>334</v>
      </c>
      <c r="D377" t="s">
        <v>335</v>
      </c>
      <c r="E377">
        <v>279</v>
      </c>
      <c r="F377">
        <v>73817</v>
      </c>
      <c r="G377" t="s">
        <v>2072</v>
      </c>
      <c r="H377" s="2">
        <v>0.29166666666666669</v>
      </c>
      <c r="I377" t="s">
        <v>2072</v>
      </c>
      <c r="J377" s="2">
        <v>0.6875</v>
      </c>
      <c r="L377" t="s">
        <v>968</v>
      </c>
      <c r="N377" t="s">
        <v>985</v>
      </c>
      <c r="O377">
        <v>9102978</v>
      </c>
      <c r="P377" t="s">
        <v>986</v>
      </c>
      <c r="Q377" t="s">
        <v>2228</v>
      </c>
      <c r="R377">
        <v>0</v>
      </c>
      <c r="S377" t="s">
        <v>988</v>
      </c>
      <c r="U377" t="s">
        <v>989</v>
      </c>
      <c r="V377">
        <v>14326</v>
      </c>
      <c r="W377">
        <v>14326</v>
      </c>
      <c r="X377" t="s">
        <v>1638</v>
      </c>
      <c r="Y377" t="s">
        <v>1977</v>
      </c>
      <c r="Z377" t="s">
        <v>1977</v>
      </c>
    </row>
    <row r="378" spans="1:26" x14ac:dyDescent="0.25">
      <c r="A378">
        <v>437889</v>
      </c>
      <c r="B378" t="s">
        <v>1030</v>
      </c>
      <c r="C378" t="s">
        <v>2229</v>
      </c>
      <c r="D378" t="s">
        <v>2229</v>
      </c>
      <c r="E378">
        <v>49</v>
      </c>
      <c r="F378">
        <v>473</v>
      </c>
      <c r="G378" t="s">
        <v>2072</v>
      </c>
      <c r="H378" s="2">
        <v>0.3125</v>
      </c>
      <c r="I378" t="s">
        <v>2072</v>
      </c>
      <c r="J378" s="2">
        <v>0.70833333333333337</v>
      </c>
      <c r="K378" t="s">
        <v>2230</v>
      </c>
      <c r="L378" t="s">
        <v>1142</v>
      </c>
      <c r="N378" t="s">
        <v>1316</v>
      </c>
      <c r="O378">
        <v>920400</v>
      </c>
      <c r="P378" t="s">
        <v>1159</v>
      </c>
      <c r="Q378" t="s">
        <v>2231</v>
      </c>
      <c r="R378">
        <v>3.9</v>
      </c>
      <c r="S378" t="s">
        <v>2232</v>
      </c>
      <c r="X378" t="s">
        <v>2233</v>
      </c>
      <c r="Y378" t="s">
        <v>2234</v>
      </c>
    </row>
    <row r="379" spans="1:26" x14ac:dyDescent="0.25">
      <c r="A379">
        <v>437091</v>
      </c>
      <c r="B379" t="s">
        <v>2235</v>
      </c>
      <c r="C379" t="s">
        <v>2236</v>
      </c>
      <c r="D379" t="s">
        <v>2237</v>
      </c>
      <c r="E379">
        <v>93</v>
      </c>
      <c r="F379">
        <v>2950</v>
      </c>
      <c r="G379" t="s">
        <v>2072</v>
      </c>
      <c r="H379" s="2">
        <v>0.33333333333333331</v>
      </c>
      <c r="I379" t="s">
        <v>160</v>
      </c>
      <c r="J379" s="2">
        <v>0.66666666666666663</v>
      </c>
      <c r="L379" t="s">
        <v>968</v>
      </c>
      <c r="N379" t="s">
        <v>2238</v>
      </c>
      <c r="P379" t="s">
        <v>1100</v>
      </c>
      <c r="Q379" t="s">
        <v>2239</v>
      </c>
      <c r="R379">
        <v>0</v>
      </c>
      <c r="S379" t="s">
        <v>2240</v>
      </c>
      <c r="X379" t="s">
        <v>2241</v>
      </c>
      <c r="Y379" t="s">
        <v>1147</v>
      </c>
      <c r="Z379" t="s">
        <v>1147</v>
      </c>
    </row>
    <row r="380" spans="1:26" x14ac:dyDescent="0.25">
      <c r="A380">
        <v>436738</v>
      </c>
      <c r="B380" t="s">
        <v>1139</v>
      </c>
      <c r="C380" t="s">
        <v>1875</v>
      </c>
      <c r="D380" t="s">
        <v>1876</v>
      </c>
      <c r="E380">
        <v>61</v>
      </c>
      <c r="F380">
        <v>1894</v>
      </c>
      <c r="G380" t="s">
        <v>2072</v>
      </c>
      <c r="H380" s="2">
        <v>0.33333333333333331</v>
      </c>
      <c r="I380" t="s">
        <v>147</v>
      </c>
      <c r="L380" t="s">
        <v>968</v>
      </c>
      <c r="N380" t="s">
        <v>1031</v>
      </c>
      <c r="O380" t="s">
        <v>1877</v>
      </c>
      <c r="P380" t="s">
        <v>1092</v>
      </c>
      <c r="Q380" t="s">
        <v>2242</v>
      </c>
      <c r="R380">
        <v>3.85</v>
      </c>
      <c r="S380" t="s">
        <v>1766</v>
      </c>
      <c r="X380" t="s">
        <v>1879</v>
      </c>
      <c r="Y380" t="s">
        <v>1147</v>
      </c>
      <c r="Z380" t="s">
        <v>1147</v>
      </c>
    </row>
    <row r="381" spans="1:26" x14ac:dyDescent="0.25">
      <c r="A381">
        <v>356111</v>
      </c>
      <c r="B381" t="s">
        <v>982</v>
      </c>
      <c r="C381" t="s">
        <v>938</v>
      </c>
      <c r="D381" t="s">
        <v>939</v>
      </c>
      <c r="E381">
        <v>321</v>
      </c>
      <c r="F381">
        <v>168666</v>
      </c>
      <c r="G381" t="s">
        <v>2072</v>
      </c>
      <c r="H381" s="2">
        <v>0.34375</v>
      </c>
      <c r="I381" t="s">
        <v>2072</v>
      </c>
      <c r="J381" s="2">
        <v>0.79166666666666663</v>
      </c>
      <c r="L381" t="s">
        <v>968</v>
      </c>
      <c r="N381" t="s">
        <v>985</v>
      </c>
      <c r="O381">
        <v>9656101</v>
      </c>
      <c r="P381" t="s">
        <v>1009</v>
      </c>
      <c r="Q381" t="s">
        <v>2243</v>
      </c>
      <c r="R381">
        <v>0</v>
      </c>
      <c r="S381" t="s">
        <v>988</v>
      </c>
      <c r="V381">
        <v>33299</v>
      </c>
      <c r="W381">
        <v>33299</v>
      </c>
      <c r="X381" t="s">
        <v>1210</v>
      </c>
      <c r="Y381" t="s">
        <v>2244</v>
      </c>
      <c r="Z381" t="s">
        <v>1774</v>
      </c>
    </row>
    <row r="382" spans="1:26" x14ac:dyDescent="0.25">
      <c r="A382">
        <v>437750</v>
      </c>
      <c r="B382" t="s">
        <v>1230</v>
      </c>
      <c r="C382" t="s">
        <v>2007</v>
      </c>
      <c r="D382" t="s">
        <v>2008</v>
      </c>
      <c r="E382">
        <v>22</v>
      </c>
      <c r="F382">
        <v>99</v>
      </c>
      <c r="G382" t="s">
        <v>2072</v>
      </c>
      <c r="H382" s="2">
        <v>0.38194444444444442</v>
      </c>
      <c r="I382" t="s">
        <v>2072</v>
      </c>
      <c r="J382" s="2">
        <v>0.71527777777777779</v>
      </c>
      <c r="L382" t="s">
        <v>968</v>
      </c>
      <c r="N382" t="s">
        <v>1024</v>
      </c>
      <c r="O382">
        <v>750038</v>
      </c>
      <c r="P382" t="s">
        <v>970</v>
      </c>
      <c r="Q382" t="s">
        <v>2245</v>
      </c>
      <c r="R382">
        <v>0</v>
      </c>
      <c r="S382" t="s">
        <v>1026</v>
      </c>
      <c r="T382" t="s">
        <v>1027</v>
      </c>
      <c r="Y382" t="s">
        <v>1401</v>
      </c>
      <c r="Z382" t="s">
        <v>974</v>
      </c>
    </row>
    <row r="383" spans="1:26" x14ac:dyDescent="0.25">
      <c r="A383">
        <v>437902</v>
      </c>
      <c r="B383" t="s">
        <v>1230</v>
      </c>
      <c r="C383" t="s">
        <v>2246</v>
      </c>
      <c r="D383" t="s">
        <v>2247</v>
      </c>
      <c r="E383">
        <v>24</v>
      </c>
      <c r="F383">
        <v>80</v>
      </c>
      <c r="G383" t="s">
        <v>2072</v>
      </c>
      <c r="H383" s="2">
        <v>0.39583333333333331</v>
      </c>
      <c r="I383" t="s">
        <v>130</v>
      </c>
      <c r="J383" s="2">
        <v>0.66666666666666663</v>
      </c>
      <c r="L383" t="s">
        <v>968</v>
      </c>
      <c r="N383" t="s">
        <v>1300</v>
      </c>
      <c r="O383" t="s">
        <v>2248</v>
      </c>
      <c r="P383" t="s">
        <v>970</v>
      </c>
      <c r="Q383" t="s">
        <v>2249</v>
      </c>
      <c r="R383">
        <v>0</v>
      </c>
      <c r="S383" t="s">
        <v>1179</v>
      </c>
      <c r="X383" t="s">
        <v>2250</v>
      </c>
      <c r="Y383" t="s">
        <v>1147</v>
      </c>
      <c r="Z383" t="s">
        <v>1047</v>
      </c>
    </row>
    <row r="384" spans="1:26" x14ac:dyDescent="0.25">
      <c r="A384">
        <v>422899</v>
      </c>
      <c r="B384" t="s">
        <v>1030</v>
      </c>
      <c r="C384" t="s">
        <v>1089</v>
      </c>
      <c r="D384" t="s">
        <v>1090</v>
      </c>
      <c r="E384">
        <v>76</v>
      </c>
      <c r="F384">
        <v>723</v>
      </c>
      <c r="G384" t="s">
        <v>2072</v>
      </c>
      <c r="H384" s="2">
        <v>0.39583333333333331</v>
      </c>
      <c r="I384" t="s">
        <v>55</v>
      </c>
      <c r="J384" s="2">
        <v>0.66666666666666663</v>
      </c>
      <c r="L384" t="s">
        <v>968</v>
      </c>
      <c r="N384" t="s">
        <v>1091</v>
      </c>
      <c r="O384">
        <v>9185554</v>
      </c>
      <c r="P384" t="s">
        <v>1110</v>
      </c>
      <c r="Q384" t="s">
        <v>2251</v>
      </c>
      <c r="R384">
        <v>0</v>
      </c>
      <c r="S384" t="s">
        <v>2252</v>
      </c>
      <c r="X384" t="s">
        <v>1095</v>
      </c>
      <c r="Y384" t="s">
        <v>2253</v>
      </c>
      <c r="Z384" t="s">
        <v>2020</v>
      </c>
    </row>
    <row r="385" spans="1:26" x14ac:dyDescent="0.25">
      <c r="A385">
        <v>437959</v>
      </c>
      <c r="B385" t="s">
        <v>1021</v>
      </c>
      <c r="C385" t="s">
        <v>1459</v>
      </c>
      <c r="D385" t="s">
        <v>1460</v>
      </c>
      <c r="E385">
        <v>28</v>
      </c>
      <c r="F385">
        <v>100</v>
      </c>
      <c r="G385" t="s">
        <v>2072</v>
      </c>
      <c r="H385" s="2">
        <v>0.54166666666666663</v>
      </c>
      <c r="I385" t="s">
        <v>130</v>
      </c>
      <c r="J385" s="2">
        <v>0.83333333333333337</v>
      </c>
      <c r="L385" t="s">
        <v>968</v>
      </c>
      <c r="N385" t="s">
        <v>1300</v>
      </c>
      <c r="O385">
        <v>2401</v>
      </c>
      <c r="P385" t="s">
        <v>970</v>
      </c>
      <c r="Q385" t="s">
        <v>2254</v>
      </c>
      <c r="R385">
        <v>2.74</v>
      </c>
      <c r="S385" t="s">
        <v>1026</v>
      </c>
      <c r="X385" t="s">
        <v>1462</v>
      </c>
      <c r="Y385" t="s">
        <v>1074</v>
      </c>
      <c r="Z385" t="s">
        <v>1074</v>
      </c>
    </row>
    <row r="386" spans="1:26" x14ac:dyDescent="0.25">
      <c r="A386">
        <v>437800</v>
      </c>
      <c r="B386" t="s">
        <v>1032</v>
      </c>
      <c r="C386" t="s">
        <v>1285</v>
      </c>
      <c r="D386" t="s">
        <v>1286</v>
      </c>
      <c r="E386">
        <v>77</v>
      </c>
      <c r="F386">
        <v>915</v>
      </c>
      <c r="G386" t="s">
        <v>2072</v>
      </c>
      <c r="H386" s="2">
        <v>0.83333333333333337</v>
      </c>
      <c r="I386" t="s">
        <v>160</v>
      </c>
      <c r="J386" s="2">
        <v>0.125</v>
      </c>
      <c r="L386" t="s">
        <v>968</v>
      </c>
      <c r="N386" t="s">
        <v>1167</v>
      </c>
      <c r="O386">
        <v>7613961</v>
      </c>
      <c r="P386" t="s">
        <v>970</v>
      </c>
      <c r="Q386" t="s">
        <v>2255</v>
      </c>
      <c r="R386">
        <v>0</v>
      </c>
      <c r="S386" t="s">
        <v>2256</v>
      </c>
      <c r="V386">
        <v>22051</v>
      </c>
      <c r="W386">
        <v>22061</v>
      </c>
      <c r="X386" t="s">
        <v>1289</v>
      </c>
      <c r="Y386" t="s">
        <v>1104</v>
      </c>
      <c r="Z386" t="s">
        <v>1104</v>
      </c>
    </row>
    <row r="387" spans="1:26" x14ac:dyDescent="0.25">
      <c r="A387">
        <v>437922</v>
      </c>
      <c r="B387" t="s">
        <v>1032</v>
      </c>
      <c r="C387" t="s">
        <v>1747</v>
      </c>
      <c r="D387" t="s">
        <v>1748</v>
      </c>
      <c r="E387">
        <v>31</v>
      </c>
      <c r="F387">
        <v>247</v>
      </c>
      <c r="G387" t="s">
        <v>2072</v>
      </c>
      <c r="H387" s="2">
        <v>0.83333333333333337</v>
      </c>
      <c r="I387" t="s">
        <v>2072</v>
      </c>
      <c r="J387" s="2">
        <v>0.91666666666666663</v>
      </c>
      <c r="L387" t="s">
        <v>968</v>
      </c>
      <c r="N387" t="s">
        <v>1167</v>
      </c>
      <c r="O387" t="s">
        <v>1749</v>
      </c>
      <c r="P387" t="s">
        <v>1168</v>
      </c>
      <c r="Q387" t="s">
        <v>2257</v>
      </c>
      <c r="R387">
        <v>0</v>
      </c>
      <c r="S387" t="s">
        <v>1133</v>
      </c>
      <c r="V387">
        <v>22053</v>
      </c>
      <c r="W387">
        <v>22053</v>
      </c>
      <c r="X387" t="s">
        <v>1750</v>
      </c>
      <c r="Y387" t="s">
        <v>1047</v>
      </c>
      <c r="Z387" t="s">
        <v>1047</v>
      </c>
    </row>
    <row r="388" spans="1:26" x14ac:dyDescent="0.25">
      <c r="A388">
        <v>437342</v>
      </c>
      <c r="B388" t="s">
        <v>976</v>
      </c>
      <c r="C388" t="s">
        <v>1679</v>
      </c>
      <c r="D388" t="s">
        <v>1680</v>
      </c>
      <c r="E388">
        <v>58</v>
      </c>
      <c r="F388">
        <v>1276</v>
      </c>
      <c r="G388" t="s">
        <v>2072</v>
      </c>
      <c r="H388" s="2">
        <v>0.875</v>
      </c>
      <c r="I388" t="s">
        <v>130</v>
      </c>
      <c r="J388" s="2">
        <v>0.95833333333333337</v>
      </c>
      <c r="L388" t="s">
        <v>968</v>
      </c>
      <c r="N388" t="s">
        <v>1601</v>
      </c>
      <c r="O388">
        <v>9833307</v>
      </c>
      <c r="P388" t="s">
        <v>1131</v>
      </c>
      <c r="Q388" t="s">
        <v>2258</v>
      </c>
      <c r="R388">
        <v>6</v>
      </c>
      <c r="S388" t="s">
        <v>1603</v>
      </c>
      <c r="Y388" t="s">
        <v>1229</v>
      </c>
      <c r="Z388" t="s">
        <v>1975</v>
      </c>
    </row>
    <row r="389" spans="1:26" x14ac:dyDescent="0.25">
      <c r="A389">
        <v>437341</v>
      </c>
      <c r="B389" t="s">
        <v>964</v>
      </c>
      <c r="C389" t="s">
        <v>1682</v>
      </c>
      <c r="D389" t="s">
        <v>1683</v>
      </c>
      <c r="E389">
        <v>26</v>
      </c>
      <c r="F389">
        <v>131</v>
      </c>
      <c r="G389" t="s">
        <v>2072</v>
      </c>
      <c r="H389" s="2">
        <v>0.875</v>
      </c>
      <c r="I389" t="s">
        <v>130</v>
      </c>
      <c r="J389" s="2">
        <v>0.95833333333333337</v>
      </c>
      <c r="L389" t="s">
        <v>968</v>
      </c>
      <c r="N389" t="s">
        <v>1601</v>
      </c>
      <c r="O389">
        <v>8008163</v>
      </c>
      <c r="P389" t="s">
        <v>1131</v>
      </c>
      <c r="Q389" t="s">
        <v>2259</v>
      </c>
      <c r="R389">
        <v>6</v>
      </c>
      <c r="S389" t="s">
        <v>1331</v>
      </c>
      <c r="X389" t="s">
        <v>1685</v>
      </c>
      <c r="Y389" t="s">
        <v>1229</v>
      </c>
      <c r="Z389" t="s">
        <v>1975</v>
      </c>
    </row>
    <row r="390" spans="1:26" x14ac:dyDescent="0.25">
      <c r="A390">
        <v>353969</v>
      </c>
      <c r="B390" t="s">
        <v>982</v>
      </c>
      <c r="C390" t="s">
        <v>155</v>
      </c>
      <c r="D390" t="s">
        <v>156</v>
      </c>
      <c r="E390">
        <v>111</v>
      </c>
      <c r="F390">
        <v>2298</v>
      </c>
      <c r="G390" t="s">
        <v>130</v>
      </c>
      <c r="H390" s="2">
        <v>0.20833333333333334</v>
      </c>
      <c r="I390" t="s">
        <v>130</v>
      </c>
      <c r="J390" s="2">
        <v>0.91666666666666663</v>
      </c>
      <c r="L390" t="s">
        <v>968</v>
      </c>
      <c r="N390" t="s">
        <v>1059</v>
      </c>
      <c r="O390">
        <v>8915433</v>
      </c>
      <c r="P390" t="s">
        <v>986</v>
      </c>
      <c r="Q390" t="s">
        <v>2260</v>
      </c>
      <c r="R390">
        <v>0</v>
      </c>
      <c r="S390" t="s">
        <v>1062</v>
      </c>
      <c r="V390" t="s">
        <v>2261</v>
      </c>
      <c r="W390" t="s">
        <v>2261</v>
      </c>
      <c r="X390" t="s">
        <v>1064</v>
      </c>
      <c r="Y390" t="s">
        <v>1229</v>
      </c>
      <c r="Z390" t="s">
        <v>1281</v>
      </c>
    </row>
    <row r="391" spans="1:26" x14ac:dyDescent="0.25">
      <c r="A391">
        <v>420458</v>
      </c>
      <c r="B391" t="s">
        <v>982</v>
      </c>
      <c r="C391" t="s">
        <v>112</v>
      </c>
      <c r="D391" t="s">
        <v>113</v>
      </c>
      <c r="E391">
        <v>198</v>
      </c>
      <c r="F391">
        <v>32477</v>
      </c>
      <c r="G391" t="s">
        <v>130</v>
      </c>
      <c r="H391" s="2">
        <v>0.22916666666666666</v>
      </c>
      <c r="I391" t="s">
        <v>130</v>
      </c>
      <c r="J391" s="2">
        <v>0.95833333333333337</v>
      </c>
      <c r="L391" t="s">
        <v>968</v>
      </c>
      <c r="N391" t="s">
        <v>1073</v>
      </c>
      <c r="O391">
        <v>9417086</v>
      </c>
      <c r="P391" t="s">
        <v>1060</v>
      </c>
      <c r="Q391" t="s">
        <v>2262</v>
      </c>
      <c r="R391">
        <v>6.4</v>
      </c>
      <c r="S391" t="s">
        <v>1062</v>
      </c>
      <c r="V391" t="s">
        <v>1968</v>
      </c>
      <c r="W391" t="s">
        <v>1968</v>
      </c>
      <c r="X391" t="s">
        <v>1266</v>
      </c>
      <c r="Y391" t="s">
        <v>975</v>
      </c>
      <c r="Z391" t="s">
        <v>2263</v>
      </c>
    </row>
    <row r="392" spans="1:26" x14ac:dyDescent="0.25">
      <c r="A392">
        <v>408784</v>
      </c>
      <c r="B392" t="s">
        <v>982</v>
      </c>
      <c r="C392" t="s">
        <v>73</v>
      </c>
      <c r="D392" t="s">
        <v>74</v>
      </c>
      <c r="E392">
        <v>160</v>
      </c>
      <c r="F392">
        <v>12969</v>
      </c>
      <c r="G392" t="s">
        <v>130</v>
      </c>
      <c r="H392" s="2">
        <v>0.25</v>
      </c>
      <c r="I392" t="s">
        <v>130</v>
      </c>
      <c r="J392" s="2">
        <v>0.79166666666666663</v>
      </c>
      <c r="L392" t="s">
        <v>968</v>
      </c>
      <c r="N392" t="s">
        <v>1068</v>
      </c>
      <c r="O392">
        <v>9008598</v>
      </c>
      <c r="P392" t="s">
        <v>1009</v>
      </c>
      <c r="Q392" t="s">
        <v>2264</v>
      </c>
      <c r="R392">
        <v>5.4</v>
      </c>
      <c r="S392" t="s">
        <v>1062</v>
      </c>
      <c r="V392">
        <v>532</v>
      </c>
      <c r="W392">
        <v>532</v>
      </c>
      <c r="X392" t="s">
        <v>1441</v>
      </c>
      <c r="Y392" t="s">
        <v>1229</v>
      </c>
      <c r="Z392" t="s">
        <v>975</v>
      </c>
    </row>
    <row r="393" spans="1:26" x14ac:dyDescent="0.25">
      <c r="A393">
        <v>437419</v>
      </c>
      <c r="B393" t="s">
        <v>1032</v>
      </c>
      <c r="C393" t="s">
        <v>1327</v>
      </c>
      <c r="D393" t="s">
        <v>1328</v>
      </c>
      <c r="E393">
        <v>42</v>
      </c>
      <c r="F393">
        <v>380</v>
      </c>
      <c r="G393" t="s">
        <v>130</v>
      </c>
      <c r="H393" s="2">
        <v>0.29166666666666669</v>
      </c>
      <c r="I393" t="s">
        <v>130</v>
      </c>
      <c r="J393" s="2">
        <v>0.75</v>
      </c>
      <c r="L393" t="s">
        <v>968</v>
      </c>
      <c r="N393" t="s">
        <v>1447</v>
      </c>
      <c r="O393">
        <v>7321960</v>
      </c>
      <c r="P393" t="s">
        <v>1168</v>
      </c>
      <c r="Q393" t="s">
        <v>2265</v>
      </c>
      <c r="R393">
        <v>0</v>
      </c>
      <c r="S393" t="s">
        <v>2266</v>
      </c>
      <c r="T393" t="s">
        <v>1332</v>
      </c>
      <c r="X393" t="s">
        <v>1333</v>
      </c>
      <c r="Y393" t="s">
        <v>1042</v>
      </c>
      <c r="Z393" t="s">
        <v>1281</v>
      </c>
    </row>
    <row r="394" spans="1:26" x14ac:dyDescent="0.25">
      <c r="A394">
        <v>420459</v>
      </c>
      <c r="B394" t="s">
        <v>982</v>
      </c>
      <c r="C394" t="s">
        <v>1697</v>
      </c>
      <c r="D394" t="s">
        <v>1698</v>
      </c>
      <c r="E394">
        <v>299</v>
      </c>
      <c r="F394">
        <v>99902</v>
      </c>
      <c r="G394" t="s">
        <v>130</v>
      </c>
      <c r="H394" s="2">
        <v>0.30208333333333331</v>
      </c>
      <c r="I394" t="s">
        <v>130</v>
      </c>
      <c r="J394" s="2">
        <v>0.66666666666666663</v>
      </c>
      <c r="L394" t="s">
        <v>968</v>
      </c>
      <c r="N394" t="s">
        <v>1699</v>
      </c>
      <c r="O394">
        <v>9767106</v>
      </c>
      <c r="P394" t="s">
        <v>1254</v>
      </c>
      <c r="Q394" t="s">
        <v>2267</v>
      </c>
      <c r="R394">
        <v>3.28</v>
      </c>
      <c r="S394" t="s">
        <v>988</v>
      </c>
      <c r="V394">
        <v>109</v>
      </c>
      <c r="W394">
        <v>109</v>
      </c>
      <c r="X394" t="s">
        <v>1701</v>
      </c>
      <c r="Y394" t="s">
        <v>1105</v>
      </c>
      <c r="Z394" t="s">
        <v>1267</v>
      </c>
    </row>
    <row r="395" spans="1:26" x14ac:dyDescent="0.25">
      <c r="A395">
        <v>436598</v>
      </c>
      <c r="B395" t="s">
        <v>1139</v>
      </c>
      <c r="C395" t="s">
        <v>1575</v>
      </c>
      <c r="D395" t="s">
        <v>1576</v>
      </c>
      <c r="E395">
        <v>68</v>
      </c>
      <c r="F395">
        <v>2159</v>
      </c>
      <c r="G395" t="s">
        <v>130</v>
      </c>
      <c r="H395" s="2">
        <v>0.34375</v>
      </c>
      <c r="I395" t="s">
        <v>147</v>
      </c>
      <c r="J395" s="2">
        <v>0.41666666666666669</v>
      </c>
      <c r="K395" t="s">
        <v>2268</v>
      </c>
      <c r="L395" t="s">
        <v>1142</v>
      </c>
      <c r="N395" t="s">
        <v>1577</v>
      </c>
      <c r="O395">
        <v>740088</v>
      </c>
      <c r="P395" t="s">
        <v>1174</v>
      </c>
      <c r="Q395" t="s">
        <v>2269</v>
      </c>
      <c r="R395">
        <v>0</v>
      </c>
      <c r="S395" t="s">
        <v>1318</v>
      </c>
      <c r="T395" t="s">
        <v>1146</v>
      </c>
      <c r="X395" t="s">
        <v>1578</v>
      </c>
      <c r="Y395" t="s">
        <v>1104</v>
      </c>
      <c r="Z395" t="s">
        <v>2270</v>
      </c>
    </row>
    <row r="396" spans="1:26" x14ac:dyDescent="0.25">
      <c r="A396">
        <v>437924</v>
      </c>
      <c r="B396" t="s">
        <v>1032</v>
      </c>
      <c r="C396" t="s">
        <v>1747</v>
      </c>
      <c r="D396" t="s">
        <v>1748</v>
      </c>
      <c r="E396">
        <v>31</v>
      </c>
      <c r="F396">
        <v>247</v>
      </c>
      <c r="G396" t="s">
        <v>130</v>
      </c>
      <c r="H396" s="2">
        <v>0.375</v>
      </c>
      <c r="I396" t="s">
        <v>130</v>
      </c>
      <c r="J396" s="2">
        <v>0.5</v>
      </c>
      <c r="L396" t="s">
        <v>968</v>
      </c>
      <c r="N396" t="s">
        <v>1167</v>
      </c>
      <c r="O396" t="s">
        <v>1749</v>
      </c>
      <c r="P396" t="s">
        <v>1159</v>
      </c>
      <c r="Q396" t="s">
        <v>2271</v>
      </c>
      <c r="R396">
        <v>0</v>
      </c>
      <c r="S396" t="s">
        <v>2272</v>
      </c>
      <c r="V396">
        <v>22054</v>
      </c>
      <c r="W396">
        <v>22054</v>
      </c>
      <c r="X396" t="s">
        <v>1750</v>
      </c>
      <c r="Y396" t="s">
        <v>1047</v>
      </c>
      <c r="Z396" t="s">
        <v>1047</v>
      </c>
    </row>
    <row r="397" spans="1:26" x14ac:dyDescent="0.25">
      <c r="A397">
        <v>437752</v>
      </c>
      <c r="B397" t="s">
        <v>1230</v>
      </c>
      <c r="C397" t="s">
        <v>2007</v>
      </c>
      <c r="D397" t="s">
        <v>2008</v>
      </c>
      <c r="E397">
        <v>22</v>
      </c>
      <c r="F397">
        <v>99</v>
      </c>
      <c r="G397" t="s">
        <v>130</v>
      </c>
      <c r="H397" s="2">
        <v>0.40277777777777773</v>
      </c>
      <c r="I397" t="s">
        <v>130</v>
      </c>
      <c r="J397" s="2">
        <v>0.71527777777777779</v>
      </c>
      <c r="L397" t="s">
        <v>968</v>
      </c>
      <c r="N397" t="s">
        <v>1024</v>
      </c>
      <c r="O397">
        <v>750038</v>
      </c>
      <c r="P397" t="s">
        <v>970</v>
      </c>
      <c r="Q397" t="s">
        <v>2273</v>
      </c>
      <c r="R397">
        <v>0</v>
      </c>
      <c r="S397" t="s">
        <v>1026</v>
      </c>
      <c r="T397" t="s">
        <v>1027</v>
      </c>
      <c r="Y397" t="s">
        <v>1029</v>
      </c>
      <c r="Z397" t="s">
        <v>1029</v>
      </c>
    </row>
    <row r="398" spans="1:26" x14ac:dyDescent="0.25">
      <c r="A398">
        <v>437676</v>
      </c>
      <c r="B398" t="s">
        <v>1032</v>
      </c>
      <c r="C398" t="s">
        <v>1033</v>
      </c>
      <c r="D398" t="s">
        <v>1034</v>
      </c>
      <c r="E398">
        <v>108</v>
      </c>
      <c r="F398">
        <v>5873</v>
      </c>
      <c r="G398" t="s">
        <v>130</v>
      </c>
      <c r="H398" s="2">
        <v>0.45833333333333331</v>
      </c>
      <c r="I398" t="s">
        <v>130</v>
      </c>
      <c r="J398" s="2">
        <v>0.79166666666666663</v>
      </c>
      <c r="L398" t="s">
        <v>968</v>
      </c>
      <c r="N398" t="s">
        <v>1035</v>
      </c>
      <c r="O398">
        <v>9002647</v>
      </c>
      <c r="P398" t="s">
        <v>1036</v>
      </c>
      <c r="Q398" t="s">
        <v>2274</v>
      </c>
      <c r="R398">
        <v>0</v>
      </c>
      <c r="S398" t="s">
        <v>2069</v>
      </c>
      <c r="V398" t="s">
        <v>2275</v>
      </c>
      <c r="W398" t="s">
        <v>2275</v>
      </c>
      <c r="X398" t="s">
        <v>1040</v>
      </c>
      <c r="Y398" t="s">
        <v>1853</v>
      </c>
      <c r="Z398" t="s">
        <v>1918</v>
      </c>
    </row>
    <row r="399" spans="1:26" x14ac:dyDescent="0.25">
      <c r="A399">
        <v>437346</v>
      </c>
      <c r="B399" t="s">
        <v>1075</v>
      </c>
      <c r="C399" t="s">
        <v>2276</v>
      </c>
      <c r="D399" t="s">
        <v>2277</v>
      </c>
      <c r="E399">
        <v>190</v>
      </c>
      <c r="F399">
        <v>26645</v>
      </c>
      <c r="G399" t="s">
        <v>130</v>
      </c>
      <c r="H399" s="2">
        <v>0.5</v>
      </c>
      <c r="I399" t="s">
        <v>147</v>
      </c>
      <c r="J399" s="2">
        <v>6.9444444444444447E-4</v>
      </c>
      <c r="L399" t="s">
        <v>968</v>
      </c>
      <c r="N399" t="s">
        <v>1482</v>
      </c>
      <c r="O399">
        <v>9709207</v>
      </c>
      <c r="P399" t="s">
        <v>1079</v>
      </c>
      <c r="Q399" t="s">
        <v>2278</v>
      </c>
      <c r="R399">
        <v>0</v>
      </c>
      <c r="S399" t="s">
        <v>1913</v>
      </c>
      <c r="V399" t="s">
        <v>2279</v>
      </c>
      <c r="W399" t="s">
        <v>2279</v>
      </c>
      <c r="X399" t="s">
        <v>2280</v>
      </c>
      <c r="Y399" t="s">
        <v>1916</v>
      </c>
      <c r="Z399" t="s">
        <v>1743</v>
      </c>
    </row>
    <row r="400" spans="1:26" x14ac:dyDescent="0.25">
      <c r="A400">
        <v>436900</v>
      </c>
      <c r="B400" t="s">
        <v>1075</v>
      </c>
      <c r="C400" t="s">
        <v>1465</v>
      </c>
      <c r="D400" t="s">
        <v>1466</v>
      </c>
      <c r="E400">
        <v>159</v>
      </c>
      <c r="F400">
        <v>15215</v>
      </c>
      <c r="G400" t="s">
        <v>130</v>
      </c>
      <c r="H400" s="2">
        <v>0.95833333333333337</v>
      </c>
      <c r="I400" t="s">
        <v>147</v>
      </c>
      <c r="J400" s="2">
        <v>0.33333333333333331</v>
      </c>
      <c r="L400" t="s">
        <v>968</v>
      </c>
      <c r="N400" t="s">
        <v>1078</v>
      </c>
      <c r="O400">
        <v>9809916</v>
      </c>
      <c r="P400" t="s">
        <v>1277</v>
      </c>
      <c r="Q400" t="s">
        <v>2281</v>
      </c>
      <c r="R400">
        <v>0</v>
      </c>
      <c r="S400" t="s">
        <v>2088</v>
      </c>
      <c r="V400">
        <v>79</v>
      </c>
      <c r="W400">
        <v>79</v>
      </c>
      <c r="X400" t="s">
        <v>1469</v>
      </c>
      <c r="Y400" t="s">
        <v>1005</v>
      </c>
      <c r="Z400" t="s">
        <v>1083</v>
      </c>
    </row>
    <row r="401" spans="1:26" x14ac:dyDescent="0.25">
      <c r="A401">
        <v>438077</v>
      </c>
      <c r="B401" t="s">
        <v>964</v>
      </c>
      <c r="C401" t="s">
        <v>965</v>
      </c>
      <c r="D401" t="s">
        <v>966</v>
      </c>
      <c r="E401">
        <v>26</v>
      </c>
      <c r="F401">
        <v>284</v>
      </c>
      <c r="G401" t="s">
        <v>147</v>
      </c>
      <c r="H401" s="2">
        <v>0.20833333333333334</v>
      </c>
      <c r="I401" t="s">
        <v>147</v>
      </c>
      <c r="J401" s="2">
        <v>0.75</v>
      </c>
      <c r="L401" t="s">
        <v>968</v>
      </c>
      <c r="N401" t="s">
        <v>969</v>
      </c>
      <c r="P401" t="s">
        <v>970</v>
      </c>
      <c r="Q401" t="s">
        <v>2282</v>
      </c>
      <c r="R401">
        <v>0</v>
      </c>
      <c r="S401" t="s">
        <v>1183</v>
      </c>
      <c r="X401" t="s">
        <v>973</v>
      </c>
      <c r="Y401" t="s">
        <v>974</v>
      </c>
      <c r="Z401" t="s">
        <v>974</v>
      </c>
    </row>
    <row r="402" spans="1:26" x14ac:dyDescent="0.25">
      <c r="A402">
        <v>438078</v>
      </c>
      <c r="B402" t="s">
        <v>976</v>
      </c>
      <c r="C402" t="s">
        <v>1185</v>
      </c>
      <c r="D402" t="s">
        <v>1186</v>
      </c>
      <c r="E402">
        <v>87</v>
      </c>
      <c r="F402">
        <v>2391</v>
      </c>
      <c r="G402" t="s">
        <v>147</v>
      </c>
      <c r="H402" s="2">
        <v>0.20833333333333334</v>
      </c>
      <c r="I402" t="s">
        <v>147</v>
      </c>
      <c r="J402" s="2">
        <v>0.75</v>
      </c>
      <c r="L402" t="s">
        <v>968</v>
      </c>
      <c r="N402" t="s">
        <v>969</v>
      </c>
      <c r="P402" t="s">
        <v>970</v>
      </c>
      <c r="Q402" t="s">
        <v>2283</v>
      </c>
      <c r="R402">
        <v>0</v>
      </c>
      <c r="S402" t="s">
        <v>1188</v>
      </c>
      <c r="X402" t="s">
        <v>1189</v>
      </c>
      <c r="Y402" t="s">
        <v>974</v>
      </c>
      <c r="Z402" t="s">
        <v>974</v>
      </c>
    </row>
    <row r="403" spans="1:26" x14ac:dyDescent="0.25">
      <c r="A403">
        <v>425385</v>
      </c>
      <c r="B403" t="s">
        <v>982</v>
      </c>
      <c r="C403" t="s">
        <v>187</v>
      </c>
      <c r="D403" t="s">
        <v>188</v>
      </c>
      <c r="E403">
        <v>323</v>
      </c>
      <c r="F403">
        <v>153516</v>
      </c>
      <c r="G403" t="s">
        <v>147</v>
      </c>
      <c r="H403" s="2">
        <v>0.25</v>
      </c>
      <c r="I403" t="s">
        <v>147</v>
      </c>
      <c r="J403" s="2">
        <v>0.875</v>
      </c>
      <c r="L403" t="s">
        <v>968</v>
      </c>
      <c r="N403" t="s">
        <v>993</v>
      </c>
      <c r="O403">
        <v>9745378</v>
      </c>
      <c r="P403" t="s">
        <v>986</v>
      </c>
      <c r="Q403" t="s">
        <v>2284</v>
      </c>
      <c r="R403">
        <v>12.1</v>
      </c>
      <c r="S403" t="s">
        <v>1062</v>
      </c>
      <c r="V403" t="s">
        <v>2285</v>
      </c>
      <c r="W403" t="s">
        <v>2285</v>
      </c>
      <c r="X403" t="s">
        <v>1086</v>
      </c>
      <c r="Y403" t="s">
        <v>975</v>
      </c>
      <c r="Z403" t="s">
        <v>1088</v>
      </c>
    </row>
    <row r="404" spans="1:26" x14ac:dyDescent="0.25">
      <c r="A404" t="s">
        <v>2286</v>
      </c>
      <c r="B404" t="s">
        <v>982</v>
      </c>
      <c r="C404" t="s">
        <v>1649</v>
      </c>
      <c r="D404" t="s">
        <v>1650</v>
      </c>
      <c r="E404">
        <v>293</v>
      </c>
      <c r="F404">
        <v>90090</v>
      </c>
      <c r="G404" t="s">
        <v>147</v>
      </c>
      <c r="H404" s="2">
        <v>0.29166666666666669</v>
      </c>
      <c r="I404" t="s">
        <v>147</v>
      </c>
      <c r="J404" s="2">
        <v>0.75</v>
      </c>
      <c r="L404" t="s">
        <v>968</v>
      </c>
      <c r="N404" t="s">
        <v>985</v>
      </c>
      <c r="O404">
        <v>9228356</v>
      </c>
      <c r="P404" t="s">
        <v>1009</v>
      </c>
      <c r="Q404" t="s">
        <v>2287</v>
      </c>
      <c r="R404">
        <v>0</v>
      </c>
      <c r="S404" t="s">
        <v>2288</v>
      </c>
      <c r="V404">
        <v>26807</v>
      </c>
      <c r="W404">
        <v>26087</v>
      </c>
      <c r="X404" t="s">
        <v>1653</v>
      </c>
      <c r="Y404" t="s">
        <v>975</v>
      </c>
      <c r="Z404" t="s">
        <v>975</v>
      </c>
    </row>
    <row r="405" spans="1:26" x14ac:dyDescent="0.25">
      <c r="A405">
        <v>436908</v>
      </c>
      <c r="B405" t="s">
        <v>1075</v>
      </c>
      <c r="C405" t="s">
        <v>1492</v>
      </c>
      <c r="D405" t="s">
        <v>1493</v>
      </c>
      <c r="E405">
        <v>149</v>
      </c>
      <c r="F405">
        <v>10581</v>
      </c>
      <c r="G405" t="s">
        <v>147</v>
      </c>
      <c r="H405" s="2">
        <v>0.33333333333333331</v>
      </c>
      <c r="I405" t="s">
        <v>147</v>
      </c>
      <c r="J405" s="2">
        <v>0.95833333333333337</v>
      </c>
      <c r="L405" t="s">
        <v>968</v>
      </c>
      <c r="N405" t="s">
        <v>1078</v>
      </c>
      <c r="O405">
        <v>400497</v>
      </c>
      <c r="P405" t="s">
        <v>1277</v>
      </c>
      <c r="Q405" t="s">
        <v>2289</v>
      </c>
      <c r="R405">
        <v>0</v>
      </c>
      <c r="S405" t="s">
        <v>2088</v>
      </c>
      <c r="V405">
        <v>527</v>
      </c>
      <c r="W405">
        <v>527</v>
      </c>
      <c r="X405" t="s">
        <v>1496</v>
      </c>
      <c r="Y405" t="s">
        <v>2178</v>
      </c>
      <c r="Z405" t="s">
        <v>1104</v>
      </c>
    </row>
    <row r="406" spans="1:26" x14ac:dyDescent="0.25">
      <c r="A406">
        <v>438508</v>
      </c>
      <c r="B406" t="s">
        <v>1628</v>
      </c>
      <c r="C406" t="s">
        <v>2290</v>
      </c>
      <c r="D406" t="s">
        <v>2291</v>
      </c>
      <c r="E406">
        <v>12</v>
      </c>
      <c r="F406">
        <v>7</v>
      </c>
      <c r="G406" t="s">
        <v>147</v>
      </c>
      <c r="H406" s="2">
        <v>0.5</v>
      </c>
      <c r="I406" t="s">
        <v>286</v>
      </c>
      <c r="J406" s="2">
        <v>0.70833333333333337</v>
      </c>
      <c r="L406" t="s">
        <v>968</v>
      </c>
      <c r="N406" t="s">
        <v>1300</v>
      </c>
      <c r="O406" t="s">
        <v>2292</v>
      </c>
      <c r="P406" t="s">
        <v>970</v>
      </c>
      <c r="Q406" t="s">
        <v>2293</v>
      </c>
      <c r="R406">
        <v>2.12</v>
      </c>
      <c r="S406" t="s">
        <v>1179</v>
      </c>
      <c r="X406" t="s">
        <v>2294</v>
      </c>
      <c r="Y406" t="s">
        <v>1029</v>
      </c>
      <c r="Z406" t="s">
        <v>1029</v>
      </c>
    </row>
    <row r="407" spans="1:26" x14ac:dyDescent="0.25">
      <c r="A407">
        <v>438099</v>
      </c>
      <c r="B407" t="s">
        <v>1107</v>
      </c>
      <c r="C407" t="s">
        <v>1503</v>
      </c>
      <c r="D407" t="s">
        <v>1503</v>
      </c>
      <c r="E407">
        <v>65</v>
      </c>
      <c r="F407">
        <v>2083</v>
      </c>
      <c r="G407" t="s">
        <v>147</v>
      </c>
      <c r="H407" s="2">
        <v>0.70833333333333337</v>
      </c>
      <c r="I407" t="s">
        <v>219</v>
      </c>
      <c r="J407" s="2">
        <v>0.79166666666666663</v>
      </c>
      <c r="K407" t="s">
        <v>2295</v>
      </c>
      <c r="L407" t="s">
        <v>1142</v>
      </c>
      <c r="N407" t="s">
        <v>1445</v>
      </c>
      <c r="O407">
        <v>41049</v>
      </c>
      <c r="P407" t="s">
        <v>986</v>
      </c>
      <c r="Q407" t="s">
        <v>2296</v>
      </c>
      <c r="R407">
        <v>0</v>
      </c>
      <c r="S407" t="s">
        <v>2297</v>
      </c>
      <c r="X407" t="s">
        <v>1506</v>
      </c>
      <c r="Y407" t="s">
        <v>975</v>
      </c>
      <c r="Z407" t="s">
        <v>1147</v>
      </c>
    </row>
    <row r="408" spans="1:26" x14ac:dyDescent="0.25">
      <c r="A408">
        <v>437975</v>
      </c>
      <c r="B408" t="s">
        <v>994</v>
      </c>
      <c r="C408" t="s">
        <v>1419</v>
      </c>
      <c r="D408" t="s">
        <v>1420</v>
      </c>
      <c r="E408">
        <v>126</v>
      </c>
      <c r="F408">
        <v>6688</v>
      </c>
      <c r="G408" t="s">
        <v>147</v>
      </c>
      <c r="H408" s="2">
        <v>0.75</v>
      </c>
      <c r="I408" t="s">
        <v>219</v>
      </c>
      <c r="J408" s="2">
        <v>0.25</v>
      </c>
      <c r="L408" t="s">
        <v>968</v>
      </c>
      <c r="N408" t="s">
        <v>997</v>
      </c>
      <c r="O408">
        <v>9285328</v>
      </c>
      <c r="P408" t="s">
        <v>999</v>
      </c>
      <c r="Q408" t="s">
        <v>2298</v>
      </c>
      <c r="R408">
        <v>0</v>
      </c>
      <c r="S408" t="s">
        <v>1046</v>
      </c>
      <c r="V408">
        <v>204</v>
      </c>
      <c r="W408">
        <v>204</v>
      </c>
      <c r="X408" t="s">
        <v>1423</v>
      </c>
      <c r="Y408" t="s">
        <v>1104</v>
      </c>
      <c r="Z408" t="s">
        <v>1424</v>
      </c>
    </row>
    <row r="409" spans="1:26" x14ac:dyDescent="0.25">
      <c r="A409">
        <v>438289</v>
      </c>
      <c r="B409" t="s">
        <v>1032</v>
      </c>
      <c r="C409" t="s">
        <v>1165</v>
      </c>
      <c r="D409" t="s">
        <v>1166</v>
      </c>
      <c r="E409">
        <v>54</v>
      </c>
      <c r="F409">
        <v>499</v>
      </c>
      <c r="G409" t="s">
        <v>160</v>
      </c>
      <c r="H409" s="2">
        <v>4.1666666666666664E-2</v>
      </c>
      <c r="I409" t="s">
        <v>219</v>
      </c>
      <c r="J409" s="2">
        <v>0.125</v>
      </c>
      <c r="L409" t="s">
        <v>968</v>
      </c>
      <c r="N409" t="s">
        <v>1167</v>
      </c>
      <c r="O409">
        <v>7917757</v>
      </c>
      <c r="P409" t="s">
        <v>1036</v>
      </c>
      <c r="Q409" t="s">
        <v>2299</v>
      </c>
      <c r="R409">
        <v>0</v>
      </c>
      <c r="S409" t="s">
        <v>2300</v>
      </c>
      <c r="V409">
        <v>22061</v>
      </c>
      <c r="W409">
        <v>22061</v>
      </c>
      <c r="X409" t="s">
        <v>1171</v>
      </c>
      <c r="Y409" t="s">
        <v>1047</v>
      </c>
      <c r="Z409" t="s">
        <v>1281</v>
      </c>
    </row>
    <row r="410" spans="1:26" x14ac:dyDescent="0.25">
      <c r="A410">
        <v>438152</v>
      </c>
      <c r="B410" t="s">
        <v>964</v>
      </c>
      <c r="C410" t="s">
        <v>1180</v>
      </c>
      <c r="D410" t="s">
        <v>1181</v>
      </c>
      <c r="E410">
        <v>28</v>
      </c>
      <c r="F410">
        <v>284</v>
      </c>
      <c r="G410" t="s">
        <v>160</v>
      </c>
      <c r="H410" s="2">
        <v>0.25</v>
      </c>
      <c r="I410" t="s">
        <v>160</v>
      </c>
      <c r="J410" s="2">
        <v>0.75</v>
      </c>
      <c r="L410" t="s">
        <v>968</v>
      </c>
      <c r="N410" t="s">
        <v>969</v>
      </c>
      <c r="P410" t="s">
        <v>1009</v>
      </c>
      <c r="Q410" t="s">
        <v>2301</v>
      </c>
      <c r="R410">
        <v>0</v>
      </c>
      <c r="S410" t="s">
        <v>1349</v>
      </c>
      <c r="X410" t="s">
        <v>1184</v>
      </c>
      <c r="Y410" t="s">
        <v>974</v>
      </c>
      <c r="Z410" t="s">
        <v>974</v>
      </c>
    </row>
    <row r="411" spans="1:26" x14ac:dyDescent="0.25">
      <c r="A411">
        <v>438153</v>
      </c>
      <c r="B411" t="s">
        <v>976</v>
      </c>
      <c r="C411" t="s">
        <v>977</v>
      </c>
      <c r="D411" t="s">
        <v>978</v>
      </c>
      <c r="E411">
        <v>84</v>
      </c>
      <c r="F411">
        <v>2655</v>
      </c>
      <c r="G411" t="s">
        <v>160</v>
      </c>
      <c r="H411" s="2">
        <v>0.25</v>
      </c>
      <c r="I411" t="s">
        <v>160</v>
      </c>
      <c r="J411" s="2">
        <v>0.75</v>
      </c>
      <c r="L411" t="s">
        <v>968</v>
      </c>
      <c r="N411" t="s">
        <v>969</v>
      </c>
      <c r="P411" t="s">
        <v>1009</v>
      </c>
      <c r="Q411" t="s">
        <v>2302</v>
      </c>
      <c r="R411">
        <v>0</v>
      </c>
      <c r="S411" t="s">
        <v>1057</v>
      </c>
      <c r="X411" t="s">
        <v>981</v>
      </c>
      <c r="Y411" t="s">
        <v>974</v>
      </c>
      <c r="Z411" t="s">
        <v>974</v>
      </c>
    </row>
    <row r="412" spans="1:26" x14ac:dyDescent="0.25">
      <c r="A412">
        <v>406011</v>
      </c>
      <c r="B412" t="s">
        <v>982</v>
      </c>
      <c r="C412" t="s">
        <v>329</v>
      </c>
      <c r="D412" t="s">
        <v>330</v>
      </c>
      <c r="E412">
        <v>319</v>
      </c>
      <c r="F412">
        <v>122210</v>
      </c>
      <c r="G412" t="s">
        <v>160</v>
      </c>
      <c r="H412" s="2">
        <v>0.25</v>
      </c>
      <c r="I412" t="s">
        <v>160</v>
      </c>
      <c r="J412" s="2">
        <v>0.70833333333333337</v>
      </c>
      <c r="L412" t="s">
        <v>968</v>
      </c>
      <c r="N412" t="s">
        <v>1099</v>
      </c>
      <c r="O412">
        <v>9451094</v>
      </c>
      <c r="P412" t="s">
        <v>986</v>
      </c>
      <c r="Q412" t="s">
        <v>2303</v>
      </c>
      <c r="R412">
        <v>0</v>
      </c>
      <c r="S412" t="s">
        <v>988</v>
      </c>
      <c r="V412">
        <v>65383</v>
      </c>
      <c r="W412">
        <v>65383</v>
      </c>
      <c r="X412" t="s">
        <v>1376</v>
      </c>
      <c r="Y412" t="s">
        <v>1105</v>
      </c>
      <c r="Z412" t="s">
        <v>1223</v>
      </c>
    </row>
    <row r="413" spans="1:26" x14ac:dyDescent="0.25">
      <c r="A413">
        <v>361866</v>
      </c>
      <c r="B413" t="s">
        <v>982</v>
      </c>
      <c r="C413" t="s">
        <v>184</v>
      </c>
      <c r="D413" t="s">
        <v>185</v>
      </c>
      <c r="E413">
        <v>315</v>
      </c>
      <c r="F413">
        <v>111554</v>
      </c>
      <c r="G413" t="s">
        <v>160</v>
      </c>
      <c r="H413" s="2">
        <v>0.27083333333333331</v>
      </c>
      <c r="I413" t="s">
        <v>160</v>
      </c>
      <c r="J413" s="2">
        <v>0.91666666666666663</v>
      </c>
      <c r="L413" t="s">
        <v>968</v>
      </c>
      <c r="N413" t="s">
        <v>1306</v>
      </c>
      <c r="O413">
        <v>9783576</v>
      </c>
      <c r="P413" t="s">
        <v>1009</v>
      </c>
      <c r="Q413" t="s">
        <v>2304</v>
      </c>
      <c r="R413">
        <v>0</v>
      </c>
      <c r="S413" t="s">
        <v>988</v>
      </c>
      <c r="V413" t="s">
        <v>2305</v>
      </c>
      <c r="W413" t="s">
        <v>2305</v>
      </c>
      <c r="X413" t="s">
        <v>1542</v>
      </c>
      <c r="Y413" t="s">
        <v>991</v>
      </c>
      <c r="Z413" t="s">
        <v>1104</v>
      </c>
    </row>
    <row r="414" spans="1:26" x14ac:dyDescent="0.25">
      <c r="A414">
        <v>437683</v>
      </c>
      <c r="B414" t="s">
        <v>1032</v>
      </c>
      <c r="C414" t="s">
        <v>2306</v>
      </c>
      <c r="D414" t="s">
        <v>2307</v>
      </c>
      <c r="E414">
        <v>49</v>
      </c>
      <c r="F414">
        <v>568</v>
      </c>
      <c r="G414" t="s">
        <v>160</v>
      </c>
      <c r="H414" s="2">
        <v>0.29166666666666669</v>
      </c>
      <c r="I414" t="s">
        <v>160</v>
      </c>
      <c r="J414" s="2">
        <v>0.66597222222222219</v>
      </c>
      <c r="L414" t="s">
        <v>968</v>
      </c>
      <c r="N414" t="s">
        <v>1130</v>
      </c>
      <c r="O414">
        <v>7611913</v>
      </c>
      <c r="P414" t="s">
        <v>1168</v>
      </c>
      <c r="Q414" t="s">
        <v>2308</v>
      </c>
      <c r="R414">
        <v>0</v>
      </c>
      <c r="S414" t="s">
        <v>1133</v>
      </c>
      <c r="V414" t="s">
        <v>2309</v>
      </c>
      <c r="W414" t="s">
        <v>2310</v>
      </c>
      <c r="X414" t="s">
        <v>2311</v>
      </c>
      <c r="Y414" t="s">
        <v>1042</v>
      </c>
      <c r="Z414" t="s">
        <v>1042</v>
      </c>
    </row>
    <row r="415" spans="1:26" x14ac:dyDescent="0.25">
      <c r="A415">
        <v>438157</v>
      </c>
      <c r="B415" t="s">
        <v>994</v>
      </c>
      <c r="C415" t="s">
        <v>1043</v>
      </c>
      <c r="D415" t="s">
        <v>1044</v>
      </c>
      <c r="E415">
        <v>99</v>
      </c>
      <c r="F415">
        <v>4224</v>
      </c>
      <c r="G415" t="s">
        <v>160</v>
      </c>
      <c r="H415" s="2">
        <v>0.29166666666666669</v>
      </c>
      <c r="I415" t="s">
        <v>160</v>
      </c>
      <c r="J415" s="2">
        <v>0.95833333333333337</v>
      </c>
      <c r="L415" t="s">
        <v>968</v>
      </c>
      <c r="N415" t="s">
        <v>997</v>
      </c>
      <c r="O415">
        <v>9355135</v>
      </c>
      <c r="P415" t="s">
        <v>999</v>
      </c>
      <c r="Q415" t="s">
        <v>2312</v>
      </c>
      <c r="R415">
        <v>0</v>
      </c>
      <c r="S415" t="s">
        <v>1046</v>
      </c>
      <c r="V415">
        <v>16</v>
      </c>
      <c r="W415">
        <v>16</v>
      </c>
      <c r="Y415" t="s">
        <v>1048</v>
      </c>
      <c r="Z415" t="s">
        <v>1004</v>
      </c>
    </row>
    <row r="416" spans="1:26" x14ac:dyDescent="0.25">
      <c r="A416">
        <v>437422</v>
      </c>
      <c r="B416" t="s">
        <v>982</v>
      </c>
      <c r="C416" t="s">
        <v>2041</v>
      </c>
      <c r="D416" t="s">
        <v>2042</v>
      </c>
      <c r="E416">
        <v>180</v>
      </c>
      <c r="F416">
        <v>30277</v>
      </c>
      <c r="G416" t="s">
        <v>160</v>
      </c>
      <c r="H416" s="2">
        <v>0.3125</v>
      </c>
      <c r="I416" t="s">
        <v>160</v>
      </c>
      <c r="J416" s="2">
        <v>0.66666666666666663</v>
      </c>
      <c r="L416" t="s">
        <v>968</v>
      </c>
      <c r="N416" t="s">
        <v>2043</v>
      </c>
      <c r="O416">
        <v>9210218</v>
      </c>
      <c r="P416" t="s">
        <v>1100</v>
      </c>
      <c r="Q416" t="s">
        <v>2313</v>
      </c>
      <c r="R416">
        <v>0</v>
      </c>
      <c r="S416" t="s">
        <v>988</v>
      </c>
      <c r="V416">
        <v>61463</v>
      </c>
      <c r="W416">
        <v>61463</v>
      </c>
      <c r="X416" t="s">
        <v>2045</v>
      </c>
      <c r="Y416" t="s">
        <v>1272</v>
      </c>
      <c r="Z416" t="s">
        <v>1256</v>
      </c>
    </row>
    <row r="417" spans="1:26" x14ac:dyDescent="0.25">
      <c r="A417">
        <v>437605</v>
      </c>
      <c r="B417" t="s">
        <v>1075</v>
      </c>
      <c r="C417" t="s">
        <v>1511</v>
      </c>
      <c r="D417" t="s">
        <v>1512</v>
      </c>
      <c r="E417">
        <v>147</v>
      </c>
      <c r="F417">
        <v>9940</v>
      </c>
      <c r="G417" t="s">
        <v>160</v>
      </c>
      <c r="H417" s="2">
        <v>0.33333333333333331</v>
      </c>
      <c r="I417" t="s">
        <v>160</v>
      </c>
      <c r="J417" s="2">
        <v>0.66666666666666663</v>
      </c>
      <c r="L417" t="s">
        <v>968</v>
      </c>
      <c r="N417" t="s">
        <v>1158</v>
      </c>
      <c r="O417">
        <v>9364356</v>
      </c>
      <c r="P417" t="s">
        <v>1159</v>
      </c>
      <c r="Q417" t="s">
        <v>2314</v>
      </c>
      <c r="R417">
        <v>0</v>
      </c>
      <c r="S417" t="s">
        <v>2315</v>
      </c>
      <c r="V417" t="s">
        <v>2316</v>
      </c>
      <c r="W417" t="s">
        <v>2316</v>
      </c>
      <c r="X417" t="s">
        <v>1516</v>
      </c>
      <c r="Y417" t="s">
        <v>1164</v>
      </c>
      <c r="Z417" t="s">
        <v>1383</v>
      </c>
    </row>
    <row r="418" spans="1:26" x14ac:dyDescent="0.25">
      <c r="A418">
        <v>412019</v>
      </c>
      <c r="B418" t="s">
        <v>982</v>
      </c>
      <c r="C418" t="s">
        <v>2317</v>
      </c>
      <c r="D418" t="s">
        <v>2318</v>
      </c>
      <c r="E418">
        <v>223</v>
      </c>
      <c r="F418">
        <v>55254</v>
      </c>
      <c r="G418" t="s">
        <v>160</v>
      </c>
      <c r="H418" s="2">
        <v>0.375</v>
      </c>
      <c r="I418" t="s">
        <v>160</v>
      </c>
      <c r="J418" s="2">
        <v>0.79166666666666663</v>
      </c>
      <c r="L418" t="s">
        <v>968</v>
      </c>
      <c r="N418" t="s">
        <v>1008</v>
      </c>
      <c r="O418">
        <v>9703150</v>
      </c>
      <c r="P418" t="s">
        <v>1123</v>
      </c>
      <c r="Q418" t="s">
        <v>2319</v>
      </c>
      <c r="R418">
        <v>0</v>
      </c>
      <c r="S418" t="s">
        <v>988</v>
      </c>
      <c r="V418" t="s">
        <v>2320</v>
      </c>
      <c r="W418" t="s">
        <v>2320</v>
      </c>
      <c r="X418" t="s">
        <v>2321</v>
      </c>
      <c r="Y418" t="s">
        <v>2322</v>
      </c>
      <c r="Z418" t="s">
        <v>2323</v>
      </c>
    </row>
    <row r="419" spans="1:26" x14ac:dyDescent="0.25">
      <c r="A419">
        <v>437753</v>
      </c>
      <c r="B419" t="s">
        <v>1230</v>
      </c>
      <c r="C419" t="s">
        <v>2007</v>
      </c>
      <c r="D419" t="s">
        <v>2008</v>
      </c>
      <c r="E419">
        <v>22</v>
      </c>
      <c r="F419">
        <v>99</v>
      </c>
      <c r="G419" t="s">
        <v>160</v>
      </c>
      <c r="H419" s="2">
        <v>0.38194444444444442</v>
      </c>
      <c r="I419" t="s">
        <v>160</v>
      </c>
      <c r="J419" s="2">
        <v>0.71527777777777779</v>
      </c>
      <c r="L419" t="s">
        <v>968</v>
      </c>
      <c r="N419" t="s">
        <v>1024</v>
      </c>
      <c r="O419">
        <v>750038</v>
      </c>
      <c r="P419" t="s">
        <v>970</v>
      </c>
      <c r="Q419" t="s">
        <v>2324</v>
      </c>
      <c r="R419">
        <v>0</v>
      </c>
      <c r="S419" t="s">
        <v>1026</v>
      </c>
      <c r="T419" t="s">
        <v>1027</v>
      </c>
      <c r="Y419" t="s">
        <v>1029</v>
      </c>
      <c r="Z419" t="s">
        <v>1029</v>
      </c>
    </row>
    <row r="420" spans="1:26" x14ac:dyDescent="0.25">
      <c r="A420">
        <v>437801</v>
      </c>
      <c r="B420" t="s">
        <v>1032</v>
      </c>
      <c r="C420" t="s">
        <v>1165</v>
      </c>
      <c r="D420" t="s">
        <v>1166</v>
      </c>
      <c r="E420">
        <v>54</v>
      </c>
      <c r="F420">
        <v>499</v>
      </c>
      <c r="G420" t="s">
        <v>160</v>
      </c>
      <c r="H420" s="2">
        <v>0.5625</v>
      </c>
      <c r="I420" t="s">
        <v>160</v>
      </c>
      <c r="J420" s="2">
        <v>0.625</v>
      </c>
      <c r="L420" t="s">
        <v>968</v>
      </c>
      <c r="N420" t="s">
        <v>1167</v>
      </c>
      <c r="O420">
        <v>7917757</v>
      </c>
      <c r="P420" t="s">
        <v>1131</v>
      </c>
      <c r="Q420" t="s">
        <v>2325</v>
      </c>
      <c r="R420">
        <v>0</v>
      </c>
      <c r="S420" t="s">
        <v>1510</v>
      </c>
      <c r="V420">
        <v>22061</v>
      </c>
      <c r="W420">
        <v>22061</v>
      </c>
      <c r="X420" t="s">
        <v>1171</v>
      </c>
      <c r="Y420" t="s">
        <v>1047</v>
      </c>
      <c r="Z420" t="s">
        <v>1047</v>
      </c>
    </row>
    <row r="421" spans="1:26" x14ac:dyDescent="0.25">
      <c r="A421">
        <v>437754</v>
      </c>
      <c r="B421" t="s">
        <v>1230</v>
      </c>
      <c r="C421" t="s">
        <v>2007</v>
      </c>
      <c r="D421" t="s">
        <v>2008</v>
      </c>
      <c r="E421">
        <v>22</v>
      </c>
      <c r="F421">
        <v>99</v>
      </c>
      <c r="G421" t="s">
        <v>160</v>
      </c>
      <c r="H421" s="2">
        <v>0.83333333333333337</v>
      </c>
      <c r="I421" t="s">
        <v>286</v>
      </c>
      <c r="J421" s="2">
        <v>0.75</v>
      </c>
      <c r="L421" t="s">
        <v>968</v>
      </c>
      <c r="N421" t="s">
        <v>1024</v>
      </c>
      <c r="O421">
        <v>750038</v>
      </c>
      <c r="P421" t="s">
        <v>970</v>
      </c>
      <c r="Q421" t="s">
        <v>2326</v>
      </c>
      <c r="R421">
        <v>0</v>
      </c>
      <c r="S421" t="s">
        <v>1179</v>
      </c>
      <c r="T421" t="s">
        <v>1027</v>
      </c>
      <c r="Y421" t="s">
        <v>1401</v>
      </c>
      <c r="Z421" t="s">
        <v>974</v>
      </c>
    </row>
    <row r="422" spans="1:26" x14ac:dyDescent="0.25">
      <c r="A422">
        <v>435927</v>
      </c>
      <c r="B422" t="s">
        <v>982</v>
      </c>
      <c r="C422" t="s">
        <v>220</v>
      </c>
      <c r="D422" t="s">
        <v>221</v>
      </c>
      <c r="E422">
        <v>295</v>
      </c>
      <c r="F422">
        <v>111554</v>
      </c>
      <c r="G422" t="s">
        <v>219</v>
      </c>
      <c r="H422" s="2">
        <v>6.9444444444444447E-4</v>
      </c>
      <c r="I422" t="s">
        <v>219</v>
      </c>
      <c r="J422" s="2">
        <v>0.91666666666666663</v>
      </c>
      <c r="L422" t="s">
        <v>968</v>
      </c>
      <c r="N422" t="s">
        <v>1306</v>
      </c>
      <c r="O422">
        <v>9783564</v>
      </c>
      <c r="P422" t="s">
        <v>1100</v>
      </c>
      <c r="Q422" t="s">
        <v>2327</v>
      </c>
      <c r="R422">
        <v>0</v>
      </c>
      <c r="S422" t="s">
        <v>988</v>
      </c>
      <c r="V422" t="s">
        <v>2328</v>
      </c>
      <c r="W422" t="s">
        <v>2328</v>
      </c>
      <c r="Y422" t="s">
        <v>2329</v>
      </c>
      <c r="Z422" t="s">
        <v>1104</v>
      </c>
    </row>
    <row r="423" spans="1:26" x14ac:dyDescent="0.25">
      <c r="A423">
        <v>438292</v>
      </c>
      <c r="B423" t="s">
        <v>964</v>
      </c>
      <c r="C423" t="s">
        <v>965</v>
      </c>
      <c r="D423" t="s">
        <v>966</v>
      </c>
      <c r="E423">
        <v>26</v>
      </c>
      <c r="F423">
        <v>284</v>
      </c>
      <c r="G423" t="s">
        <v>219</v>
      </c>
      <c r="H423" s="2">
        <v>0.29166666666666669</v>
      </c>
      <c r="I423" t="s">
        <v>131</v>
      </c>
      <c r="J423" s="2">
        <v>0.25</v>
      </c>
      <c r="L423" t="s">
        <v>968</v>
      </c>
      <c r="N423" t="s">
        <v>969</v>
      </c>
      <c r="P423" t="s">
        <v>1100</v>
      </c>
      <c r="Q423" t="s">
        <v>2330</v>
      </c>
      <c r="R423">
        <v>0</v>
      </c>
      <c r="S423" t="s">
        <v>1349</v>
      </c>
      <c r="X423" t="s">
        <v>973</v>
      </c>
      <c r="Y423" t="s">
        <v>974</v>
      </c>
      <c r="Z423" t="s">
        <v>975</v>
      </c>
    </row>
    <row r="424" spans="1:26" x14ac:dyDescent="0.25">
      <c r="A424">
        <v>438233</v>
      </c>
      <c r="B424" t="s">
        <v>1961</v>
      </c>
      <c r="C424" t="s">
        <v>1970</v>
      </c>
      <c r="D424" t="s">
        <v>1971</v>
      </c>
      <c r="E424">
        <v>25</v>
      </c>
      <c r="F424">
        <v>85</v>
      </c>
      <c r="G424" t="s">
        <v>219</v>
      </c>
      <c r="H424" s="2">
        <v>0.29166666666666669</v>
      </c>
      <c r="I424" t="s">
        <v>162</v>
      </c>
      <c r="J424" s="2">
        <v>0.70833333333333337</v>
      </c>
      <c r="L424" t="s">
        <v>968</v>
      </c>
      <c r="N424" t="s">
        <v>1024</v>
      </c>
      <c r="O424">
        <v>90650921</v>
      </c>
      <c r="P424" t="s">
        <v>1168</v>
      </c>
      <c r="Q424" t="s">
        <v>2331</v>
      </c>
      <c r="R424">
        <v>0</v>
      </c>
      <c r="S424" t="s">
        <v>972</v>
      </c>
      <c r="T424" t="s">
        <v>1332</v>
      </c>
      <c r="X424" t="s">
        <v>1974</v>
      </c>
      <c r="Y424" t="s">
        <v>975</v>
      </c>
      <c r="Z424" t="s">
        <v>1048</v>
      </c>
    </row>
    <row r="425" spans="1:26" x14ac:dyDescent="0.25">
      <c r="A425">
        <v>438079</v>
      </c>
      <c r="B425" t="s">
        <v>964</v>
      </c>
      <c r="C425" t="s">
        <v>2332</v>
      </c>
      <c r="D425" t="s">
        <v>2333</v>
      </c>
      <c r="E425">
        <v>68</v>
      </c>
      <c r="F425">
        <v>1659</v>
      </c>
      <c r="G425" t="s">
        <v>219</v>
      </c>
      <c r="H425" s="2">
        <v>0.29166666666666669</v>
      </c>
      <c r="I425" t="s">
        <v>131</v>
      </c>
      <c r="J425" s="2">
        <v>0.75</v>
      </c>
      <c r="L425" t="s">
        <v>968</v>
      </c>
      <c r="N425" t="s">
        <v>1290</v>
      </c>
      <c r="O425">
        <v>9621534</v>
      </c>
      <c r="P425" t="s">
        <v>1159</v>
      </c>
      <c r="Q425" t="s">
        <v>2334</v>
      </c>
      <c r="R425">
        <v>0</v>
      </c>
      <c r="S425" t="s">
        <v>1297</v>
      </c>
      <c r="X425" t="s">
        <v>2335</v>
      </c>
      <c r="Y425" t="s">
        <v>974</v>
      </c>
      <c r="Z425" t="s">
        <v>974</v>
      </c>
    </row>
    <row r="426" spans="1:26" x14ac:dyDescent="0.25">
      <c r="A426">
        <v>437296</v>
      </c>
      <c r="B426" t="s">
        <v>1032</v>
      </c>
      <c r="C426" t="s">
        <v>1192</v>
      </c>
      <c r="D426" t="s">
        <v>1193</v>
      </c>
      <c r="E426">
        <v>69</v>
      </c>
      <c r="F426">
        <v>764</v>
      </c>
      <c r="G426" t="s">
        <v>219</v>
      </c>
      <c r="H426" s="2">
        <v>0.29166666666666669</v>
      </c>
      <c r="I426" t="s">
        <v>219</v>
      </c>
      <c r="J426" s="2">
        <v>0.66666666666666663</v>
      </c>
      <c r="L426" t="s">
        <v>968</v>
      </c>
      <c r="N426" t="s">
        <v>1194</v>
      </c>
      <c r="O426">
        <v>7030523</v>
      </c>
      <c r="P426" t="s">
        <v>1036</v>
      </c>
      <c r="Q426" t="s">
        <v>2336</v>
      </c>
      <c r="R426">
        <v>0</v>
      </c>
      <c r="S426" t="s">
        <v>2337</v>
      </c>
      <c r="V426">
        <v>22061</v>
      </c>
      <c r="W426">
        <v>22061</v>
      </c>
      <c r="X426" t="s">
        <v>1197</v>
      </c>
      <c r="Y426" t="s">
        <v>1198</v>
      </c>
      <c r="Z426" t="s">
        <v>1029</v>
      </c>
    </row>
    <row r="427" spans="1:26" x14ac:dyDescent="0.25">
      <c r="A427">
        <v>438293</v>
      </c>
      <c r="B427" t="s">
        <v>976</v>
      </c>
      <c r="C427" t="s">
        <v>1185</v>
      </c>
      <c r="D427" t="s">
        <v>1186</v>
      </c>
      <c r="E427">
        <v>87</v>
      </c>
      <c r="F427">
        <v>2391</v>
      </c>
      <c r="G427" t="s">
        <v>219</v>
      </c>
      <c r="H427" s="2">
        <v>0.29166666666666669</v>
      </c>
      <c r="I427" t="s">
        <v>131</v>
      </c>
      <c r="J427" s="2">
        <v>0.25</v>
      </c>
      <c r="L427" t="s">
        <v>968</v>
      </c>
      <c r="N427" t="s">
        <v>969</v>
      </c>
      <c r="P427" t="s">
        <v>1100</v>
      </c>
      <c r="Q427" t="s">
        <v>2338</v>
      </c>
      <c r="R427">
        <v>0</v>
      </c>
      <c r="S427" t="s">
        <v>980</v>
      </c>
      <c r="X427" t="s">
        <v>1189</v>
      </c>
      <c r="Y427" t="s">
        <v>974</v>
      </c>
      <c r="Z427" t="s">
        <v>975</v>
      </c>
    </row>
    <row r="428" spans="1:26" x14ac:dyDescent="0.25">
      <c r="A428">
        <v>451951</v>
      </c>
      <c r="B428" t="s">
        <v>1230</v>
      </c>
      <c r="C428" t="s">
        <v>2339</v>
      </c>
      <c r="D428" t="s">
        <v>2340</v>
      </c>
      <c r="E428">
        <v>18</v>
      </c>
      <c r="F428">
        <v>29</v>
      </c>
      <c r="G428" t="s">
        <v>219</v>
      </c>
      <c r="H428" s="2">
        <v>0.33333333333333331</v>
      </c>
      <c r="I428" t="s">
        <v>2341</v>
      </c>
      <c r="J428" s="2">
        <v>0.20833333333333334</v>
      </c>
      <c r="L428" t="s">
        <v>968</v>
      </c>
      <c r="N428" t="s">
        <v>1300</v>
      </c>
      <c r="O428">
        <v>750151</v>
      </c>
      <c r="P428" t="s">
        <v>970</v>
      </c>
      <c r="Q428" t="s">
        <v>2342</v>
      </c>
      <c r="R428">
        <v>3</v>
      </c>
      <c r="S428" t="s">
        <v>1179</v>
      </c>
      <c r="Y428" t="s">
        <v>1147</v>
      </c>
      <c r="Z428" t="s">
        <v>1042</v>
      </c>
    </row>
    <row r="429" spans="1:26" x14ac:dyDescent="0.25">
      <c r="A429">
        <v>438283</v>
      </c>
      <c r="B429" t="s">
        <v>1032</v>
      </c>
      <c r="C429" t="s">
        <v>1033</v>
      </c>
      <c r="D429" t="s">
        <v>1034</v>
      </c>
      <c r="E429">
        <v>108</v>
      </c>
      <c r="F429">
        <v>5873</v>
      </c>
      <c r="G429" t="s">
        <v>219</v>
      </c>
      <c r="H429" s="2">
        <v>0.70833333333333337</v>
      </c>
      <c r="I429" t="s">
        <v>286</v>
      </c>
      <c r="J429" s="2">
        <v>0.20833333333333334</v>
      </c>
      <c r="L429" t="s">
        <v>968</v>
      </c>
      <c r="N429" t="s">
        <v>1035</v>
      </c>
      <c r="O429">
        <v>9002647</v>
      </c>
      <c r="P429" t="s">
        <v>1036</v>
      </c>
      <c r="Q429" t="s">
        <v>2344</v>
      </c>
      <c r="R429">
        <v>0</v>
      </c>
      <c r="S429" t="s">
        <v>2345</v>
      </c>
      <c r="V429" t="s">
        <v>2346</v>
      </c>
      <c r="W429" t="s">
        <v>2346</v>
      </c>
      <c r="X429" t="s">
        <v>1040</v>
      </c>
      <c r="Y429" t="s">
        <v>1980</v>
      </c>
      <c r="Z429" t="s">
        <v>1853</v>
      </c>
    </row>
    <row r="430" spans="1:26" x14ac:dyDescent="0.25">
      <c r="A430">
        <v>438339</v>
      </c>
      <c r="B430" t="s">
        <v>1032</v>
      </c>
      <c r="C430" t="s">
        <v>1165</v>
      </c>
      <c r="D430" t="s">
        <v>1166</v>
      </c>
      <c r="E430">
        <v>54</v>
      </c>
      <c r="F430">
        <v>499</v>
      </c>
      <c r="G430" t="s">
        <v>219</v>
      </c>
      <c r="H430" s="2">
        <v>0.91666666666666663</v>
      </c>
      <c r="I430" t="s">
        <v>219</v>
      </c>
      <c r="J430" s="2">
        <v>0.95833333333333337</v>
      </c>
      <c r="L430" t="s">
        <v>968</v>
      </c>
      <c r="N430" t="s">
        <v>1167</v>
      </c>
      <c r="O430">
        <v>7917757</v>
      </c>
      <c r="P430" t="s">
        <v>1036</v>
      </c>
      <c r="Q430" t="s">
        <v>2347</v>
      </c>
      <c r="R430">
        <v>0</v>
      </c>
      <c r="S430" t="s">
        <v>2348</v>
      </c>
      <c r="V430">
        <v>22061</v>
      </c>
      <c r="W430">
        <v>22061</v>
      </c>
      <c r="X430" t="s">
        <v>1171</v>
      </c>
      <c r="Y430" t="s">
        <v>1281</v>
      </c>
      <c r="Z430" t="s">
        <v>1560</v>
      </c>
    </row>
    <row r="431" spans="1:26" x14ac:dyDescent="0.25">
      <c r="A431">
        <v>438290</v>
      </c>
      <c r="B431" t="s">
        <v>1032</v>
      </c>
      <c r="C431" t="s">
        <v>1285</v>
      </c>
      <c r="D431" t="s">
        <v>1286</v>
      </c>
      <c r="E431">
        <v>77</v>
      </c>
      <c r="F431">
        <v>915</v>
      </c>
      <c r="G431" t="s">
        <v>219</v>
      </c>
      <c r="H431" s="2">
        <v>0.91666666666666663</v>
      </c>
      <c r="I431" t="s">
        <v>286</v>
      </c>
      <c r="J431" s="2">
        <v>4.1666666666666664E-2</v>
      </c>
      <c r="L431" t="s">
        <v>968</v>
      </c>
      <c r="N431" t="s">
        <v>1167</v>
      </c>
      <c r="O431">
        <v>7613961</v>
      </c>
      <c r="P431" t="s">
        <v>1110</v>
      </c>
      <c r="Q431" t="s">
        <v>2349</v>
      </c>
      <c r="R431">
        <v>0</v>
      </c>
      <c r="S431" t="s">
        <v>2350</v>
      </c>
      <c r="V431">
        <v>22061</v>
      </c>
      <c r="W431">
        <v>22061</v>
      </c>
      <c r="X431" t="s">
        <v>1289</v>
      </c>
      <c r="Y431" t="s">
        <v>1104</v>
      </c>
      <c r="Z431" t="s">
        <v>1284</v>
      </c>
    </row>
    <row r="432" spans="1:26" x14ac:dyDescent="0.25">
      <c r="A432">
        <v>438444</v>
      </c>
      <c r="B432" t="s">
        <v>964</v>
      </c>
      <c r="C432" t="s">
        <v>1049</v>
      </c>
      <c r="D432" t="s">
        <v>1050</v>
      </c>
      <c r="E432">
        <v>26</v>
      </c>
      <c r="F432">
        <v>284</v>
      </c>
      <c r="G432" t="s">
        <v>286</v>
      </c>
      <c r="H432" s="2">
        <v>0.20833333333333334</v>
      </c>
      <c r="I432" t="s">
        <v>131</v>
      </c>
      <c r="J432" s="2">
        <v>0.25</v>
      </c>
      <c r="L432" t="s">
        <v>968</v>
      </c>
      <c r="N432" t="s">
        <v>969</v>
      </c>
      <c r="P432" t="s">
        <v>1100</v>
      </c>
      <c r="Q432" t="s">
        <v>2351</v>
      </c>
      <c r="R432">
        <v>0</v>
      </c>
      <c r="S432" t="s">
        <v>2352</v>
      </c>
      <c r="X432" t="s">
        <v>1053</v>
      </c>
      <c r="Y432" t="s">
        <v>974</v>
      </c>
      <c r="Z432" t="s">
        <v>975</v>
      </c>
    </row>
    <row r="433" spans="1:26" x14ac:dyDescent="0.25">
      <c r="A433">
        <v>437825</v>
      </c>
      <c r="B433" t="s">
        <v>1752</v>
      </c>
      <c r="C433" t="s">
        <v>2353</v>
      </c>
      <c r="D433" t="s">
        <v>2354</v>
      </c>
      <c r="E433">
        <v>95</v>
      </c>
      <c r="F433">
        <v>4073</v>
      </c>
      <c r="G433" t="s">
        <v>286</v>
      </c>
      <c r="H433" s="2">
        <v>0.20833333333333334</v>
      </c>
      <c r="I433" t="s">
        <v>131</v>
      </c>
      <c r="J433" s="2">
        <v>0.21875</v>
      </c>
      <c r="L433" t="s">
        <v>968</v>
      </c>
      <c r="N433" t="s">
        <v>1755</v>
      </c>
      <c r="O433">
        <v>9397494</v>
      </c>
      <c r="P433" t="s">
        <v>1159</v>
      </c>
      <c r="Q433" t="s">
        <v>2355</v>
      </c>
      <c r="R433">
        <v>0</v>
      </c>
      <c r="S433" t="s">
        <v>2356</v>
      </c>
      <c r="V433">
        <v>102</v>
      </c>
      <c r="W433">
        <v>102</v>
      </c>
      <c r="X433" t="s">
        <v>2357</v>
      </c>
      <c r="Y433" t="s">
        <v>991</v>
      </c>
      <c r="Z433" t="s">
        <v>1048</v>
      </c>
    </row>
    <row r="434" spans="1:26" x14ac:dyDescent="0.25">
      <c r="A434">
        <v>438445</v>
      </c>
      <c r="B434" t="s">
        <v>976</v>
      </c>
      <c r="C434" t="s">
        <v>977</v>
      </c>
      <c r="D434" t="s">
        <v>978</v>
      </c>
      <c r="E434">
        <v>84</v>
      </c>
      <c r="F434">
        <v>2655</v>
      </c>
      <c r="G434" t="s">
        <v>286</v>
      </c>
      <c r="H434" s="2">
        <v>0.20833333333333334</v>
      </c>
      <c r="I434" t="s">
        <v>131</v>
      </c>
      <c r="J434" s="2">
        <v>0.25</v>
      </c>
      <c r="L434" t="s">
        <v>968</v>
      </c>
      <c r="N434" t="s">
        <v>969</v>
      </c>
      <c r="P434" t="s">
        <v>1100</v>
      </c>
      <c r="Q434" t="s">
        <v>2358</v>
      </c>
      <c r="R434">
        <v>0</v>
      </c>
      <c r="S434" t="s">
        <v>2359</v>
      </c>
      <c r="X434" t="s">
        <v>981</v>
      </c>
      <c r="Y434" t="s">
        <v>974</v>
      </c>
      <c r="Z434" t="s">
        <v>975</v>
      </c>
    </row>
    <row r="435" spans="1:26" x14ac:dyDescent="0.25">
      <c r="A435">
        <v>383131</v>
      </c>
      <c r="B435" t="s">
        <v>982</v>
      </c>
      <c r="C435" t="s">
        <v>1581</v>
      </c>
      <c r="D435" t="s">
        <v>1582</v>
      </c>
      <c r="E435">
        <v>264</v>
      </c>
      <c r="F435">
        <v>69472</v>
      </c>
      <c r="G435" t="s">
        <v>286</v>
      </c>
      <c r="H435" s="2">
        <v>0.22916666666666666</v>
      </c>
      <c r="I435" t="s">
        <v>286</v>
      </c>
      <c r="J435" s="2">
        <v>0.75</v>
      </c>
      <c r="L435" t="s">
        <v>968</v>
      </c>
      <c r="N435" t="s">
        <v>1098</v>
      </c>
      <c r="O435">
        <v>9070632</v>
      </c>
      <c r="P435" t="s">
        <v>986</v>
      </c>
      <c r="Q435" t="s">
        <v>2360</v>
      </c>
      <c r="R435">
        <v>0</v>
      </c>
      <c r="S435" t="s">
        <v>988</v>
      </c>
      <c r="V435" t="s">
        <v>2361</v>
      </c>
      <c r="W435" t="s">
        <v>2361</v>
      </c>
      <c r="X435" t="s">
        <v>1583</v>
      </c>
      <c r="Y435" t="s">
        <v>1042</v>
      </c>
      <c r="Z435" t="s">
        <v>975</v>
      </c>
    </row>
    <row r="436" spans="1:26" x14ac:dyDescent="0.25">
      <c r="A436">
        <v>353602</v>
      </c>
      <c r="B436" t="s">
        <v>982</v>
      </c>
      <c r="C436" t="s">
        <v>1841</v>
      </c>
      <c r="D436" t="s">
        <v>1842</v>
      </c>
      <c r="E436">
        <v>294</v>
      </c>
      <c r="F436">
        <v>90940</v>
      </c>
      <c r="G436" t="s">
        <v>286</v>
      </c>
      <c r="H436" s="2">
        <v>0.23958333333333334</v>
      </c>
      <c r="I436" t="s">
        <v>286</v>
      </c>
      <c r="J436" s="2">
        <v>0.75</v>
      </c>
      <c r="L436" t="s">
        <v>968</v>
      </c>
      <c r="N436" t="s">
        <v>1099</v>
      </c>
      <c r="O436">
        <v>9192399</v>
      </c>
      <c r="P436" t="s">
        <v>1060</v>
      </c>
      <c r="Q436" t="s">
        <v>2362</v>
      </c>
      <c r="R436">
        <v>0</v>
      </c>
      <c r="S436" t="s">
        <v>988</v>
      </c>
      <c r="U436" t="s">
        <v>1102</v>
      </c>
      <c r="V436">
        <v>59710</v>
      </c>
      <c r="W436">
        <v>59710</v>
      </c>
      <c r="X436" t="s">
        <v>1844</v>
      </c>
      <c r="Y436" t="s">
        <v>1595</v>
      </c>
      <c r="Z436" t="s">
        <v>1120</v>
      </c>
    </row>
    <row r="437" spans="1:26" x14ac:dyDescent="0.25">
      <c r="A437">
        <v>438085</v>
      </c>
      <c r="B437" t="s">
        <v>1075</v>
      </c>
      <c r="C437" t="s">
        <v>2363</v>
      </c>
      <c r="D437" t="s">
        <v>2364</v>
      </c>
      <c r="E437">
        <v>91</v>
      </c>
      <c r="F437">
        <v>2762</v>
      </c>
      <c r="G437" t="s">
        <v>286</v>
      </c>
      <c r="H437" s="2">
        <v>0.25</v>
      </c>
      <c r="I437" t="s">
        <v>286</v>
      </c>
      <c r="J437" s="2">
        <v>0.60416666666666663</v>
      </c>
      <c r="L437" t="s">
        <v>968</v>
      </c>
      <c r="N437" t="s">
        <v>1035</v>
      </c>
      <c r="O437">
        <v>8813025</v>
      </c>
      <c r="P437" t="s">
        <v>1079</v>
      </c>
      <c r="Q437" t="s">
        <v>2365</v>
      </c>
      <c r="R437">
        <v>0</v>
      </c>
      <c r="S437" t="s">
        <v>2366</v>
      </c>
      <c r="V437" t="s">
        <v>1695</v>
      </c>
      <c r="W437" t="s">
        <v>1695</v>
      </c>
      <c r="X437" t="s">
        <v>2367</v>
      </c>
      <c r="Y437" t="s">
        <v>2031</v>
      </c>
      <c r="Z437" t="s">
        <v>2368</v>
      </c>
    </row>
    <row r="438" spans="1:26" x14ac:dyDescent="0.25">
      <c r="A438">
        <v>420463</v>
      </c>
      <c r="B438" t="s">
        <v>982</v>
      </c>
      <c r="C438" t="s">
        <v>223</v>
      </c>
      <c r="D438" t="s">
        <v>224</v>
      </c>
      <c r="E438">
        <v>288</v>
      </c>
      <c r="F438">
        <v>115055</v>
      </c>
      <c r="G438" t="s">
        <v>286</v>
      </c>
      <c r="H438" s="2">
        <v>0.26041666666666669</v>
      </c>
      <c r="I438" t="s">
        <v>286</v>
      </c>
      <c r="J438" s="2">
        <v>0.72916666666666663</v>
      </c>
      <c r="L438" t="s">
        <v>968</v>
      </c>
      <c r="N438" t="s">
        <v>1563</v>
      </c>
      <c r="O438">
        <v>9424883</v>
      </c>
      <c r="P438" t="s">
        <v>1123</v>
      </c>
      <c r="Q438" t="s">
        <v>2369</v>
      </c>
      <c r="R438">
        <v>8.6</v>
      </c>
      <c r="S438" t="s">
        <v>988</v>
      </c>
      <c r="V438" t="s">
        <v>2370</v>
      </c>
      <c r="W438" t="s">
        <v>2370</v>
      </c>
      <c r="X438" t="s">
        <v>1566</v>
      </c>
      <c r="Y438" t="s">
        <v>1595</v>
      </c>
      <c r="Z438" t="s">
        <v>1567</v>
      </c>
    </row>
    <row r="439" spans="1:26" x14ac:dyDescent="0.25">
      <c r="A439">
        <v>420464</v>
      </c>
      <c r="B439" t="s">
        <v>982</v>
      </c>
      <c r="C439" t="s">
        <v>1570</v>
      </c>
      <c r="D439" t="s">
        <v>1571</v>
      </c>
      <c r="E439">
        <v>330</v>
      </c>
      <c r="F439">
        <v>143730</v>
      </c>
      <c r="G439" t="s">
        <v>286</v>
      </c>
      <c r="H439" s="2">
        <v>0.27083333333333331</v>
      </c>
      <c r="I439" t="s">
        <v>286</v>
      </c>
      <c r="J439" s="2">
        <v>0.72916666666666663</v>
      </c>
      <c r="L439" t="s">
        <v>968</v>
      </c>
      <c r="N439" t="s">
        <v>1563</v>
      </c>
      <c r="O439">
        <v>9614036</v>
      </c>
      <c r="P439" t="s">
        <v>1254</v>
      </c>
      <c r="Q439" t="s">
        <v>2371</v>
      </c>
      <c r="R439">
        <v>5.95</v>
      </c>
      <c r="S439" t="s">
        <v>988</v>
      </c>
      <c r="V439" t="s">
        <v>2372</v>
      </c>
      <c r="W439" t="s">
        <v>2372</v>
      </c>
      <c r="X439" t="s">
        <v>1574</v>
      </c>
      <c r="Y439" t="s">
        <v>1104</v>
      </c>
      <c r="Z439" t="s">
        <v>1256</v>
      </c>
    </row>
    <row r="440" spans="1:26" x14ac:dyDescent="0.25">
      <c r="A440">
        <v>379604</v>
      </c>
      <c r="B440" t="s">
        <v>982</v>
      </c>
      <c r="C440" t="s">
        <v>1136</v>
      </c>
      <c r="D440" t="s">
        <v>1137</v>
      </c>
      <c r="E440">
        <v>361</v>
      </c>
      <c r="F440">
        <v>225282</v>
      </c>
      <c r="G440" t="s">
        <v>286</v>
      </c>
      <c r="H440" s="2">
        <v>0.29166666666666669</v>
      </c>
      <c r="I440" t="s">
        <v>286</v>
      </c>
      <c r="J440" s="2">
        <v>0.75</v>
      </c>
      <c r="L440" t="s">
        <v>968</v>
      </c>
      <c r="N440" t="s">
        <v>985</v>
      </c>
      <c r="O440">
        <v>9383948</v>
      </c>
      <c r="P440" t="s">
        <v>1100</v>
      </c>
      <c r="Q440" t="s">
        <v>2373</v>
      </c>
      <c r="R440">
        <v>0</v>
      </c>
      <c r="S440" t="s">
        <v>988</v>
      </c>
      <c r="V440">
        <v>31597</v>
      </c>
      <c r="W440">
        <v>31597</v>
      </c>
      <c r="X440" t="s">
        <v>1138</v>
      </c>
      <c r="Y440" t="s">
        <v>1120</v>
      </c>
      <c r="Z440" t="s">
        <v>1595</v>
      </c>
    </row>
    <row r="441" spans="1:26" x14ac:dyDescent="0.25">
      <c r="A441">
        <v>390528</v>
      </c>
      <c r="B441" t="s">
        <v>982</v>
      </c>
      <c r="C441" t="s">
        <v>1268</v>
      </c>
      <c r="D441" t="s">
        <v>1269</v>
      </c>
      <c r="E441">
        <v>362</v>
      </c>
      <c r="F441">
        <v>226963</v>
      </c>
      <c r="G441" t="s">
        <v>286</v>
      </c>
      <c r="H441" s="2">
        <v>0.33333333333333331</v>
      </c>
      <c r="I441" t="s">
        <v>286</v>
      </c>
      <c r="J441" s="2">
        <v>0.75</v>
      </c>
      <c r="L441" t="s">
        <v>968</v>
      </c>
      <c r="N441" t="s">
        <v>985</v>
      </c>
      <c r="O441">
        <v>9682875</v>
      </c>
      <c r="P441" t="s">
        <v>1009</v>
      </c>
      <c r="Q441" t="s">
        <v>2374</v>
      </c>
      <c r="R441">
        <v>22.5</v>
      </c>
      <c r="S441" t="s">
        <v>988</v>
      </c>
      <c r="V441">
        <v>34325</v>
      </c>
      <c r="W441">
        <v>34325</v>
      </c>
      <c r="X441" t="s">
        <v>1271</v>
      </c>
      <c r="Y441" t="s">
        <v>2375</v>
      </c>
      <c r="Z441" t="s">
        <v>1120</v>
      </c>
    </row>
    <row r="442" spans="1:26" x14ac:dyDescent="0.25">
      <c r="A442">
        <v>435045</v>
      </c>
      <c r="B442" t="s">
        <v>1139</v>
      </c>
      <c r="C442" t="s">
        <v>1334</v>
      </c>
      <c r="D442" t="s">
        <v>1335</v>
      </c>
      <c r="E442">
        <v>79</v>
      </c>
      <c r="F442">
        <v>3367</v>
      </c>
      <c r="G442" t="s">
        <v>286</v>
      </c>
      <c r="H442" s="2">
        <v>0.33333333333333331</v>
      </c>
      <c r="I442" t="s">
        <v>131</v>
      </c>
      <c r="J442" s="2">
        <v>0.625</v>
      </c>
      <c r="L442" t="s">
        <v>968</v>
      </c>
      <c r="N442" t="s">
        <v>1316</v>
      </c>
      <c r="O442">
        <v>9288203</v>
      </c>
      <c r="P442" t="s">
        <v>1174</v>
      </c>
      <c r="Q442" t="s">
        <v>2376</v>
      </c>
      <c r="R442">
        <v>4.5</v>
      </c>
      <c r="S442" t="s">
        <v>2377</v>
      </c>
      <c r="X442" t="s">
        <v>1336</v>
      </c>
      <c r="Y442" t="s">
        <v>1147</v>
      </c>
      <c r="Z442" t="s">
        <v>1147</v>
      </c>
    </row>
    <row r="443" spans="1:26" x14ac:dyDescent="0.25">
      <c r="A443">
        <v>437775</v>
      </c>
      <c r="B443" t="s">
        <v>1107</v>
      </c>
      <c r="C443" t="s">
        <v>1172</v>
      </c>
      <c r="D443" t="s">
        <v>1172</v>
      </c>
      <c r="E443">
        <v>59</v>
      </c>
      <c r="F443">
        <v>1796</v>
      </c>
      <c r="G443" t="s">
        <v>286</v>
      </c>
      <c r="H443" s="2">
        <v>0.66666666666666663</v>
      </c>
      <c r="I443" t="s">
        <v>2378</v>
      </c>
      <c r="J443" s="2">
        <v>0.625</v>
      </c>
      <c r="L443" t="s">
        <v>968</v>
      </c>
      <c r="N443" t="s">
        <v>1173</v>
      </c>
      <c r="O443">
        <v>1008700</v>
      </c>
      <c r="P443" t="s">
        <v>1174</v>
      </c>
      <c r="Q443" t="s">
        <v>2379</v>
      </c>
      <c r="R443">
        <v>3.85</v>
      </c>
      <c r="S443" t="s">
        <v>1766</v>
      </c>
      <c r="X443" t="s">
        <v>1177</v>
      </c>
      <c r="Y443" t="s">
        <v>1147</v>
      </c>
      <c r="Z443" t="s">
        <v>1147</v>
      </c>
    </row>
    <row r="444" spans="1:26" x14ac:dyDescent="0.25">
      <c r="A444">
        <v>434391</v>
      </c>
      <c r="B444" t="s">
        <v>982</v>
      </c>
      <c r="C444" t="s">
        <v>2383</v>
      </c>
      <c r="D444" t="s">
        <v>2384</v>
      </c>
      <c r="E444">
        <v>216</v>
      </c>
      <c r="F444">
        <v>48075</v>
      </c>
      <c r="G444" t="s">
        <v>131</v>
      </c>
      <c r="H444" s="2">
        <v>0.22916666666666666</v>
      </c>
      <c r="I444" t="s">
        <v>131</v>
      </c>
      <c r="J444" s="2">
        <v>0.66666666666666663</v>
      </c>
      <c r="L444" t="s">
        <v>968</v>
      </c>
      <c r="N444" t="s">
        <v>1008</v>
      </c>
      <c r="O444">
        <v>9210139</v>
      </c>
      <c r="P444" t="s">
        <v>1060</v>
      </c>
      <c r="Q444" t="s">
        <v>2385</v>
      </c>
      <c r="R444">
        <v>0</v>
      </c>
      <c r="S444" t="s">
        <v>988</v>
      </c>
      <c r="Y444" t="s">
        <v>1104</v>
      </c>
      <c r="Z444" t="s">
        <v>1014</v>
      </c>
    </row>
    <row r="445" spans="1:26" x14ac:dyDescent="0.25">
      <c r="A445">
        <v>438163</v>
      </c>
      <c r="B445" t="s">
        <v>1075</v>
      </c>
      <c r="C445" t="s">
        <v>1828</v>
      </c>
      <c r="D445" t="s">
        <v>1829</v>
      </c>
      <c r="E445">
        <v>159</v>
      </c>
      <c r="F445">
        <v>15215</v>
      </c>
      <c r="G445" t="s">
        <v>131</v>
      </c>
      <c r="H445" s="2">
        <v>0.25</v>
      </c>
      <c r="I445" t="s">
        <v>131</v>
      </c>
      <c r="J445" s="2">
        <v>0.75</v>
      </c>
      <c r="L445" t="s">
        <v>968</v>
      </c>
      <c r="N445" t="s">
        <v>1078</v>
      </c>
      <c r="O445">
        <v>9809904</v>
      </c>
      <c r="P445" t="s">
        <v>1277</v>
      </c>
      <c r="Q445" t="s">
        <v>2386</v>
      </c>
      <c r="R445">
        <v>0</v>
      </c>
      <c r="S445" t="s">
        <v>1468</v>
      </c>
      <c r="V445">
        <v>83</v>
      </c>
      <c r="W445">
        <v>83</v>
      </c>
      <c r="X445" t="s">
        <v>1831</v>
      </c>
      <c r="Y445" t="s">
        <v>1615</v>
      </c>
      <c r="Z445" t="s">
        <v>2387</v>
      </c>
    </row>
    <row r="446" spans="1:26" x14ac:dyDescent="0.25">
      <c r="A446">
        <v>438491</v>
      </c>
      <c r="B446" t="s">
        <v>1628</v>
      </c>
      <c r="C446" t="s">
        <v>1629</v>
      </c>
      <c r="D446" t="s">
        <v>1630</v>
      </c>
      <c r="E446">
        <v>11</v>
      </c>
      <c r="F446">
        <v>15</v>
      </c>
      <c r="G446" t="s">
        <v>131</v>
      </c>
      <c r="H446" s="2">
        <v>0.25</v>
      </c>
      <c r="I446" t="s">
        <v>131</v>
      </c>
      <c r="J446" s="2">
        <v>0.375</v>
      </c>
      <c r="L446" t="s">
        <v>968</v>
      </c>
      <c r="N446" t="s">
        <v>1300</v>
      </c>
      <c r="O446" t="s">
        <v>1629</v>
      </c>
      <c r="P446" t="s">
        <v>970</v>
      </c>
      <c r="Q446" t="s">
        <v>2388</v>
      </c>
      <c r="R446">
        <v>0</v>
      </c>
      <c r="S446" t="s">
        <v>1179</v>
      </c>
      <c r="X446" t="s">
        <v>1632</v>
      </c>
      <c r="Y446" t="s">
        <v>1029</v>
      </c>
      <c r="Z446" t="s">
        <v>1029</v>
      </c>
    </row>
    <row r="447" spans="1:26" x14ac:dyDescent="0.25">
      <c r="A447">
        <v>406012</v>
      </c>
      <c r="B447" t="s">
        <v>982</v>
      </c>
      <c r="C447" t="s">
        <v>1378</v>
      </c>
      <c r="D447" t="s">
        <v>1379</v>
      </c>
      <c r="E447">
        <v>306</v>
      </c>
      <c r="F447">
        <v>130818</v>
      </c>
      <c r="G447" t="s">
        <v>131</v>
      </c>
      <c r="H447" s="2">
        <v>0.25</v>
      </c>
      <c r="I447" t="s">
        <v>131</v>
      </c>
      <c r="J447" s="2">
        <v>0.70833333333333337</v>
      </c>
      <c r="L447" t="s">
        <v>968</v>
      </c>
      <c r="N447" t="s">
        <v>1099</v>
      </c>
      <c r="O447">
        <v>9812705</v>
      </c>
      <c r="P447" t="s">
        <v>986</v>
      </c>
      <c r="Q447" t="s">
        <v>2389</v>
      </c>
      <c r="R447">
        <v>0</v>
      </c>
      <c r="S447" t="s">
        <v>988</v>
      </c>
      <c r="V447">
        <v>67147</v>
      </c>
      <c r="W447">
        <v>67147</v>
      </c>
      <c r="X447" t="s">
        <v>1380</v>
      </c>
      <c r="Y447" t="s">
        <v>2390</v>
      </c>
      <c r="Z447" t="s">
        <v>1240</v>
      </c>
    </row>
    <row r="448" spans="1:26" x14ac:dyDescent="0.25">
      <c r="A448">
        <v>353603</v>
      </c>
      <c r="B448" t="s">
        <v>982</v>
      </c>
      <c r="C448" t="s">
        <v>416</v>
      </c>
      <c r="D448" t="s">
        <v>417</v>
      </c>
      <c r="E448">
        <v>301</v>
      </c>
      <c r="F448">
        <v>82910</v>
      </c>
      <c r="G448" t="s">
        <v>131</v>
      </c>
      <c r="H448" s="2">
        <v>0.27083333333333331</v>
      </c>
      <c r="I448" t="s">
        <v>131</v>
      </c>
      <c r="J448" s="2">
        <v>0.66666666666666663</v>
      </c>
      <c r="L448" t="s">
        <v>968</v>
      </c>
      <c r="N448" t="s">
        <v>985</v>
      </c>
      <c r="O448">
        <v>9111802</v>
      </c>
      <c r="P448" t="s">
        <v>1009</v>
      </c>
      <c r="Q448" t="s">
        <v>2391</v>
      </c>
      <c r="R448">
        <v>0</v>
      </c>
      <c r="S448" t="s">
        <v>988</v>
      </c>
      <c r="V448">
        <v>16751</v>
      </c>
      <c r="W448">
        <v>16751</v>
      </c>
      <c r="X448" t="s">
        <v>1627</v>
      </c>
      <c r="Y448" t="s">
        <v>1127</v>
      </c>
      <c r="Z448" t="s">
        <v>1223</v>
      </c>
    </row>
    <row r="449" spans="1:26" x14ac:dyDescent="0.25">
      <c r="A449">
        <v>438556</v>
      </c>
      <c r="B449" t="s">
        <v>1230</v>
      </c>
      <c r="C449" t="s">
        <v>2007</v>
      </c>
      <c r="D449" t="s">
        <v>2008</v>
      </c>
      <c r="E449">
        <v>22</v>
      </c>
      <c r="F449">
        <v>99</v>
      </c>
      <c r="G449" t="s">
        <v>131</v>
      </c>
      <c r="H449" s="2">
        <v>0.38194444444444442</v>
      </c>
      <c r="I449" t="s">
        <v>131</v>
      </c>
      <c r="J449" s="2">
        <v>0.71527777777777779</v>
      </c>
      <c r="L449" t="s">
        <v>968</v>
      </c>
      <c r="N449" t="s">
        <v>1024</v>
      </c>
      <c r="O449">
        <v>750038</v>
      </c>
      <c r="P449" t="s">
        <v>970</v>
      </c>
      <c r="Q449" t="s">
        <v>2393</v>
      </c>
      <c r="R449">
        <v>0</v>
      </c>
      <c r="S449" t="s">
        <v>1026</v>
      </c>
      <c r="T449" t="s">
        <v>1027</v>
      </c>
      <c r="Y449" t="s">
        <v>1029</v>
      </c>
      <c r="Z449" t="s">
        <v>1029</v>
      </c>
    </row>
    <row r="450" spans="1:26" x14ac:dyDescent="0.25">
      <c r="A450">
        <v>438539</v>
      </c>
      <c r="B450" t="s">
        <v>982</v>
      </c>
      <c r="C450" t="s">
        <v>65</v>
      </c>
      <c r="D450" t="s">
        <v>66</v>
      </c>
      <c r="E450">
        <v>279</v>
      </c>
      <c r="F450">
        <v>78878</v>
      </c>
      <c r="G450" t="s">
        <v>131</v>
      </c>
      <c r="H450" s="2">
        <v>0.41666666666666669</v>
      </c>
      <c r="I450" t="s">
        <v>131</v>
      </c>
      <c r="J450" s="2">
        <v>0.75</v>
      </c>
      <c r="L450" t="s">
        <v>968</v>
      </c>
      <c r="N450" t="s">
        <v>985</v>
      </c>
      <c r="O450">
        <v>9104835</v>
      </c>
      <c r="P450" t="s">
        <v>1110</v>
      </c>
      <c r="Q450" t="s">
        <v>2394</v>
      </c>
      <c r="R450">
        <v>0</v>
      </c>
      <c r="S450" t="s">
        <v>1457</v>
      </c>
      <c r="V450">
        <v>15159</v>
      </c>
      <c r="W450">
        <v>15159</v>
      </c>
      <c r="Y450" t="s">
        <v>975</v>
      </c>
      <c r="Z450" t="s">
        <v>1074</v>
      </c>
    </row>
    <row r="451" spans="1:26" x14ac:dyDescent="0.25">
      <c r="A451">
        <v>435933</v>
      </c>
      <c r="B451" t="s">
        <v>1139</v>
      </c>
      <c r="C451" t="s">
        <v>2395</v>
      </c>
      <c r="D451" t="s">
        <v>2396</v>
      </c>
      <c r="E451">
        <v>68</v>
      </c>
      <c r="F451">
        <v>1737</v>
      </c>
      <c r="G451" t="s">
        <v>131</v>
      </c>
      <c r="H451" s="2">
        <v>0.64583333333333337</v>
      </c>
      <c r="I451" t="s">
        <v>2224</v>
      </c>
      <c r="J451" s="2">
        <v>0.29166666666666669</v>
      </c>
      <c r="K451" t="s">
        <v>2397</v>
      </c>
      <c r="L451" t="s">
        <v>1142</v>
      </c>
      <c r="N451" t="s">
        <v>1143</v>
      </c>
      <c r="O451" t="s">
        <v>2398</v>
      </c>
      <c r="P451" t="s">
        <v>1092</v>
      </c>
      <c r="Q451" t="s">
        <v>2399</v>
      </c>
      <c r="R451">
        <v>0</v>
      </c>
      <c r="S451" t="s">
        <v>1261</v>
      </c>
      <c r="T451" t="s">
        <v>1146</v>
      </c>
      <c r="X451" t="s">
        <v>2400</v>
      </c>
      <c r="Y451" t="s">
        <v>1263</v>
      </c>
      <c r="Z451" t="s">
        <v>2329</v>
      </c>
    </row>
    <row r="452" spans="1:26" x14ac:dyDescent="0.25">
      <c r="A452">
        <v>438597</v>
      </c>
      <c r="B452" t="s">
        <v>1032</v>
      </c>
      <c r="C452" t="s">
        <v>1285</v>
      </c>
      <c r="D452" t="s">
        <v>1286</v>
      </c>
      <c r="E452">
        <v>77</v>
      </c>
      <c r="F452">
        <v>915</v>
      </c>
      <c r="G452" t="s">
        <v>131</v>
      </c>
      <c r="H452" s="2">
        <v>0.91666666666666663</v>
      </c>
      <c r="I452" t="s">
        <v>2224</v>
      </c>
      <c r="J452" s="2">
        <v>0.125</v>
      </c>
      <c r="L452" t="s">
        <v>968</v>
      </c>
      <c r="N452" t="s">
        <v>1167</v>
      </c>
      <c r="O452">
        <v>7613961</v>
      </c>
      <c r="P452" t="s">
        <v>1110</v>
      </c>
      <c r="Q452" t="s">
        <v>2401</v>
      </c>
      <c r="R452">
        <v>0</v>
      </c>
      <c r="S452" t="s">
        <v>1288</v>
      </c>
      <c r="V452">
        <v>22061</v>
      </c>
      <c r="W452">
        <v>22071</v>
      </c>
      <c r="X452" t="s">
        <v>1289</v>
      </c>
      <c r="Y452" t="s">
        <v>1284</v>
      </c>
      <c r="Z452" t="s">
        <v>1104</v>
      </c>
    </row>
    <row r="453" spans="1:26" x14ac:dyDescent="0.25">
      <c r="A453">
        <v>438698</v>
      </c>
      <c r="B453" t="s">
        <v>1230</v>
      </c>
      <c r="C453" t="s">
        <v>1371</v>
      </c>
      <c r="D453" t="s">
        <v>1372</v>
      </c>
      <c r="E453">
        <v>11</v>
      </c>
      <c r="F453">
        <v>5</v>
      </c>
      <c r="G453" t="s">
        <v>2378</v>
      </c>
      <c r="H453" s="2">
        <v>0.25</v>
      </c>
      <c r="I453" t="s">
        <v>2378</v>
      </c>
      <c r="J453" s="2">
        <v>0.375</v>
      </c>
      <c r="L453" t="s">
        <v>968</v>
      </c>
      <c r="N453" t="s">
        <v>1300</v>
      </c>
      <c r="O453" t="s">
        <v>1373</v>
      </c>
      <c r="P453" t="s">
        <v>970</v>
      </c>
      <c r="Q453" t="s">
        <v>2402</v>
      </c>
      <c r="R453">
        <v>3.35</v>
      </c>
      <c r="S453" t="s">
        <v>1179</v>
      </c>
      <c r="Y453" t="s">
        <v>1029</v>
      </c>
      <c r="Z453" t="s">
        <v>1029</v>
      </c>
    </row>
    <row r="454" spans="1:26" x14ac:dyDescent="0.25">
      <c r="A454">
        <v>438486</v>
      </c>
      <c r="B454" t="s">
        <v>2403</v>
      </c>
      <c r="C454" t="s">
        <v>2404</v>
      </c>
      <c r="D454" t="s">
        <v>2405</v>
      </c>
      <c r="E454">
        <v>80</v>
      </c>
      <c r="F454">
        <v>1854</v>
      </c>
      <c r="G454" t="s">
        <v>2378</v>
      </c>
      <c r="H454" s="2">
        <v>0.29166666666666669</v>
      </c>
      <c r="I454" t="s">
        <v>162</v>
      </c>
      <c r="J454" s="2">
        <v>0.375</v>
      </c>
      <c r="L454" t="s">
        <v>968</v>
      </c>
      <c r="N454" t="s">
        <v>1601</v>
      </c>
      <c r="O454">
        <v>7432317</v>
      </c>
      <c r="P454" t="s">
        <v>1159</v>
      </c>
      <c r="Q454" t="s">
        <v>2406</v>
      </c>
      <c r="R454">
        <v>6</v>
      </c>
      <c r="S454" t="s">
        <v>2407</v>
      </c>
      <c r="X454" t="s">
        <v>2408</v>
      </c>
      <c r="Y454" t="s">
        <v>1284</v>
      </c>
      <c r="Z454" t="s">
        <v>1284</v>
      </c>
    </row>
    <row r="455" spans="1:26" x14ac:dyDescent="0.25">
      <c r="A455">
        <v>438422</v>
      </c>
      <c r="B455" t="s">
        <v>994</v>
      </c>
      <c r="C455" t="s">
        <v>2409</v>
      </c>
      <c r="D455" t="s">
        <v>2410</v>
      </c>
      <c r="E455">
        <v>183</v>
      </c>
      <c r="F455">
        <v>30237</v>
      </c>
      <c r="G455" t="s">
        <v>2378</v>
      </c>
      <c r="H455" s="2">
        <v>0.375</v>
      </c>
      <c r="I455" t="s">
        <v>2378</v>
      </c>
      <c r="J455" s="2">
        <v>0.45833333333333331</v>
      </c>
      <c r="L455" t="s">
        <v>968</v>
      </c>
      <c r="N455" t="s">
        <v>1194</v>
      </c>
      <c r="O455">
        <v>9853242</v>
      </c>
      <c r="P455" t="s">
        <v>999</v>
      </c>
      <c r="Q455" t="s">
        <v>2411</v>
      </c>
      <c r="R455">
        <v>0</v>
      </c>
      <c r="S455" t="s">
        <v>2412</v>
      </c>
      <c r="V455">
        <v>17</v>
      </c>
      <c r="W455">
        <v>17</v>
      </c>
      <c r="X455" t="s">
        <v>2413</v>
      </c>
      <c r="Y455" t="s">
        <v>2414</v>
      </c>
      <c r="Z455" t="s">
        <v>974</v>
      </c>
    </row>
    <row r="456" spans="1:26" x14ac:dyDescent="0.25">
      <c r="A456">
        <v>438557</v>
      </c>
      <c r="B456" t="s">
        <v>1230</v>
      </c>
      <c r="C456" t="s">
        <v>2007</v>
      </c>
      <c r="D456" t="s">
        <v>2008</v>
      </c>
      <c r="E456">
        <v>22</v>
      </c>
      <c r="F456">
        <v>99</v>
      </c>
      <c r="G456" t="s">
        <v>2378</v>
      </c>
      <c r="H456" s="2">
        <v>0.38194444444444442</v>
      </c>
      <c r="I456" t="s">
        <v>2378</v>
      </c>
      <c r="J456" s="2">
        <v>0.71527777777777779</v>
      </c>
      <c r="L456" t="s">
        <v>968</v>
      </c>
      <c r="N456" t="s">
        <v>1024</v>
      </c>
      <c r="O456">
        <v>750038</v>
      </c>
      <c r="P456" t="s">
        <v>970</v>
      </c>
      <c r="Q456" t="s">
        <v>2415</v>
      </c>
      <c r="R456">
        <v>0</v>
      </c>
      <c r="S456" t="s">
        <v>1026</v>
      </c>
      <c r="T456" t="s">
        <v>1027</v>
      </c>
      <c r="Y456" t="s">
        <v>974</v>
      </c>
      <c r="Z456" t="s">
        <v>974</v>
      </c>
    </row>
    <row r="457" spans="1:26" x14ac:dyDescent="0.25">
      <c r="A457">
        <v>438760</v>
      </c>
      <c r="B457" t="s">
        <v>1021</v>
      </c>
      <c r="C457" t="s">
        <v>1459</v>
      </c>
      <c r="D457" t="s">
        <v>1460</v>
      </c>
      <c r="E457">
        <v>28</v>
      </c>
      <c r="F457">
        <v>100</v>
      </c>
      <c r="G457" t="s">
        <v>2378</v>
      </c>
      <c r="H457" s="2">
        <v>0.60416666666666663</v>
      </c>
      <c r="I457" t="s">
        <v>162</v>
      </c>
      <c r="J457" s="2">
        <v>0.83333333333333337</v>
      </c>
      <c r="L457" t="s">
        <v>968</v>
      </c>
      <c r="N457" t="s">
        <v>1300</v>
      </c>
      <c r="O457">
        <v>2401</v>
      </c>
      <c r="P457" t="s">
        <v>970</v>
      </c>
      <c r="Q457" t="s">
        <v>2416</v>
      </c>
      <c r="R457">
        <v>4</v>
      </c>
      <c r="S457" t="s">
        <v>1026</v>
      </c>
      <c r="X457" t="s">
        <v>1462</v>
      </c>
      <c r="Y457" t="s">
        <v>1074</v>
      </c>
      <c r="Z457" t="s">
        <v>1074</v>
      </c>
    </row>
    <row r="458" spans="1:26" x14ac:dyDescent="0.25">
      <c r="A458">
        <v>433942</v>
      </c>
      <c r="B458" t="s">
        <v>1139</v>
      </c>
      <c r="C458" t="s">
        <v>2417</v>
      </c>
      <c r="D458" t="s">
        <v>2418</v>
      </c>
      <c r="E458">
        <v>94</v>
      </c>
      <c r="F458">
        <v>2999</v>
      </c>
      <c r="G458" t="s">
        <v>2378</v>
      </c>
      <c r="H458" s="2">
        <v>0.66666666666666663</v>
      </c>
      <c r="I458" t="s">
        <v>215</v>
      </c>
      <c r="J458" s="2">
        <v>0.83333333333333337</v>
      </c>
      <c r="L458" t="s">
        <v>968</v>
      </c>
      <c r="N458" t="s">
        <v>1316</v>
      </c>
      <c r="O458">
        <v>749541</v>
      </c>
      <c r="P458" t="s">
        <v>1174</v>
      </c>
      <c r="Q458" t="s">
        <v>2419</v>
      </c>
      <c r="R458">
        <v>4</v>
      </c>
      <c r="S458" t="s">
        <v>2420</v>
      </c>
      <c r="Y458" t="s">
        <v>1147</v>
      </c>
      <c r="Z458" t="s">
        <v>1147</v>
      </c>
    </row>
    <row r="459" spans="1:26" x14ac:dyDescent="0.25">
      <c r="A459">
        <v>438786</v>
      </c>
      <c r="B459" t="s">
        <v>964</v>
      </c>
      <c r="C459" t="s">
        <v>1180</v>
      </c>
      <c r="D459" t="s">
        <v>1181</v>
      </c>
      <c r="E459">
        <v>28</v>
      </c>
      <c r="F459">
        <v>284</v>
      </c>
      <c r="G459" t="s">
        <v>162</v>
      </c>
      <c r="H459" s="2">
        <v>0.20833333333333334</v>
      </c>
      <c r="I459" t="s">
        <v>162</v>
      </c>
      <c r="J459" s="2">
        <v>0.75</v>
      </c>
      <c r="L459" t="s">
        <v>968</v>
      </c>
      <c r="N459" t="s">
        <v>969</v>
      </c>
      <c r="P459" t="s">
        <v>1100</v>
      </c>
      <c r="Q459" t="s">
        <v>2421</v>
      </c>
      <c r="R459">
        <v>0</v>
      </c>
      <c r="S459" t="s">
        <v>1416</v>
      </c>
      <c r="X459" t="s">
        <v>1184</v>
      </c>
      <c r="Y459" t="s">
        <v>974</v>
      </c>
      <c r="Z459" t="s">
        <v>975</v>
      </c>
    </row>
    <row r="460" spans="1:26" x14ac:dyDescent="0.25">
      <c r="A460">
        <v>353971</v>
      </c>
      <c r="B460" t="s">
        <v>982</v>
      </c>
      <c r="C460" t="s">
        <v>155</v>
      </c>
      <c r="D460" t="s">
        <v>156</v>
      </c>
      <c r="E460">
        <v>111</v>
      </c>
      <c r="F460">
        <v>2298</v>
      </c>
      <c r="G460" t="s">
        <v>162</v>
      </c>
      <c r="H460" s="2">
        <v>0.21875</v>
      </c>
      <c r="I460" t="s">
        <v>162</v>
      </c>
      <c r="J460" s="2">
        <v>0.91666666666666663</v>
      </c>
      <c r="L460" t="s">
        <v>968</v>
      </c>
      <c r="N460" t="s">
        <v>1059</v>
      </c>
      <c r="O460">
        <v>8915433</v>
      </c>
      <c r="P460" t="s">
        <v>986</v>
      </c>
      <c r="Q460" t="s">
        <v>2422</v>
      </c>
      <c r="R460">
        <v>0</v>
      </c>
      <c r="S460" t="s">
        <v>1062</v>
      </c>
      <c r="V460" t="s">
        <v>2423</v>
      </c>
      <c r="W460" t="s">
        <v>2423</v>
      </c>
      <c r="X460" t="s">
        <v>1064</v>
      </c>
      <c r="Y460" t="s">
        <v>1229</v>
      </c>
      <c r="Z460" t="s">
        <v>1047</v>
      </c>
    </row>
    <row r="461" spans="1:26" x14ac:dyDescent="0.25">
      <c r="A461">
        <v>408785</v>
      </c>
      <c r="B461" t="s">
        <v>982</v>
      </c>
      <c r="C461" t="s">
        <v>73</v>
      </c>
      <c r="D461" t="s">
        <v>74</v>
      </c>
      <c r="E461">
        <v>160</v>
      </c>
      <c r="F461">
        <v>12969</v>
      </c>
      <c r="G461" t="s">
        <v>162</v>
      </c>
      <c r="H461" s="2">
        <v>0.25</v>
      </c>
      <c r="I461" t="s">
        <v>162</v>
      </c>
      <c r="J461" s="2">
        <v>0.79166666666666663</v>
      </c>
      <c r="L461" t="s">
        <v>968</v>
      </c>
      <c r="N461" t="s">
        <v>1068</v>
      </c>
      <c r="O461">
        <v>9008598</v>
      </c>
      <c r="P461" t="s">
        <v>1100</v>
      </c>
      <c r="Q461" t="s">
        <v>2424</v>
      </c>
      <c r="R461">
        <v>5.4</v>
      </c>
      <c r="S461" t="s">
        <v>1062</v>
      </c>
      <c r="V461">
        <v>533</v>
      </c>
      <c r="W461">
        <v>533</v>
      </c>
      <c r="X461" t="s">
        <v>1441</v>
      </c>
      <c r="Y461" t="s">
        <v>1442</v>
      </c>
      <c r="Z461" t="s">
        <v>2425</v>
      </c>
    </row>
    <row r="462" spans="1:26" x14ac:dyDescent="0.25">
      <c r="A462">
        <v>438785</v>
      </c>
      <c r="B462" t="s">
        <v>976</v>
      </c>
      <c r="C462" t="s">
        <v>977</v>
      </c>
      <c r="D462" t="s">
        <v>978</v>
      </c>
      <c r="E462">
        <v>84</v>
      </c>
      <c r="F462">
        <v>2655</v>
      </c>
      <c r="G462" t="s">
        <v>162</v>
      </c>
      <c r="H462" s="2">
        <v>0.25</v>
      </c>
      <c r="I462" t="s">
        <v>162</v>
      </c>
      <c r="J462" s="2">
        <v>0.75</v>
      </c>
      <c r="L462" t="s">
        <v>968</v>
      </c>
      <c r="N462" t="s">
        <v>969</v>
      </c>
      <c r="P462" t="s">
        <v>1100</v>
      </c>
      <c r="Q462" t="s">
        <v>2426</v>
      </c>
      <c r="R462">
        <v>0</v>
      </c>
      <c r="S462" t="s">
        <v>2214</v>
      </c>
      <c r="X462" t="s">
        <v>981</v>
      </c>
      <c r="Y462" t="s">
        <v>974</v>
      </c>
      <c r="Z462" t="s">
        <v>975</v>
      </c>
    </row>
    <row r="463" spans="1:26" x14ac:dyDescent="0.25">
      <c r="A463">
        <v>366033</v>
      </c>
      <c r="B463" t="s">
        <v>982</v>
      </c>
      <c r="C463" t="s">
        <v>1015</v>
      </c>
      <c r="D463" t="s">
        <v>1016</v>
      </c>
      <c r="E463">
        <v>329</v>
      </c>
      <c r="F463">
        <v>155873</v>
      </c>
      <c r="G463" t="s">
        <v>162</v>
      </c>
      <c r="H463" s="2">
        <v>0.29166666666666669</v>
      </c>
      <c r="I463" t="s">
        <v>162</v>
      </c>
      <c r="J463" s="2">
        <v>0.75</v>
      </c>
      <c r="L463" t="s">
        <v>968</v>
      </c>
      <c r="N463" t="s">
        <v>1017</v>
      </c>
      <c r="O463">
        <v>9410569</v>
      </c>
      <c r="P463" t="s">
        <v>1009</v>
      </c>
      <c r="Q463" t="s">
        <v>2427</v>
      </c>
      <c r="R463">
        <v>0</v>
      </c>
      <c r="S463" t="s">
        <v>988</v>
      </c>
      <c r="V463">
        <v>53220206</v>
      </c>
      <c r="W463">
        <v>53220206</v>
      </c>
      <c r="X463" t="s">
        <v>1018</v>
      </c>
      <c r="Y463" t="s">
        <v>1019</v>
      </c>
      <c r="Z463" t="s">
        <v>1020</v>
      </c>
    </row>
    <row r="464" spans="1:26" x14ac:dyDescent="0.25">
      <c r="A464">
        <v>438234</v>
      </c>
      <c r="B464" t="s">
        <v>1032</v>
      </c>
      <c r="C464" t="s">
        <v>1327</v>
      </c>
      <c r="D464" t="s">
        <v>1328</v>
      </c>
      <c r="E464">
        <v>42</v>
      </c>
      <c r="F464">
        <v>380</v>
      </c>
      <c r="G464" t="s">
        <v>162</v>
      </c>
      <c r="H464" s="2">
        <v>0.29166666666666669</v>
      </c>
      <c r="I464" t="s">
        <v>162</v>
      </c>
      <c r="J464" s="2">
        <v>0.75</v>
      </c>
      <c r="L464" t="s">
        <v>968</v>
      </c>
      <c r="N464" t="s">
        <v>1447</v>
      </c>
      <c r="O464">
        <v>7321960</v>
      </c>
      <c r="P464" t="s">
        <v>1168</v>
      </c>
      <c r="Q464" t="s">
        <v>2428</v>
      </c>
      <c r="R464">
        <v>0</v>
      </c>
      <c r="S464" t="s">
        <v>1449</v>
      </c>
      <c r="T464" t="s">
        <v>1332</v>
      </c>
      <c r="X464" t="s">
        <v>1333</v>
      </c>
      <c r="Y464" t="s">
        <v>1104</v>
      </c>
      <c r="Z464" t="s">
        <v>1281</v>
      </c>
    </row>
    <row r="465" spans="1:26" x14ac:dyDescent="0.25">
      <c r="A465">
        <v>438558</v>
      </c>
      <c r="B465" t="s">
        <v>1230</v>
      </c>
      <c r="C465" t="s">
        <v>2007</v>
      </c>
      <c r="D465" t="s">
        <v>2008</v>
      </c>
      <c r="E465">
        <v>22</v>
      </c>
      <c r="F465">
        <v>99</v>
      </c>
      <c r="G465" t="s">
        <v>162</v>
      </c>
      <c r="H465" s="2">
        <v>0.40277777777777773</v>
      </c>
      <c r="I465" t="s">
        <v>162</v>
      </c>
      <c r="J465" s="2">
        <v>0.71527777777777779</v>
      </c>
      <c r="L465" t="s">
        <v>968</v>
      </c>
      <c r="N465" t="s">
        <v>1024</v>
      </c>
      <c r="O465">
        <v>750038</v>
      </c>
      <c r="P465" t="s">
        <v>970</v>
      </c>
      <c r="Q465" t="s">
        <v>2431</v>
      </c>
      <c r="R465">
        <v>0</v>
      </c>
      <c r="S465" t="s">
        <v>1026</v>
      </c>
      <c r="T465" t="s">
        <v>1027</v>
      </c>
      <c r="Y465" t="s">
        <v>1029</v>
      </c>
      <c r="Z465" t="s">
        <v>1029</v>
      </c>
    </row>
    <row r="466" spans="1:26" x14ac:dyDescent="0.25">
      <c r="A466">
        <v>368202</v>
      </c>
      <c r="B466" t="s">
        <v>982</v>
      </c>
      <c r="C466" t="s">
        <v>1618</v>
      </c>
      <c r="D466" t="s">
        <v>1619</v>
      </c>
      <c r="E466">
        <v>294</v>
      </c>
      <c r="F466">
        <v>93530</v>
      </c>
      <c r="G466" t="s">
        <v>162</v>
      </c>
      <c r="H466" s="2">
        <v>0.4375</v>
      </c>
      <c r="I466" t="s">
        <v>162</v>
      </c>
      <c r="J466" s="2">
        <v>0.91666666666666663</v>
      </c>
      <c r="L466" t="s">
        <v>968</v>
      </c>
      <c r="N466" t="s">
        <v>1017</v>
      </c>
      <c r="O466" t="s">
        <v>1620</v>
      </c>
      <c r="P466" t="s">
        <v>1254</v>
      </c>
      <c r="Q466" t="s">
        <v>2432</v>
      </c>
      <c r="R466">
        <v>0</v>
      </c>
      <c r="S466" t="s">
        <v>988</v>
      </c>
      <c r="U466" t="s">
        <v>1623</v>
      </c>
      <c r="V466">
        <v>27220208</v>
      </c>
      <c r="W466">
        <v>27220208</v>
      </c>
      <c r="X466" t="s">
        <v>1624</v>
      </c>
      <c r="Y466" t="s">
        <v>1020</v>
      </c>
      <c r="Z466" t="s">
        <v>1104</v>
      </c>
    </row>
    <row r="467" spans="1:26" x14ac:dyDescent="0.25">
      <c r="A467">
        <v>404691</v>
      </c>
      <c r="B467" t="s">
        <v>982</v>
      </c>
      <c r="C467" t="s">
        <v>983</v>
      </c>
      <c r="D467" t="s">
        <v>984</v>
      </c>
      <c r="E467">
        <v>311</v>
      </c>
      <c r="F467">
        <v>138194</v>
      </c>
      <c r="G467" t="s">
        <v>162</v>
      </c>
      <c r="H467" s="2">
        <v>0.45833333333333331</v>
      </c>
      <c r="I467" t="s">
        <v>162</v>
      </c>
      <c r="J467" s="2">
        <v>0.79166666666666663</v>
      </c>
      <c r="L467" t="s">
        <v>968</v>
      </c>
      <c r="N467" t="s">
        <v>985</v>
      </c>
      <c r="O467">
        <v>9161728</v>
      </c>
      <c r="P467" t="s">
        <v>1123</v>
      </c>
      <c r="Q467" t="s">
        <v>2433</v>
      </c>
      <c r="R467">
        <v>0</v>
      </c>
      <c r="S467" t="s">
        <v>988</v>
      </c>
      <c r="U467" t="s">
        <v>989</v>
      </c>
      <c r="V467">
        <v>19019</v>
      </c>
      <c r="W467">
        <v>19019</v>
      </c>
      <c r="X467" t="s">
        <v>990</v>
      </c>
      <c r="Y467" t="s">
        <v>1256</v>
      </c>
      <c r="Z467" t="s">
        <v>992</v>
      </c>
    </row>
    <row r="468" spans="1:26" x14ac:dyDescent="0.25">
      <c r="A468" t="s">
        <v>2434</v>
      </c>
      <c r="B468" t="s">
        <v>994</v>
      </c>
      <c r="C468" t="s">
        <v>1645</v>
      </c>
      <c r="D468" t="s">
        <v>1646</v>
      </c>
      <c r="E468">
        <v>121</v>
      </c>
      <c r="F468">
        <v>6688</v>
      </c>
      <c r="G468" t="s">
        <v>162</v>
      </c>
      <c r="H468" s="2">
        <v>0.5</v>
      </c>
      <c r="I468" t="s">
        <v>168</v>
      </c>
      <c r="J468" s="2">
        <v>0.20833333333333334</v>
      </c>
      <c r="L468" t="s">
        <v>968</v>
      </c>
      <c r="N468" t="s">
        <v>997</v>
      </c>
      <c r="O468">
        <v>9415741</v>
      </c>
      <c r="P468" t="s">
        <v>999</v>
      </c>
      <c r="Q468" t="s">
        <v>2435</v>
      </c>
      <c r="R468">
        <v>0</v>
      </c>
      <c r="S468" t="s">
        <v>1001</v>
      </c>
      <c r="V468">
        <v>250</v>
      </c>
      <c r="W468">
        <v>250</v>
      </c>
      <c r="X468" t="s">
        <v>1648</v>
      </c>
      <c r="Y468" t="s">
        <v>1104</v>
      </c>
      <c r="Z468" t="s">
        <v>1424</v>
      </c>
    </row>
    <row r="469" spans="1:26" x14ac:dyDescent="0.25">
      <c r="A469">
        <v>438483</v>
      </c>
      <c r="B469" t="s">
        <v>1032</v>
      </c>
      <c r="C469" t="s">
        <v>1033</v>
      </c>
      <c r="D469" t="s">
        <v>1034</v>
      </c>
      <c r="E469">
        <v>108</v>
      </c>
      <c r="F469">
        <v>5873</v>
      </c>
      <c r="G469" t="s">
        <v>162</v>
      </c>
      <c r="H469" s="2">
        <v>0.5083333333333333</v>
      </c>
      <c r="I469" t="s">
        <v>162</v>
      </c>
      <c r="J469" s="2">
        <v>0.95833333333333337</v>
      </c>
      <c r="L469" t="s">
        <v>968</v>
      </c>
      <c r="N469" t="s">
        <v>1035</v>
      </c>
      <c r="O469">
        <v>9002647</v>
      </c>
      <c r="P469" t="s">
        <v>1036</v>
      </c>
      <c r="Q469" t="s">
        <v>2436</v>
      </c>
      <c r="R469">
        <v>0</v>
      </c>
      <c r="S469" t="s">
        <v>2437</v>
      </c>
      <c r="V469" t="s">
        <v>2438</v>
      </c>
      <c r="W469" t="s">
        <v>2438</v>
      </c>
      <c r="X469" t="s">
        <v>1040</v>
      </c>
      <c r="Y469" t="s">
        <v>1229</v>
      </c>
      <c r="Z469" t="s">
        <v>1042</v>
      </c>
    </row>
    <row r="470" spans="1:26" x14ac:dyDescent="0.25">
      <c r="A470">
        <v>428092</v>
      </c>
      <c r="B470" t="s">
        <v>1075</v>
      </c>
      <c r="C470" t="s">
        <v>2439</v>
      </c>
      <c r="D470" t="s">
        <v>2440</v>
      </c>
      <c r="E470">
        <v>189</v>
      </c>
      <c r="F470">
        <v>27571</v>
      </c>
      <c r="G470" t="s">
        <v>162</v>
      </c>
      <c r="H470" s="2">
        <v>0.79166666666666663</v>
      </c>
      <c r="I470" t="s">
        <v>168</v>
      </c>
      <c r="J470" s="2">
        <v>0.41666666666666669</v>
      </c>
      <c r="L470" t="s">
        <v>968</v>
      </c>
      <c r="N470" t="s">
        <v>1482</v>
      </c>
      <c r="O470">
        <v>9845673</v>
      </c>
      <c r="P470" t="s">
        <v>1079</v>
      </c>
      <c r="Q470" t="s">
        <v>2441</v>
      </c>
      <c r="R470">
        <v>0</v>
      </c>
      <c r="S470" t="s">
        <v>1913</v>
      </c>
      <c r="V470" t="s">
        <v>2442</v>
      </c>
      <c r="W470" t="s">
        <v>2442</v>
      </c>
      <c r="X470" t="s">
        <v>2443</v>
      </c>
      <c r="Y470" t="s">
        <v>1916</v>
      </c>
      <c r="Z470" t="s">
        <v>1743</v>
      </c>
    </row>
    <row r="471" spans="1:26" x14ac:dyDescent="0.25">
      <c r="A471">
        <v>438859</v>
      </c>
      <c r="B471" t="s">
        <v>964</v>
      </c>
      <c r="C471" t="s">
        <v>1049</v>
      </c>
      <c r="D471" t="s">
        <v>1050</v>
      </c>
      <c r="E471">
        <v>26</v>
      </c>
      <c r="F471">
        <v>284</v>
      </c>
      <c r="G471" t="s">
        <v>168</v>
      </c>
      <c r="H471" s="2">
        <v>0.25</v>
      </c>
      <c r="I471" t="s">
        <v>168</v>
      </c>
      <c r="J471" s="2">
        <v>0.75</v>
      </c>
      <c r="L471" t="s">
        <v>968</v>
      </c>
      <c r="N471" t="s">
        <v>969</v>
      </c>
      <c r="P471" t="s">
        <v>970</v>
      </c>
      <c r="Q471" t="s">
        <v>2444</v>
      </c>
      <c r="R471">
        <v>0</v>
      </c>
      <c r="S471" t="s">
        <v>1183</v>
      </c>
      <c r="X471" t="s">
        <v>1053</v>
      </c>
      <c r="Y471" t="s">
        <v>974</v>
      </c>
      <c r="Z471" t="s">
        <v>974</v>
      </c>
    </row>
    <row r="472" spans="1:26" x14ac:dyDescent="0.25">
      <c r="A472">
        <v>438860</v>
      </c>
      <c r="B472" t="s">
        <v>976</v>
      </c>
      <c r="C472" t="s">
        <v>1054</v>
      </c>
      <c r="D472" t="s">
        <v>1055</v>
      </c>
      <c r="E472">
        <v>87</v>
      </c>
      <c r="F472">
        <v>2391</v>
      </c>
      <c r="G472" t="s">
        <v>168</v>
      </c>
      <c r="H472" s="2">
        <v>0.25</v>
      </c>
      <c r="I472" t="s">
        <v>168</v>
      </c>
      <c r="J472" s="2">
        <v>0.75</v>
      </c>
      <c r="L472" t="s">
        <v>968</v>
      </c>
      <c r="N472" t="s">
        <v>969</v>
      </c>
      <c r="P472" t="s">
        <v>970</v>
      </c>
      <c r="Q472" t="s">
        <v>2445</v>
      </c>
      <c r="R472">
        <v>0</v>
      </c>
      <c r="S472" t="s">
        <v>1188</v>
      </c>
      <c r="X472" t="s">
        <v>1058</v>
      </c>
      <c r="Y472" t="s">
        <v>974</v>
      </c>
      <c r="Z472" t="s">
        <v>974</v>
      </c>
    </row>
    <row r="473" spans="1:26" x14ac:dyDescent="0.25">
      <c r="A473">
        <v>425386</v>
      </c>
      <c r="B473" t="s">
        <v>982</v>
      </c>
      <c r="C473" t="s">
        <v>187</v>
      </c>
      <c r="D473" t="s">
        <v>188</v>
      </c>
      <c r="E473">
        <v>323</v>
      </c>
      <c r="F473">
        <v>153516</v>
      </c>
      <c r="G473" t="s">
        <v>168</v>
      </c>
      <c r="H473" s="2">
        <v>0.25</v>
      </c>
      <c r="I473" t="s">
        <v>168</v>
      </c>
      <c r="J473" s="2">
        <v>0.875</v>
      </c>
      <c r="L473" t="s">
        <v>968</v>
      </c>
      <c r="N473" t="s">
        <v>993</v>
      </c>
      <c r="O473">
        <v>9745378</v>
      </c>
      <c r="P473" t="s">
        <v>986</v>
      </c>
      <c r="Q473" t="s">
        <v>2446</v>
      </c>
      <c r="R473">
        <v>12.1</v>
      </c>
      <c r="S473" t="s">
        <v>988</v>
      </c>
      <c r="T473" t="s">
        <v>2447</v>
      </c>
      <c r="V473" t="s">
        <v>2448</v>
      </c>
      <c r="W473" t="s">
        <v>2448</v>
      </c>
      <c r="X473" t="s">
        <v>1086</v>
      </c>
      <c r="Y473" t="s">
        <v>1717</v>
      </c>
      <c r="Z473" t="s">
        <v>1088</v>
      </c>
    </row>
    <row r="474" spans="1:26" x14ac:dyDescent="0.25">
      <c r="A474">
        <v>357755</v>
      </c>
      <c r="B474" t="s">
        <v>982</v>
      </c>
      <c r="C474" t="s">
        <v>136</v>
      </c>
      <c r="D474" t="s">
        <v>137</v>
      </c>
      <c r="E474">
        <v>228</v>
      </c>
      <c r="F474">
        <v>47842</v>
      </c>
      <c r="G474" t="s">
        <v>168</v>
      </c>
      <c r="H474" s="2">
        <v>0.3125</v>
      </c>
      <c r="I474" t="s">
        <v>168</v>
      </c>
      <c r="J474" s="2">
        <v>0.72916666666666663</v>
      </c>
      <c r="L474" t="s">
        <v>968</v>
      </c>
      <c r="N474" t="s">
        <v>1525</v>
      </c>
      <c r="O474">
        <v>9725421</v>
      </c>
      <c r="P474" t="s">
        <v>1009</v>
      </c>
      <c r="Q474" t="s">
        <v>2449</v>
      </c>
      <c r="R474">
        <v>0</v>
      </c>
      <c r="S474" t="s">
        <v>988</v>
      </c>
      <c r="V474" t="s">
        <v>2450</v>
      </c>
      <c r="W474" t="s">
        <v>2450</v>
      </c>
      <c r="X474" t="s">
        <v>1528</v>
      </c>
      <c r="Y474" t="s">
        <v>1104</v>
      </c>
      <c r="Z474" t="s">
        <v>1042</v>
      </c>
    </row>
    <row r="475" spans="1:26" x14ac:dyDescent="0.25">
      <c r="A475">
        <v>438164</v>
      </c>
      <c r="B475" t="s">
        <v>1075</v>
      </c>
      <c r="C475" t="s">
        <v>1076</v>
      </c>
      <c r="D475" t="s">
        <v>1077</v>
      </c>
      <c r="E475">
        <v>159</v>
      </c>
      <c r="F475">
        <v>15215</v>
      </c>
      <c r="G475" t="s">
        <v>168</v>
      </c>
      <c r="H475" s="2">
        <v>0.33333333333333331</v>
      </c>
      <c r="I475" t="s">
        <v>168</v>
      </c>
      <c r="J475" s="2">
        <v>0.70833333333333337</v>
      </c>
      <c r="L475" t="s">
        <v>968</v>
      </c>
      <c r="N475" t="s">
        <v>1078</v>
      </c>
      <c r="O475">
        <v>9819947</v>
      </c>
      <c r="P475" t="s">
        <v>1277</v>
      </c>
      <c r="Q475" t="s">
        <v>2451</v>
      </c>
      <c r="R475">
        <v>0</v>
      </c>
      <c r="S475" t="s">
        <v>1920</v>
      </c>
      <c r="V475">
        <v>71</v>
      </c>
      <c r="W475">
        <v>71</v>
      </c>
      <c r="X475" t="s">
        <v>1082</v>
      </c>
      <c r="Y475" t="s">
        <v>1005</v>
      </c>
      <c r="Z475" t="s">
        <v>1083</v>
      </c>
    </row>
    <row r="476" spans="1:26" x14ac:dyDescent="0.25">
      <c r="A476">
        <v>438166</v>
      </c>
      <c r="B476" t="s">
        <v>1075</v>
      </c>
      <c r="C476" t="s">
        <v>1115</v>
      </c>
      <c r="D476" t="s">
        <v>1116</v>
      </c>
      <c r="E476">
        <v>159</v>
      </c>
      <c r="F476">
        <v>10851</v>
      </c>
      <c r="G476" t="s">
        <v>168</v>
      </c>
      <c r="H476" s="2">
        <v>0.33333333333333331</v>
      </c>
      <c r="I476" t="s">
        <v>168</v>
      </c>
      <c r="J476" s="2">
        <v>0.95833333333333337</v>
      </c>
      <c r="L476" t="s">
        <v>968</v>
      </c>
      <c r="N476" t="s">
        <v>1078</v>
      </c>
      <c r="O476">
        <v>9225275</v>
      </c>
      <c r="P476" t="s">
        <v>1110</v>
      </c>
      <c r="Q476" t="s">
        <v>2452</v>
      </c>
      <c r="R476">
        <v>0</v>
      </c>
      <c r="S476" t="s">
        <v>2453</v>
      </c>
      <c r="V476">
        <v>520</v>
      </c>
      <c r="W476">
        <v>520</v>
      </c>
      <c r="X476" t="s">
        <v>1119</v>
      </c>
      <c r="Y476" t="s">
        <v>1615</v>
      </c>
      <c r="Z476" t="s">
        <v>1104</v>
      </c>
    </row>
    <row r="477" spans="1:26" x14ac:dyDescent="0.25">
      <c r="A477">
        <v>437008</v>
      </c>
      <c r="B477" t="s">
        <v>1139</v>
      </c>
      <c r="C477" t="s">
        <v>2454</v>
      </c>
      <c r="D477" t="s">
        <v>2454</v>
      </c>
      <c r="E477">
        <v>162</v>
      </c>
      <c r="F477">
        <v>13564</v>
      </c>
      <c r="G477" t="s">
        <v>168</v>
      </c>
      <c r="H477" s="2">
        <v>0.33333333333333331</v>
      </c>
      <c r="I477" t="s">
        <v>84</v>
      </c>
      <c r="J477" s="2">
        <v>0.875</v>
      </c>
      <c r="K477" t="s">
        <v>2455</v>
      </c>
      <c r="L477" t="s">
        <v>1142</v>
      </c>
      <c r="N477" t="s">
        <v>1143</v>
      </c>
      <c r="O477">
        <v>737953</v>
      </c>
      <c r="P477" t="s">
        <v>1100</v>
      </c>
      <c r="Q477" t="s">
        <v>2456</v>
      </c>
      <c r="R477">
        <v>0</v>
      </c>
      <c r="S477" t="s">
        <v>2457</v>
      </c>
      <c r="T477" t="s">
        <v>2458</v>
      </c>
      <c r="X477" t="s">
        <v>2459</v>
      </c>
      <c r="Y477" t="s">
        <v>1821</v>
      </c>
      <c r="Z477" t="s">
        <v>1821</v>
      </c>
    </row>
    <row r="478" spans="1:26" x14ac:dyDescent="0.25">
      <c r="A478">
        <v>438871</v>
      </c>
      <c r="B478" t="s">
        <v>964</v>
      </c>
      <c r="C478" t="s">
        <v>2460</v>
      </c>
      <c r="D478" t="s">
        <v>2461</v>
      </c>
      <c r="E478">
        <v>37</v>
      </c>
      <c r="F478">
        <v>465</v>
      </c>
      <c r="G478" t="s">
        <v>168</v>
      </c>
      <c r="H478" s="2">
        <v>0.33333333333333331</v>
      </c>
      <c r="I478" t="s">
        <v>168</v>
      </c>
      <c r="J478" s="2">
        <v>0.75</v>
      </c>
      <c r="L478" t="s">
        <v>968</v>
      </c>
      <c r="N478" t="s">
        <v>1205</v>
      </c>
      <c r="O478" t="s">
        <v>2462</v>
      </c>
      <c r="P478" t="s">
        <v>970</v>
      </c>
      <c r="Q478" t="s">
        <v>2463</v>
      </c>
      <c r="R478">
        <v>0</v>
      </c>
      <c r="S478" t="s">
        <v>2464</v>
      </c>
      <c r="X478" t="s">
        <v>2465</v>
      </c>
      <c r="Y478" t="s">
        <v>1004</v>
      </c>
      <c r="Z478" t="s">
        <v>1074</v>
      </c>
    </row>
    <row r="479" spans="1:26" x14ac:dyDescent="0.25">
      <c r="A479">
        <v>438559</v>
      </c>
      <c r="B479" t="s">
        <v>1230</v>
      </c>
      <c r="C479" t="s">
        <v>2007</v>
      </c>
      <c r="D479" t="s">
        <v>2008</v>
      </c>
      <c r="E479">
        <v>22</v>
      </c>
      <c r="F479">
        <v>99</v>
      </c>
      <c r="G479" t="s">
        <v>168</v>
      </c>
      <c r="H479" s="2">
        <v>0.40277777777777773</v>
      </c>
      <c r="I479" t="s">
        <v>168</v>
      </c>
      <c r="J479" s="2">
        <v>0.71527777777777779</v>
      </c>
      <c r="L479" t="s">
        <v>968</v>
      </c>
      <c r="N479" t="s">
        <v>1024</v>
      </c>
      <c r="O479">
        <v>750038</v>
      </c>
      <c r="P479" t="s">
        <v>970</v>
      </c>
      <c r="Q479" t="s">
        <v>2466</v>
      </c>
      <c r="R479">
        <v>0</v>
      </c>
      <c r="S479" t="s">
        <v>1026</v>
      </c>
      <c r="T479" t="s">
        <v>1027</v>
      </c>
      <c r="Y479" t="s">
        <v>1029</v>
      </c>
      <c r="Z479" t="s">
        <v>1029</v>
      </c>
    </row>
    <row r="480" spans="1:26" x14ac:dyDescent="0.25">
      <c r="A480">
        <v>438598</v>
      </c>
      <c r="B480" t="s">
        <v>1032</v>
      </c>
      <c r="C480" t="s">
        <v>1165</v>
      </c>
      <c r="D480" t="s">
        <v>1166</v>
      </c>
      <c r="E480">
        <v>54</v>
      </c>
      <c r="F480">
        <v>499</v>
      </c>
      <c r="G480" t="s">
        <v>168</v>
      </c>
      <c r="H480" s="2">
        <v>0.75</v>
      </c>
      <c r="I480" t="s">
        <v>2224</v>
      </c>
      <c r="J480" s="2">
        <v>0.125</v>
      </c>
      <c r="L480" t="s">
        <v>968</v>
      </c>
      <c r="N480" t="s">
        <v>1167</v>
      </c>
      <c r="O480">
        <v>7917757</v>
      </c>
      <c r="P480" t="s">
        <v>1168</v>
      </c>
      <c r="Q480" t="s">
        <v>2467</v>
      </c>
      <c r="R480">
        <v>0</v>
      </c>
      <c r="S480" t="s">
        <v>1170</v>
      </c>
      <c r="V480">
        <v>22071</v>
      </c>
      <c r="W480">
        <v>22071</v>
      </c>
      <c r="X480" t="s">
        <v>1171</v>
      </c>
      <c r="Y480" t="s">
        <v>1047</v>
      </c>
      <c r="Z480" t="s">
        <v>1047</v>
      </c>
    </row>
    <row r="481" spans="1:26" x14ac:dyDescent="0.25">
      <c r="A481">
        <v>438903</v>
      </c>
      <c r="B481" t="s">
        <v>964</v>
      </c>
      <c r="C481" t="s">
        <v>2460</v>
      </c>
      <c r="D481" t="s">
        <v>2461</v>
      </c>
      <c r="E481">
        <v>37</v>
      </c>
      <c r="F481">
        <v>465</v>
      </c>
      <c r="G481" t="s">
        <v>168</v>
      </c>
      <c r="H481" s="2">
        <v>0.77083333333333337</v>
      </c>
      <c r="I481" t="s">
        <v>2224</v>
      </c>
      <c r="J481" s="2">
        <v>0.75</v>
      </c>
      <c r="L481" t="s">
        <v>968</v>
      </c>
      <c r="N481" t="s">
        <v>1205</v>
      </c>
      <c r="O481" t="s">
        <v>2462</v>
      </c>
      <c r="P481" t="s">
        <v>970</v>
      </c>
      <c r="Q481" t="s">
        <v>2468</v>
      </c>
      <c r="R481">
        <v>0</v>
      </c>
      <c r="S481" t="s">
        <v>2469</v>
      </c>
      <c r="X481" t="s">
        <v>2465</v>
      </c>
      <c r="Y481" t="s">
        <v>1147</v>
      </c>
      <c r="Z481" t="s">
        <v>1147</v>
      </c>
    </row>
    <row r="482" spans="1:26" x14ac:dyDescent="0.25">
      <c r="A482">
        <v>438385</v>
      </c>
      <c r="B482" t="s">
        <v>1075</v>
      </c>
      <c r="C482" t="s">
        <v>1725</v>
      </c>
      <c r="D482" t="s">
        <v>1726</v>
      </c>
      <c r="E482">
        <v>139</v>
      </c>
      <c r="F482">
        <v>9996</v>
      </c>
      <c r="G482" t="s">
        <v>168</v>
      </c>
      <c r="H482" s="2">
        <v>0.83333333333333337</v>
      </c>
      <c r="I482" t="s">
        <v>2224</v>
      </c>
      <c r="J482" s="2">
        <v>0.41666666666666669</v>
      </c>
      <c r="L482" t="s">
        <v>968</v>
      </c>
      <c r="N482" t="s">
        <v>1158</v>
      </c>
      <c r="O482">
        <v>9366237</v>
      </c>
      <c r="P482" t="s">
        <v>1159</v>
      </c>
      <c r="Q482" t="s">
        <v>2470</v>
      </c>
      <c r="R482">
        <v>0</v>
      </c>
      <c r="S482" t="s">
        <v>2471</v>
      </c>
      <c r="V482" t="s">
        <v>2472</v>
      </c>
      <c r="W482" t="s">
        <v>2472</v>
      </c>
      <c r="X482" t="s">
        <v>1729</v>
      </c>
      <c r="Y482" t="s">
        <v>1164</v>
      </c>
      <c r="Z482" t="s">
        <v>975</v>
      </c>
    </row>
    <row r="483" spans="1:26" x14ac:dyDescent="0.25">
      <c r="A483">
        <v>438899</v>
      </c>
      <c r="B483" t="s">
        <v>964</v>
      </c>
      <c r="C483" t="s">
        <v>1180</v>
      </c>
      <c r="D483" t="s">
        <v>1181</v>
      </c>
      <c r="E483">
        <v>28</v>
      </c>
      <c r="F483">
        <v>284</v>
      </c>
      <c r="G483" t="s">
        <v>2224</v>
      </c>
      <c r="H483" s="2">
        <v>4.1666666666666664E-2</v>
      </c>
      <c r="I483" t="s">
        <v>1893</v>
      </c>
      <c r="J483" s="2">
        <v>0.75</v>
      </c>
      <c r="L483" t="s">
        <v>968</v>
      </c>
      <c r="N483" t="s">
        <v>969</v>
      </c>
      <c r="P483" t="s">
        <v>970</v>
      </c>
      <c r="Q483" t="s">
        <v>2473</v>
      </c>
      <c r="R483">
        <v>0</v>
      </c>
      <c r="S483" t="s">
        <v>1349</v>
      </c>
      <c r="X483" t="s">
        <v>1184</v>
      </c>
      <c r="Y483" t="s">
        <v>975</v>
      </c>
      <c r="Z483" t="s">
        <v>974</v>
      </c>
    </row>
    <row r="484" spans="1:26" x14ac:dyDescent="0.25">
      <c r="A484">
        <v>438900</v>
      </c>
      <c r="B484" t="s">
        <v>976</v>
      </c>
      <c r="C484" t="s">
        <v>977</v>
      </c>
      <c r="D484" t="s">
        <v>978</v>
      </c>
      <c r="E484">
        <v>84</v>
      </c>
      <c r="F484">
        <v>2655</v>
      </c>
      <c r="G484" t="s">
        <v>2224</v>
      </c>
      <c r="H484" s="2">
        <v>4.1666666666666664E-2</v>
      </c>
      <c r="I484" t="s">
        <v>1893</v>
      </c>
      <c r="J484" s="2">
        <v>0.75</v>
      </c>
      <c r="L484" t="s">
        <v>968</v>
      </c>
      <c r="N484" t="s">
        <v>969</v>
      </c>
      <c r="P484" t="s">
        <v>970</v>
      </c>
      <c r="Q484" t="s">
        <v>2474</v>
      </c>
      <c r="R484">
        <v>0</v>
      </c>
      <c r="S484" t="s">
        <v>980</v>
      </c>
      <c r="X484" t="s">
        <v>981</v>
      </c>
      <c r="Y484" t="s">
        <v>975</v>
      </c>
      <c r="Z484" t="s">
        <v>974</v>
      </c>
    </row>
    <row r="485" spans="1:26" x14ac:dyDescent="0.25">
      <c r="A485">
        <v>438964</v>
      </c>
      <c r="B485" t="s">
        <v>1032</v>
      </c>
      <c r="C485" t="s">
        <v>1747</v>
      </c>
      <c r="D485" t="s">
        <v>1748</v>
      </c>
      <c r="E485">
        <v>31</v>
      </c>
      <c r="F485">
        <v>247</v>
      </c>
      <c r="G485" t="s">
        <v>2224</v>
      </c>
      <c r="H485" s="2">
        <v>8.3333333333333329E-2</v>
      </c>
      <c r="I485" t="s">
        <v>2224</v>
      </c>
      <c r="J485" s="2">
        <v>0.33333333333333331</v>
      </c>
      <c r="L485" t="s">
        <v>968</v>
      </c>
      <c r="N485" t="s">
        <v>1167</v>
      </c>
      <c r="O485" t="s">
        <v>1749</v>
      </c>
      <c r="P485" t="s">
        <v>1131</v>
      </c>
      <c r="Q485" t="s">
        <v>2475</v>
      </c>
      <c r="R485">
        <v>0</v>
      </c>
      <c r="S485" t="s">
        <v>1133</v>
      </c>
      <c r="V485">
        <v>22071</v>
      </c>
      <c r="W485">
        <v>22071</v>
      </c>
      <c r="X485" t="s">
        <v>1750</v>
      </c>
      <c r="Y485" t="s">
        <v>1047</v>
      </c>
      <c r="Z485" t="s">
        <v>1047</v>
      </c>
    </row>
    <row r="486" spans="1:26" x14ac:dyDescent="0.25">
      <c r="A486">
        <v>438387</v>
      </c>
      <c r="B486" t="s">
        <v>1075</v>
      </c>
      <c r="C486" t="s">
        <v>1511</v>
      </c>
      <c r="D486" t="s">
        <v>1512</v>
      </c>
      <c r="E486">
        <v>147</v>
      </c>
      <c r="F486">
        <v>9940</v>
      </c>
      <c r="G486" t="s">
        <v>2224</v>
      </c>
      <c r="H486" s="2">
        <v>0.16666666666666666</v>
      </c>
      <c r="I486" t="s">
        <v>2224</v>
      </c>
      <c r="J486" s="2">
        <v>0.66666666666666663</v>
      </c>
      <c r="L486" t="s">
        <v>968</v>
      </c>
      <c r="N486" t="s">
        <v>1158</v>
      </c>
      <c r="O486">
        <v>9364356</v>
      </c>
      <c r="P486" t="s">
        <v>1159</v>
      </c>
      <c r="Q486" t="s">
        <v>2476</v>
      </c>
      <c r="R486">
        <v>0</v>
      </c>
      <c r="S486" t="s">
        <v>1722</v>
      </c>
      <c r="V486" t="s">
        <v>2477</v>
      </c>
      <c r="W486" t="s">
        <v>2477</v>
      </c>
      <c r="X486" t="s">
        <v>1516</v>
      </c>
      <c r="Y486" t="s">
        <v>1707</v>
      </c>
      <c r="Z486" t="s">
        <v>1240</v>
      </c>
    </row>
    <row r="487" spans="1:26" x14ac:dyDescent="0.25">
      <c r="A487">
        <v>438897</v>
      </c>
      <c r="B487" t="s">
        <v>964</v>
      </c>
      <c r="C487" t="s">
        <v>965</v>
      </c>
      <c r="D487" t="s">
        <v>966</v>
      </c>
      <c r="E487">
        <v>26</v>
      </c>
      <c r="F487">
        <v>284</v>
      </c>
      <c r="G487" t="s">
        <v>2224</v>
      </c>
      <c r="H487" s="2">
        <v>0.20833333333333334</v>
      </c>
      <c r="I487" t="s">
        <v>2224</v>
      </c>
      <c r="J487" s="2">
        <v>0.75</v>
      </c>
      <c r="L487" t="s">
        <v>968</v>
      </c>
      <c r="N487" t="s">
        <v>969</v>
      </c>
      <c r="P487" t="s">
        <v>970</v>
      </c>
      <c r="Q487" t="s">
        <v>2478</v>
      </c>
      <c r="R487">
        <v>0</v>
      </c>
      <c r="S487" t="s">
        <v>1183</v>
      </c>
      <c r="X487" t="s">
        <v>973</v>
      </c>
      <c r="Y487" t="s">
        <v>974</v>
      </c>
      <c r="Z487" t="s">
        <v>974</v>
      </c>
    </row>
    <row r="488" spans="1:26" x14ac:dyDescent="0.25">
      <c r="A488">
        <v>438898</v>
      </c>
      <c r="B488" t="s">
        <v>976</v>
      </c>
      <c r="C488" t="s">
        <v>1185</v>
      </c>
      <c r="D488" t="s">
        <v>1186</v>
      </c>
      <c r="E488">
        <v>87</v>
      </c>
      <c r="F488">
        <v>2391</v>
      </c>
      <c r="G488" t="s">
        <v>2224</v>
      </c>
      <c r="H488" s="2">
        <v>0.20833333333333334</v>
      </c>
      <c r="I488" t="s">
        <v>2224</v>
      </c>
      <c r="J488" s="2">
        <v>0.75</v>
      </c>
      <c r="L488" t="s">
        <v>968</v>
      </c>
      <c r="N488" t="s">
        <v>969</v>
      </c>
      <c r="P488" t="s">
        <v>970</v>
      </c>
      <c r="Q488" t="s">
        <v>2479</v>
      </c>
      <c r="R488">
        <v>0</v>
      </c>
      <c r="S488" t="s">
        <v>1188</v>
      </c>
      <c r="X488" t="s">
        <v>1189</v>
      </c>
      <c r="Y488" t="s">
        <v>974</v>
      </c>
      <c r="Z488" t="s">
        <v>974</v>
      </c>
    </row>
    <row r="489" spans="1:26" x14ac:dyDescent="0.25">
      <c r="A489">
        <v>335405</v>
      </c>
      <c r="B489" t="s">
        <v>982</v>
      </c>
      <c r="C489" t="s">
        <v>1121</v>
      </c>
      <c r="D489" t="s">
        <v>1122</v>
      </c>
      <c r="E489">
        <v>224</v>
      </c>
      <c r="F489">
        <v>56182</v>
      </c>
      <c r="G489" t="s">
        <v>2224</v>
      </c>
      <c r="H489" s="2">
        <v>0.22916666666666666</v>
      </c>
      <c r="I489" t="s">
        <v>2224</v>
      </c>
      <c r="J489" s="2">
        <v>0.70833333333333337</v>
      </c>
      <c r="L489" t="s">
        <v>968</v>
      </c>
      <c r="N489" t="s">
        <v>1008</v>
      </c>
      <c r="P489" t="s">
        <v>1123</v>
      </c>
      <c r="Q489" t="s">
        <v>2480</v>
      </c>
      <c r="R489">
        <v>0</v>
      </c>
      <c r="S489" t="s">
        <v>988</v>
      </c>
      <c r="V489" t="s">
        <v>2481</v>
      </c>
      <c r="W489" t="s">
        <v>2481</v>
      </c>
      <c r="Y489" t="s">
        <v>1104</v>
      </c>
      <c r="Z489" t="s">
        <v>2322</v>
      </c>
    </row>
    <row r="490" spans="1:26" x14ac:dyDescent="0.25">
      <c r="A490">
        <v>438798</v>
      </c>
      <c r="B490" t="s">
        <v>1805</v>
      </c>
      <c r="C490" t="s">
        <v>2482</v>
      </c>
      <c r="D490" t="s">
        <v>2483</v>
      </c>
      <c r="E490">
        <v>87</v>
      </c>
      <c r="F490">
        <v>2749</v>
      </c>
      <c r="G490" t="s">
        <v>2224</v>
      </c>
      <c r="H490" s="2">
        <v>0.25</v>
      </c>
      <c r="I490" t="s">
        <v>1893</v>
      </c>
      <c r="J490" s="2">
        <v>0.95833333333333337</v>
      </c>
      <c r="L490" t="s">
        <v>968</v>
      </c>
      <c r="N490" t="s">
        <v>2144</v>
      </c>
      <c r="O490">
        <v>401103</v>
      </c>
      <c r="P490" t="s">
        <v>1277</v>
      </c>
      <c r="Q490" t="s">
        <v>2484</v>
      </c>
      <c r="R490">
        <v>0</v>
      </c>
      <c r="S490" t="s">
        <v>1603</v>
      </c>
      <c r="X490" t="s">
        <v>2485</v>
      </c>
      <c r="Y490" t="s">
        <v>2486</v>
      </c>
      <c r="Z490" t="s">
        <v>2329</v>
      </c>
    </row>
    <row r="491" spans="1:26" x14ac:dyDescent="0.25">
      <c r="A491">
        <v>359466</v>
      </c>
      <c r="B491" t="s">
        <v>982</v>
      </c>
      <c r="C491" t="s">
        <v>351</v>
      </c>
      <c r="D491" t="s">
        <v>352</v>
      </c>
      <c r="E491">
        <v>294</v>
      </c>
      <c r="F491">
        <v>91011</v>
      </c>
      <c r="G491" t="s">
        <v>2224</v>
      </c>
      <c r="H491" s="2">
        <v>0.25</v>
      </c>
      <c r="I491" t="s">
        <v>2224</v>
      </c>
      <c r="J491" s="2">
        <v>0.66666666666666663</v>
      </c>
      <c r="L491" t="s">
        <v>968</v>
      </c>
      <c r="N491" t="s">
        <v>1099</v>
      </c>
      <c r="O491">
        <v>9189419</v>
      </c>
      <c r="P491" t="s">
        <v>986</v>
      </c>
      <c r="Q491" t="s">
        <v>2487</v>
      </c>
      <c r="R491">
        <v>0</v>
      </c>
      <c r="S491" t="s">
        <v>988</v>
      </c>
      <c r="U491" t="s">
        <v>1102</v>
      </c>
      <c r="V491">
        <v>56828</v>
      </c>
      <c r="W491">
        <v>56828</v>
      </c>
      <c r="X491" t="s">
        <v>1103</v>
      </c>
      <c r="Y491" t="s">
        <v>1104</v>
      </c>
      <c r="Z491" t="s">
        <v>1105</v>
      </c>
    </row>
    <row r="492" spans="1:26" x14ac:dyDescent="0.25">
      <c r="A492">
        <v>435189</v>
      </c>
      <c r="B492" t="s">
        <v>964</v>
      </c>
      <c r="C492" t="s">
        <v>1443</v>
      </c>
      <c r="D492" t="s">
        <v>1444</v>
      </c>
      <c r="E492">
        <v>57</v>
      </c>
      <c r="F492">
        <v>855</v>
      </c>
      <c r="G492" t="s">
        <v>2224</v>
      </c>
      <c r="H492" s="2">
        <v>0.29166666666666669</v>
      </c>
      <c r="I492" t="s">
        <v>1893</v>
      </c>
      <c r="J492" s="2">
        <v>0.83333333333333337</v>
      </c>
      <c r="K492" t="s">
        <v>2488</v>
      </c>
      <c r="L492" t="s">
        <v>1142</v>
      </c>
      <c r="N492" t="s">
        <v>1445</v>
      </c>
      <c r="O492">
        <v>8210118</v>
      </c>
      <c r="P492" t="s">
        <v>1159</v>
      </c>
      <c r="Q492" t="s">
        <v>2489</v>
      </c>
      <c r="R492">
        <v>3.99</v>
      </c>
      <c r="S492" t="s">
        <v>1349</v>
      </c>
      <c r="T492" t="s">
        <v>2490</v>
      </c>
      <c r="X492" t="s">
        <v>1446</v>
      </c>
      <c r="Y492" t="s">
        <v>1147</v>
      </c>
      <c r="Z492" t="s">
        <v>2329</v>
      </c>
    </row>
    <row r="493" spans="1:26" x14ac:dyDescent="0.25">
      <c r="A493">
        <v>422972</v>
      </c>
      <c r="B493" t="s">
        <v>982</v>
      </c>
      <c r="C493" t="s">
        <v>1149</v>
      </c>
      <c r="D493" t="s">
        <v>1150</v>
      </c>
      <c r="E493">
        <v>299</v>
      </c>
      <c r="F493">
        <v>125572</v>
      </c>
      <c r="G493" t="s">
        <v>2224</v>
      </c>
      <c r="H493" s="2">
        <v>0.33333333333333331</v>
      </c>
      <c r="I493" t="s">
        <v>2224</v>
      </c>
      <c r="J493" s="2">
        <v>0.79166666666666663</v>
      </c>
      <c r="L493" t="s">
        <v>968</v>
      </c>
      <c r="N493" t="s">
        <v>1151</v>
      </c>
      <c r="O493">
        <v>9636967</v>
      </c>
      <c r="P493" t="s">
        <v>1009</v>
      </c>
      <c r="Q493" t="s">
        <v>2491</v>
      </c>
      <c r="R493">
        <v>8.25</v>
      </c>
      <c r="S493" t="s">
        <v>988</v>
      </c>
      <c r="V493">
        <v>6</v>
      </c>
      <c r="W493">
        <v>6</v>
      </c>
      <c r="X493" t="s">
        <v>1154</v>
      </c>
      <c r="Y493" t="s">
        <v>1048</v>
      </c>
      <c r="Z493" t="s">
        <v>2492</v>
      </c>
    </row>
    <row r="494" spans="1:26" x14ac:dyDescent="0.25">
      <c r="A494">
        <v>438560</v>
      </c>
      <c r="B494" t="s">
        <v>1230</v>
      </c>
      <c r="C494" t="s">
        <v>2007</v>
      </c>
      <c r="D494" t="s">
        <v>2008</v>
      </c>
      <c r="E494">
        <v>22</v>
      </c>
      <c r="F494">
        <v>99</v>
      </c>
      <c r="G494" t="s">
        <v>2224</v>
      </c>
      <c r="H494" s="2">
        <v>0.38194444444444442</v>
      </c>
      <c r="I494" t="s">
        <v>2224</v>
      </c>
      <c r="J494" s="2">
        <v>0.71527777777777779</v>
      </c>
      <c r="L494" t="s">
        <v>968</v>
      </c>
      <c r="N494" t="s">
        <v>1024</v>
      </c>
      <c r="O494">
        <v>750038</v>
      </c>
      <c r="P494" t="s">
        <v>970</v>
      </c>
      <c r="Q494" t="s">
        <v>2493</v>
      </c>
      <c r="R494">
        <v>0</v>
      </c>
      <c r="S494" t="s">
        <v>1026</v>
      </c>
      <c r="T494" t="s">
        <v>1027</v>
      </c>
      <c r="Y494" t="s">
        <v>1029</v>
      </c>
      <c r="Z494" t="s">
        <v>1029</v>
      </c>
    </row>
    <row r="495" spans="1:26" x14ac:dyDescent="0.25">
      <c r="A495">
        <v>438388</v>
      </c>
      <c r="B495" t="s">
        <v>1032</v>
      </c>
      <c r="C495" t="s">
        <v>1128</v>
      </c>
      <c r="D495" t="s">
        <v>1129</v>
      </c>
      <c r="E495">
        <v>56</v>
      </c>
      <c r="F495">
        <v>1083</v>
      </c>
      <c r="G495" t="s">
        <v>2224</v>
      </c>
      <c r="H495" s="2">
        <v>0.79166666666666663</v>
      </c>
      <c r="I495" t="s">
        <v>2224</v>
      </c>
      <c r="J495" s="2">
        <v>0.99930555555555556</v>
      </c>
      <c r="L495" t="s">
        <v>968</v>
      </c>
      <c r="N495" t="s">
        <v>1130</v>
      </c>
      <c r="O495">
        <v>9184524</v>
      </c>
      <c r="P495" t="s">
        <v>1036</v>
      </c>
      <c r="Q495" t="s">
        <v>2494</v>
      </c>
      <c r="R495">
        <v>0</v>
      </c>
      <c r="S495" t="s">
        <v>2495</v>
      </c>
      <c r="V495" t="s">
        <v>2496</v>
      </c>
      <c r="W495" t="s">
        <v>2497</v>
      </c>
      <c r="X495" t="s">
        <v>1135</v>
      </c>
      <c r="Y495" t="s">
        <v>1042</v>
      </c>
      <c r="Z495" t="s">
        <v>1042</v>
      </c>
    </row>
    <row r="496" spans="1:26" x14ac:dyDescent="0.25">
      <c r="A496">
        <v>438766</v>
      </c>
      <c r="B496" t="s">
        <v>976</v>
      </c>
      <c r="C496" t="s">
        <v>1679</v>
      </c>
      <c r="D496" t="s">
        <v>1680</v>
      </c>
      <c r="E496">
        <v>58</v>
      </c>
      <c r="F496">
        <v>1276</v>
      </c>
      <c r="G496" t="s">
        <v>2224</v>
      </c>
      <c r="H496" s="2">
        <v>0.875</v>
      </c>
      <c r="I496" t="s">
        <v>1893</v>
      </c>
      <c r="J496" s="2">
        <v>0.75</v>
      </c>
      <c r="L496" t="s">
        <v>968</v>
      </c>
      <c r="N496" t="s">
        <v>1601</v>
      </c>
      <c r="O496">
        <v>9833307</v>
      </c>
      <c r="P496" t="s">
        <v>1131</v>
      </c>
      <c r="Q496" t="s">
        <v>2498</v>
      </c>
      <c r="R496">
        <v>6</v>
      </c>
      <c r="S496" t="s">
        <v>1603</v>
      </c>
      <c r="Y496" t="s">
        <v>1229</v>
      </c>
      <c r="Z496" t="s">
        <v>1229</v>
      </c>
    </row>
    <row r="497" spans="1:26" x14ac:dyDescent="0.25">
      <c r="A497">
        <v>438765</v>
      </c>
      <c r="B497" t="s">
        <v>964</v>
      </c>
      <c r="C497" t="s">
        <v>1682</v>
      </c>
      <c r="D497" t="s">
        <v>1683</v>
      </c>
      <c r="E497">
        <v>26</v>
      </c>
      <c r="F497">
        <v>131</v>
      </c>
      <c r="G497" t="s">
        <v>2224</v>
      </c>
      <c r="H497" s="2">
        <v>0.875</v>
      </c>
      <c r="I497" t="s">
        <v>1893</v>
      </c>
      <c r="J497" s="2">
        <v>0.75</v>
      </c>
      <c r="L497" t="s">
        <v>968</v>
      </c>
      <c r="N497" t="s">
        <v>1601</v>
      </c>
      <c r="O497">
        <v>8008163</v>
      </c>
      <c r="P497" t="s">
        <v>1131</v>
      </c>
      <c r="Q497" t="s">
        <v>2499</v>
      </c>
      <c r="R497">
        <v>6</v>
      </c>
      <c r="S497" t="s">
        <v>1331</v>
      </c>
      <c r="X497" t="s">
        <v>1685</v>
      </c>
      <c r="Y497" t="s">
        <v>1229</v>
      </c>
      <c r="Z497" t="s">
        <v>1229</v>
      </c>
    </row>
    <row r="498" spans="1:26" x14ac:dyDescent="0.25">
      <c r="A498">
        <v>438561</v>
      </c>
      <c r="B498" t="s">
        <v>1230</v>
      </c>
      <c r="C498" t="s">
        <v>2007</v>
      </c>
      <c r="D498" t="s">
        <v>2008</v>
      </c>
      <c r="E498">
        <v>22</v>
      </c>
      <c r="F498">
        <v>99</v>
      </c>
      <c r="G498" t="s">
        <v>2224</v>
      </c>
      <c r="H498" s="2">
        <v>0.91666666666666663</v>
      </c>
      <c r="I498" t="s">
        <v>83</v>
      </c>
      <c r="J498" s="2">
        <v>0.75</v>
      </c>
      <c r="L498" t="s">
        <v>968</v>
      </c>
      <c r="N498" t="s">
        <v>1024</v>
      </c>
      <c r="O498">
        <v>750038</v>
      </c>
      <c r="P498" t="s">
        <v>970</v>
      </c>
      <c r="Q498" t="s">
        <v>2500</v>
      </c>
      <c r="R498">
        <v>0</v>
      </c>
      <c r="S498" t="s">
        <v>1179</v>
      </c>
      <c r="T498" t="s">
        <v>1027</v>
      </c>
      <c r="Y498" t="s">
        <v>974</v>
      </c>
      <c r="Z498" t="s">
        <v>974</v>
      </c>
    </row>
    <row r="499" spans="1:26" x14ac:dyDescent="0.25">
      <c r="A499">
        <v>439056</v>
      </c>
      <c r="B499" t="s">
        <v>1032</v>
      </c>
      <c r="C499" t="s">
        <v>1165</v>
      </c>
      <c r="D499" t="s">
        <v>1166</v>
      </c>
      <c r="E499">
        <v>54</v>
      </c>
      <c r="F499">
        <v>499</v>
      </c>
      <c r="G499" t="s">
        <v>1893</v>
      </c>
      <c r="H499" s="2">
        <v>0.20833333333333334</v>
      </c>
      <c r="I499" t="s">
        <v>1893</v>
      </c>
      <c r="J499" s="2">
        <v>0.33333333333333331</v>
      </c>
      <c r="L499" t="s">
        <v>968</v>
      </c>
      <c r="N499" t="s">
        <v>1167</v>
      </c>
      <c r="O499">
        <v>7917757</v>
      </c>
      <c r="P499" t="s">
        <v>1168</v>
      </c>
      <c r="Q499" t="s">
        <v>2501</v>
      </c>
      <c r="R499">
        <v>0</v>
      </c>
      <c r="S499" t="s">
        <v>1133</v>
      </c>
      <c r="T499">
        <v>22071</v>
      </c>
      <c r="V499">
        <v>22071</v>
      </c>
      <c r="W499">
        <v>22071</v>
      </c>
      <c r="X499" t="s">
        <v>1171</v>
      </c>
      <c r="Y499" t="s">
        <v>1281</v>
      </c>
      <c r="Z499" t="s">
        <v>1560</v>
      </c>
    </row>
    <row r="500" spans="1:26" x14ac:dyDescent="0.25">
      <c r="A500">
        <v>426111</v>
      </c>
      <c r="B500" t="s">
        <v>982</v>
      </c>
      <c r="C500" t="s">
        <v>112</v>
      </c>
      <c r="D500" t="s">
        <v>113</v>
      </c>
      <c r="E500">
        <v>198</v>
      </c>
      <c r="F500">
        <v>32477</v>
      </c>
      <c r="G500" t="s">
        <v>1893</v>
      </c>
      <c r="H500" s="2">
        <v>0.29166666666666669</v>
      </c>
      <c r="I500" t="s">
        <v>1893</v>
      </c>
      <c r="J500" s="2">
        <v>0.72916666666666663</v>
      </c>
      <c r="K500" t="s">
        <v>2502</v>
      </c>
      <c r="L500" t="s">
        <v>1142</v>
      </c>
      <c r="N500" t="s">
        <v>1073</v>
      </c>
      <c r="O500">
        <v>9417086</v>
      </c>
      <c r="P500" t="s">
        <v>1009</v>
      </c>
      <c r="Q500" t="s">
        <v>2503</v>
      </c>
      <c r="R500">
        <v>6.4</v>
      </c>
      <c r="S500" t="s">
        <v>2504</v>
      </c>
      <c r="V500" t="s">
        <v>2505</v>
      </c>
      <c r="W500" t="s">
        <v>2505</v>
      </c>
      <c r="X500" t="s">
        <v>1266</v>
      </c>
      <c r="Y500" t="s">
        <v>1048</v>
      </c>
      <c r="Z500" t="s">
        <v>1595</v>
      </c>
    </row>
    <row r="501" spans="1:26" x14ac:dyDescent="0.25">
      <c r="A501">
        <v>437898</v>
      </c>
      <c r="B501" t="s">
        <v>1032</v>
      </c>
      <c r="C501" t="s">
        <v>1192</v>
      </c>
      <c r="D501" t="s">
        <v>1193</v>
      </c>
      <c r="E501">
        <v>69</v>
      </c>
      <c r="F501">
        <v>764</v>
      </c>
      <c r="G501" t="s">
        <v>1893</v>
      </c>
      <c r="H501" s="2">
        <v>0.29166666666666669</v>
      </c>
      <c r="I501" t="s">
        <v>1893</v>
      </c>
      <c r="J501" s="2">
        <v>0.66666666666666663</v>
      </c>
      <c r="L501" t="s">
        <v>968</v>
      </c>
      <c r="N501" t="s">
        <v>1194</v>
      </c>
      <c r="O501">
        <v>7030523</v>
      </c>
      <c r="P501" t="s">
        <v>1036</v>
      </c>
      <c r="Q501" t="s">
        <v>2506</v>
      </c>
      <c r="R501">
        <v>0</v>
      </c>
      <c r="S501" t="s">
        <v>1196</v>
      </c>
      <c r="V501">
        <v>22071</v>
      </c>
      <c r="W501">
        <v>22071</v>
      </c>
      <c r="X501" t="s">
        <v>1197</v>
      </c>
      <c r="Y501" t="s">
        <v>1198</v>
      </c>
      <c r="Z501" t="s">
        <v>1029</v>
      </c>
    </row>
    <row r="502" spans="1:26" x14ac:dyDescent="0.25">
      <c r="A502">
        <v>438690</v>
      </c>
      <c r="B502" t="s">
        <v>2403</v>
      </c>
      <c r="C502" t="s">
        <v>2507</v>
      </c>
      <c r="D502" t="s">
        <v>2405</v>
      </c>
      <c r="E502">
        <v>80</v>
      </c>
      <c r="F502">
        <v>1854</v>
      </c>
      <c r="G502" t="s">
        <v>1893</v>
      </c>
      <c r="H502" s="2">
        <v>0.33333333333333331</v>
      </c>
      <c r="I502" t="s">
        <v>83</v>
      </c>
      <c r="J502" s="2">
        <v>0.70833333333333337</v>
      </c>
      <c r="L502" t="s">
        <v>968</v>
      </c>
      <c r="N502" t="s">
        <v>2198</v>
      </c>
      <c r="O502">
        <v>7432317</v>
      </c>
      <c r="P502" t="s">
        <v>1277</v>
      </c>
      <c r="Q502" t="s">
        <v>2508</v>
      </c>
      <c r="R502">
        <v>0</v>
      </c>
      <c r="S502" t="s">
        <v>1603</v>
      </c>
      <c r="X502" t="s">
        <v>2509</v>
      </c>
      <c r="Y502" t="s">
        <v>1284</v>
      </c>
      <c r="Z502" t="s">
        <v>1284</v>
      </c>
    </row>
    <row r="503" spans="1:26" x14ac:dyDescent="0.25">
      <c r="A503">
        <v>438889</v>
      </c>
      <c r="B503" t="s">
        <v>982</v>
      </c>
      <c r="C503" t="s">
        <v>1788</v>
      </c>
      <c r="D503" t="s">
        <v>1789</v>
      </c>
      <c r="E503">
        <v>260</v>
      </c>
      <c r="F503">
        <v>128048</v>
      </c>
      <c r="G503" t="s">
        <v>1893</v>
      </c>
      <c r="H503" s="2">
        <v>0.3666666666666667</v>
      </c>
      <c r="I503" t="s">
        <v>1893</v>
      </c>
      <c r="J503" s="2">
        <v>0.79166666666666663</v>
      </c>
      <c r="L503" t="s">
        <v>968</v>
      </c>
      <c r="N503" t="s">
        <v>1214</v>
      </c>
      <c r="O503">
        <v>9378486</v>
      </c>
      <c r="P503" t="s">
        <v>986</v>
      </c>
      <c r="Q503" t="s">
        <v>2510</v>
      </c>
      <c r="R503">
        <v>0</v>
      </c>
      <c r="S503" t="s">
        <v>988</v>
      </c>
      <c r="V503" t="s">
        <v>2511</v>
      </c>
      <c r="W503" t="s">
        <v>2511</v>
      </c>
      <c r="X503" t="s">
        <v>1792</v>
      </c>
      <c r="Y503" t="s">
        <v>1793</v>
      </c>
      <c r="Z503" t="s">
        <v>975</v>
      </c>
    </row>
    <row r="504" spans="1:26" x14ac:dyDescent="0.25">
      <c r="A504">
        <v>439067</v>
      </c>
      <c r="B504" t="s">
        <v>1032</v>
      </c>
      <c r="C504" t="s">
        <v>1033</v>
      </c>
      <c r="D504" t="s">
        <v>1034</v>
      </c>
      <c r="E504">
        <v>108</v>
      </c>
      <c r="F504">
        <v>5873</v>
      </c>
      <c r="G504" t="s">
        <v>1893</v>
      </c>
      <c r="H504" s="2">
        <v>0.79166666666666663</v>
      </c>
      <c r="I504" t="s">
        <v>83</v>
      </c>
      <c r="J504" s="2">
        <v>0.25</v>
      </c>
      <c r="L504" t="s">
        <v>968</v>
      </c>
      <c r="N504" t="s">
        <v>1035</v>
      </c>
      <c r="O504">
        <v>9002647</v>
      </c>
      <c r="P504" t="s">
        <v>1036</v>
      </c>
      <c r="Q504" t="s">
        <v>2512</v>
      </c>
      <c r="R504">
        <v>0</v>
      </c>
      <c r="S504" t="s">
        <v>2513</v>
      </c>
      <c r="V504" t="s">
        <v>2438</v>
      </c>
      <c r="W504" t="s">
        <v>2438</v>
      </c>
      <c r="X504" t="s">
        <v>1040</v>
      </c>
      <c r="Y504" t="s">
        <v>2167</v>
      </c>
      <c r="Z504" t="s">
        <v>1853</v>
      </c>
    </row>
    <row r="505" spans="1:26" x14ac:dyDescent="0.25">
      <c r="A505">
        <v>439084</v>
      </c>
      <c r="B505" t="s">
        <v>1075</v>
      </c>
      <c r="C505" t="s">
        <v>1610</v>
      </c>
      <c r="D505" t="s">
        <v>1611</v>
      </c>
      <c r="E505">
        <v>159</v>
      </c>
      <c r="F505">
        <v>15215</v>
      </c>
      <c r="G505" t="s">
        <v>83</v>
      </c>
      <c r="H505" s="2">
        <v>3.125E-2</v>
      </c>
      <c r="I505" t="s">
        <v>83</v>
      </c>
      <c r="J505" s="2">
        <v>0.33333333333333331</v>
      </c>
      <c r="L505" t="s">
        <v>968</v>
      </c>
      <c r="N505" t="s">
        <v>1078</v>
      </c>
      <c r="O505">
        <v>9819959</v>
      </c>
      <c r="P505" t="s">
        <v>1277</v>
      </c>
      <c r="Q505" t="s">
        <v>2514</v>
      </c>
      <c r="R505">
        <v>0</v>
      </c>
      <c r="S505" t="s">
        <v>1468</v>
      </c>
      <c r="V505">
        <v>91</v>
      </c>
      <c r="W505">
        <v>91</v>
      </c>
      <c r="X505" t="s">
        <v>1614</v>
      </c>
      <c r="Y505" t="s">
        <v>2178</v>
      </c>
      <c r="Z505" t="s">
        <v>1127</v>
      </c>
    </row>
    <row r="506" spans="1:26" x14ac:dyDescent="0.25">
      <c r="A506">
        <v>439227</v>
      </c>
      <c r="B506" t="s">
        <v>964</v>
      </c>
      <c r="C506" t="s">
        <v>1049</v>
      </c>
      <c r="D506" t="s">
        <v>1050</v>
      </c>
      <c r="E506">
        <v>26</v>
      </c>
      <c r="F506">
        <v>284</v>
      </c>
      <c r="G506" t="s">
        <v>83</v>
      </c>
      <c r="H506" s="2">
        <v>0.125</v>
      </c>
      <c r="I506" t="s">
        <v>83</v>
      </c>
      <c r="J506" s="2">
        <v>0.75</v>
      </c>
      <c r="L506" t="s">
        <v>968</v>
      </c>
      <c r="N506" t="s">
        <v>969</v>
      </c>
      <c r="P506" t="s">
        <v>1277</v>
      </c>
      <c r="Q506" t="s">
        <v>2515</v>
      </c>
      <c r="R506">
        <v>0</v>
      </c>
      <c r="S506" t="s">
        <v>1349</v>
      </c>
      <c r="X506" t="s">
        <v>1053</v>
      </c>
      <c r="Y506" t="s">
        <v>975</v>
      </c>
      <c r="Z506" t="s">
        <v>974</v>
      </c>
    </row>
    <row r="507" spans="1:26" x14ac:dyDescent="0.25">
      <c r="A507">
        <v>439228</v>
      </c>
      <c r="B507" t="s">
        <v>976</v>
      </c>
      <c r="C507" t="s">
        <v>1054</v>
      </c>
      <c r="D507" t="s">
        <v>1055</v>
      </c>
      <c r="E507">
        <v>87</v>
      </c>
      <c r="F507">
        <v>2391</v>
      </c>
      <c r="G507" t="s">
        <v>83</v>
      </c>
      <c r="H507" s="2">
        <v>0.125</v>
      </c>
      <c r="I507" t="s">
        <v>83</v>
      </c>
      <c r="J507" s="2">
        <v>0.75</v>
      </c>
      <c r="L507" t="s">
        <v>968</v>
      </c>
      <c r="N507" t="s">
        <v>969</v>
      </c>
      <c r="P507" t="s">
        <v>1277</v>
      </c>
      <c r="Q507" t="s">
        <v>2516</v>
      </c>
      <c r="R507">
        <v>0</v>
      </c>
      <c r="S507" t="s">
        <v>1732</v>
      </c>
      <c r="X507" t="s">
        <v>1058</v>
      </c>
      <c r="Y507" t="s">
        <v>975</v>
      </c>
      <c r="Z507" t="s">
        <v>974</v>
      </c>
    </row>
    <row r="508" spans="1:26" x14ac:dyDescent="0.25">
      <c r="A508">
        <v>439057</v>
      </c>
      <c r="B508" t="s">
        <v>1032</v>
      </c>
      <c r="C508" t="s">
        <v>1285</v>
      </c>
      <c r="D508" t="s">
        <v>1286</v>
      </c>
      <c r="E508">
        <v>77</v>
      </c>
      <c r="F508">
        <v>915</v>
      </c>
      <c r="G508" t="s">
        <v>83</v>
      </c>
      <c r="H508" s="2">
        <v>0.20833333333333334</v>
      </c>
      <c r="I508" t="s">
        <v>83</v>
      </c>
      <c r="J508" s="2">
        <v>0.5</v>
      </c>
      <c r="L508" t="s">
        <v>968</v>
      </c>
      <c r="N508" t="s">
        <v>1167</v>
      </c>
      <c r="O508">
        <v>7613961</v>
      </c>
      <c r="P508" t="s">
        <v>970</v>
      </c>
      <c r="Q508" t="s">
        <v>2517</v>
      </c>
      <c r="R508">
        <v>0</v>
      </c>
      <c r="S508" t="s">
        <v>2518</v>
      </c>
      <c r="V508">
        <v>22071</v>
      </c>
      <c r="W508">
        <v>22072</v>
      </c>
      <c r="X508" t="s">
        <v>1289</v>
      </c>
      <c r="Y508" t="s">
        <v>1284</v>
      </c>
      <c r="Z508" t="s">
        <v>1104</v>
      </c>
    </row>
    <row r="509" spans="1:26" x14ac:dyDescent="0.25">
      <c r="A509">
        <v>438448</v>
      </c>
      <c r="B509" t="s">
        <v>2403</v>
      </c>
      <c r="C509" t="s">
        <v>2519</v>
      </c>
      <c r="D509" t="s">
        <v>2520</v>
      </c>
      <c r="E509">
        <v>90</v>
      </c>
      <c r="F509">
        <v>2719</v>
      </c>
      <c r="G509" t="s">
        <v>83</v>
      </c>
      <c r="H509" s="2">
        <v>0.22916666666666666</v>
      </c>
      <c r="I509" t="s">
        <v>226</v>
      </c>
      <c r="J509" s="2">
        <v>0.22916666666666666</v>
      </c>
      <c r="L509" t="s">
        <v>968</v>
      </c>
      <c r="N509" t="s">
        <v>1755</v>
      </c>
      <c r="O509">
        <v>8403545</v>
      </c>
      <c r="P509" t="s">
        <v>1159</v>
      </c>
      <c r="Q509" t="s">
        <v>2521</v>
      </c>
      <c r="R509">
        <v>0</v>
      </c>
      <c r="S509" t="s">
        <v>2522</v>
      </c>
      <c r="V509">
        <v>333</v>
      </c>
      <c r="W509">
        <v>333</v>
      </c>
      <c r="X509" t="s">
        <v>2523</v>
      </c>
      <c r="Y509" t="s">
        <v>2329</v>
      </c>
      <c r="Z509" t="s">
        <v>2524</v>
      </c>
    </row>
    <row r="510" spans="1:26" x14ac:dyDescent="0.25">
      <c r="A510">
        <v>439220</v>
      </c>
      <c r="B510" t="s">
        <v>982</v>
      </c>
      <c r="C510" t="s">
        <v>1006</v>
      </c>
      <c r="D510" t="s">
        <v>1007</v>
      </c>
      <c r="E510">
        <v>239</v>
      </c>
      <c r="F510">
        <v>66172</v>
      </c>
      <c r="G510" t="s">
        <v>83</v>
      </c>
      <c r="H510" s="2">
        <v>0.25</v>
      </c>
      <c r="I510" t="s">
        <v>83</v>
      </c>
      <c r="J510" s="2">
        <v>0.70833333333333337</v>
      </c>
      <c r="L510" t="s">
        <v>968</v>
      </c>
      <c r="N510" t="s">
        <v>1008</v>
      </c>
      <c r="O510">
        <v>9438078</v>
      </c>
      <c r="P510" t="s">
        <v>986</v>
      </c>
      <c r="Q510" t="s">
        <v>2525</v>
      </c>
      <c r="R510">
        <v>0</v>
      </c>
      <c r="S510" t="s">
        <v>988</v>
      </c>
      <c r="V510" t="s">
        <v>2526</v>
      </c>
      <c r="W510" t="s">
        <v>2526</v>
      </c>
      <c r="X510" t="s">
        <v>1012</v>
      </c>
      <c r="Y510" t="s">
        <v>1104</v>
      </c>
      <c r="Z510" t="s">
        <v>1360</v>
      </c>
    </row>
    <row r="511" spans="1:26" x14ac:dyDescent="0.25">
      <c r="A511">
        <v>420467</v>
      </c>
      <c r="B511" t="s">
        <v>982</v>
      </c>
      <c r="C511" t="s">
        <v>1243</v>
      </c>
      <c r="D511" t="s">
        <v>1244</v>
      </c>
      <c r="E511">
        <v>251</v>
      </c>
      <c r="F511">
        <v>69203</v>
      </c>
      <c r="G511" t="s">
        <v>83</v>
      </c>
      <c r="H511" s="2">
        <v>0.27083333333333331</v>
      </c>
      <c r="I511" t="s">
        <v>83</v>
      </c>
      <c r="J511" s="2">
        <v>0.83333333333333337</v>
      </c>
      <c r="L511" t="s">
        <v>968</v>
      </c>
      <c r="N511" t="s">
        <v>1151</v>
      </c>
      <c r="O511">
        <v>9334856</v>
      </c>
      <c r="P511" t="s">
        <v>1060</v>
      </c>
      <c r="Q511" t="s">
        <v>2527</v>
      </c>
      <c r="R511">
        <v>7.3</v>
      </c>
      <c r="S511" t="s">
        <v>988</v>
      </c>
      <c r="V511" t="s">
        <v>2528</v>
      </c>
      <c r="W511" t="s">
        <v>2528</v>
      </c>
      <c r="X511" t="s">
        <v>1247</v>
      </c>
      <c r="Y511" t="s">
        <v>1042</v>
      </c>
      <c r="Z511" t="s">
        <v>1595</v>
      </c>
    </row>
    <row r="512" spans="1:26" x14ac:dyDescent="0.25">
      <c r="A512">
        <v>404692</v>
      </c>
      <c r="B512" t="s">
        <v>982</v>
      </c>
      <c r="C512" t="s">
        <v>983</v>
      </c>
      <c r="D512" t="s">
        <v>984</v>
      </c>
      <c r="E512">
        <v>311</v>
      </c>
      <c r="F512">
        <v>138194</v>
      </c>
      <c r="G512" t="s">
        <v>83</v>
      </c>
      <c r="H512" s="2">
        <v>0.29166666666666669</v>
      </c>
      <c r="I512" t="s">
        <v>83</v>
      </c>
      <c r="J512" s="2">
        <v>0.70833333333333337</v>
      </c>
      <c r="L512" t="s">
        <v>968</v>
      </c>
      <c r="N512" t="s">
        <v>985</v>
      </c>
      <c r="O512">
        <v>9161728</v>
      </c>
      <c r="P512" t="s">
        <v>1123</v>
      </c>
      <c r="Q512" t="s">
        <v>2529</v>
      </c>
      <c r="R512">
        <v>0</v>
      </c>
      <c r="S512" t="s">
        <v>988</v>
      </c>
      <c r="U512" t="s">
        <v>989</v>
      </c>
      <c r="V512">
        <v>19020</v>
      </c>
      <c r="W512">
        <v>19020</v>
      </c>
      <c r="X512" t="s">
        <v>990</v>
      </c>
      <c r="Y512" t="s">
        <v>1127</v>
      </c>
      <c r="Z512" t="s">
        <v>1256</v>
      </c>
    </row>
    <row r="513" spans="1:26" x14ac:dyDescent="0.25">
      <c r="A513">
        <v>435271</v>
      </c>
      <c r="B513" t="s">
        <v>982</v>
      </c>
      <c r="C513" t="s">
        <v>1268</v>
      </c>
      <c r="D513" t="s">
        <v>1269</v>
      </c>
      <c r="E513">
        <v>362</v>
      </c>
      <c r="F513">
        <v>226963</v>
      </c>
      <c r="G513" t="s">
        <v>83</v>
      </c>
      <c r="H513" s="2">
        <v>0.33333333333333331</v>
      </c>
      <c r="I513" t="s">
        <v>83</v>
      </c>
      <c r="J513" s="2">
        <v>0.79166666666666663</v>
      </c>
      <c r="L513" t="s">
        <v>968</v>
      </c>
      <c r="N513" t="s">
        <v>985</v>
      </c>
      <c r="O513">
        <v>9682875</v>
      </c>
      <c r="P513" t="s">
        <v>1009</v>
      </c>
      <c r="Q513" t="s">
        <v>2530</v>
      </c>
      <c r="R513">
        <v>0</v>
      </c>
      <c r="S513" t="s">
        <v>988</v>
      </c>
      <c r="V513">
        <v>34326</v>
      </c>
      <c r="W513">
        <v>34326</v>
      </c>
      <c r="X513" t="s">
        <v>1271</v>
      </c>
      <c r="Y513" t="s">
        <v>1793</v>
      </c>
      <c r="Z513" t="s">
        <v>1120</v>
      </c>
    </row>
    <row r="514" spans="1:26" x14ac:dyDescent="0.25">
      <c r="A514" t="s">
        <v>2531</v>
      </c>
      <c r="B514" t="s">
        <v>964</v>
      </c>
      <c r="C514" t="s">
        <v>1891</v>
      </c>
      <c r="D514" t="s">
        <v>1892</v>
      </c>
      <c r="E514">
        <v>26</v>
      </c>
      <c r="F514">
        <v>216</v>
      </c>
      <c r="G514" t="s">
        <v>83</v>
      </c>
      <c r="H514" s="2">
        <v>0.33333333333333331</v>
      </c>
      <c r="I514" t="s">
        <v>101</v>
      </c>
      <c r="J514" s="2">
        <v>0.33333333333333331</v>
      </c>
      <c r="L514" t="s">
        <v>968</v>
      </c>
      <c r="N514" t="s">
        <v>1894</v>
      </c>
      <c r="O514" t="s">
        <v>1895</v>
      </c>
      <c r="P514" t="s">
        <v>970</v>
      </c>
      <c r="Q514" t="s">
        <v>2532</v>
      </c>
      <c r="R514">
        <v>3.55</v>
      </c>
      <c r="S514" t="s">
        <v>1897</v>
      </c>
      <c r="X514" t="s">
        <v>1898</v>
      </c>
      <c r="Y514" t="s">
        <v>1198</v>
      </c>
      <c r="Z514" t="s">
        <v>1198</v>
      </c>
    </row>
    <row r="515" spans="1:26" x14ac:dyDescent="0.25">
      <c r="A515">
        <v>356113</v>
      </c>
      <c r="B515" t="s">
        <v>982</v>
      </c>
      <c r="C515" t="s">
        <v>938</v>
      </c>
      <c r="D515" t="s">
        <v>939</v>
      </c>
      <c r="E515">
        <v>321</v>
      </c>
      <c r="F515">
        <v>168666</v>
      </c>
      <c r="G515" t="s">
        <v>83</v>
      </c>
      <c r="H515" s="2">
        <v>0.35416666666666669</v>
      </c>
      <c r="I515" t="s">
        <v>83</v>
      </c>
      <c r="J515" s="2">
        <v>0.79166666666666663</v>
      </c>
      <c r="L515" t="s">
        <v>968</v>
      </c>
      <c r="N515" t="s">
        <v>985</v>
      </c>
      <c r="O515">
        <v>9656101</v>
      </c>
      <c r="P515" t="s">
        <v>986</v>
      </c>
      <c r="Q515" t="s">
        <v>2533</v>
      </c>
      <c r="R515">
        <v>0</v>
      </c>
      <c r="S515" t="s">
        <v>988</v>
      </c>
      <c r="V515">
        <v>33300</v>
      </c>
      <c r="W515">
        <v>33300</v>
      </c>
      <c r="X515" t="s">
        <v>1210</v>
      </c>
      <c r="Y515" t="s">
        <v>992</v>
      </c>
      <c r="Z515" t="s">
        <v>1211</v>
      </c>
    </row>
    <row r="516" spans="1:26" x14ac:dyDescent="0.25">
      <c r="A516" t="s">
        <v>2534</v>
      </c>
      <c r="B516" t="s">
        <v>982</v>
      </c>
      <c r="C516" t="s">
        <v>65</v>
      </c>
      <c r="D516" t="s">
        <v>66</v>
      </c>
      <c r="E516">
        <v>279</v>
      </c>
      <c r="F516">
        <v>78878</v>
      </c>
      <c r="G516" t="s">
        <v>83</v>
      </c>
      <c r="H516" s="2">
        <v>0.375</v>
      </c>
      <c r="I516" t="s">
        <v>226</v>
      </c>
      <c r="J516" s="2">
        <v>0.75</v>
      </c>
      <c r="L516" t="s">
        <v>968</v>
      </c>
      <c r="N516" t="s">
        <v>985</v>
      </c>
      <c r="O516">
        <v>9104835</v>
      </c>
      <c r="P516" t="s">
        <v>970</v>
      </c>
      <c r="Q516" t="s">
        <v>2535</v>
      </c>
      <c r="R516">
        <v>0</v>
      </c>
      <c r="S516" t="s">
        <v>1457</v>
      </c>
      <c r="V516">
        <v>15159</v>
      </c>
      <c r="W516">
        <v>15159</v>
      </c>
      <c r="Y516" t="s">
        <v>1074</v>
      </c>
      <c r="Z516" t="s">
        <v>1074</v>
      </c>
    </row>
    <row r="517" spans="1:26" x14ac:dyDescent="0.25">
      <c r="A517">
        <v>438982</v>
      </c>
      <c r="B517" t="s">
        <v>1107</v>
      </c>
      <c r="C517" t="s">
        <v>1206</v>
      </c>
      <c r="D517" t="s">
        <v>1207</v>
      </c>
      <c r="E517">
        <v>71</v>
      </c>
      <c r="F517">
        <v>2667</v>
      </c>
      <c r="G517" t="s">
        <v>83</v>
      </c>
      <c r="H517" s="2">
        <v>0.375</v>
      </c>
      <c r="I517" t="s">
        <v>214</v>
      </c>
      <c r="J517" s="2">
        <v>0.58333333333333337</v>
      </c>
      <c r="K517" t="s">
        <v>2536</v>
      </c>
      <c r="L517" t="s">
        <v>1142</v>
      </c>
      <c r="N517" t="s">
        <v>1143</v>
      </c>
      <c r="O517">
        <v>1010284</v>
      </c>
      <c r="P517" t="s">
        <v>1174</v>
      </c>
      <c r="Q517" t="s">
        <v>2537</v>
      </c>
      <c r="R517">
        <v>0</v>
      </c>
      <c r="S517" t="s">
        <v>1176</v>
      </c>
      <c r="X517" t="s">
        <v>1208</v>
      </c>
      <c r="Y517" t="s">
        <v>1383</v>
      </c>
      <c r="Z517" t="s">
        <v>2538</v>
      </c>
    </row>
    <row r="518" spans="1:26" x14ac:dyDescent="0.25">
      <c r="A518">
        <v>439069</v>
      </c>
      <c r="B518" t="s">
        <v>1075</v>
      </c>
      <c r="C518" t="s">
        <v>2363</v>
      </c>
      <c r="D518" t="s">
        <v>2364</v>
      </c>
      <c r="E518">
        <v>91</v>
      </c>
      <c r="F518">
        <v>2762</v>
      </c>
      <c r="G518" t="s">
        <v>83</v>
      </c>
      <c r="H518" s="2">
        <v>0.58333333333333337</v>
      </c>
      <c r="I518" t="s">
        <v>83</v>
      </c>
      <c r="J518" s="2">
        <v>0.83333333333333337</v>
      </c>
      <c r="L518" t="s">
        <v>968</v>
      </c>
      <c r="N518" t="s">
        <v>1035</v>
      </c>
      <c r="O518">
        <v>8813025</v>
      </c>
      <c r="P518" t="s">
        <v>1079</v>
      </c>
      <c r="Q518" t="s">
        <v>2539</v>
      </c>
      <c r="R518">
        <v>0</v>
      </c>
      <c r="S518" t="s">
        <v>2540</v>
      </c>
      <c r="V518" t="s">
        <v>1695</v>
      </c>
      <c r="W518" t="s">
        <v>1695</v>
      </c>
      <c r="X518" t="s">
        <v>2367</v>
      </c>
      <c r="Y518" t="s">
        <v>2031</v>
      </c>
      <c r="Z518" t="s">
        <v>2541</v>
      </c>
    </row>
    <row r="519" spans="1:26" x14ac:dyDescent="0.25">
      <c r="A519">
        <v>439451</v>
      </c>
      <c r="B519" t="s">
        <v>1030</v>
      </c>
      <c r="C519" t="s">
        <v>2542</v>
      </c>
      <c r="D519" t="s">
        <v>2543</v>
      </c>
      <c r="E519">
        <v>11</v>
      </c>
      <c r="F519">
        <v>1</v>
      </c>
      <c r="G519" t="s">
        <v>83</v>
      </c>
      <c r="H519" s="2">
        <v>0.67361111111111116</v>
      </c>
      <c r="I519" t="s">
        <v>2544</v>
      </c>
      <c r="J519" s="2">
        <v>0.47916666666666669</v>
      </c>
      <c r="L519" t="s">
        <v>968</v>
      </c>
      <c r="N519" t="s">
        <v>1300</v>
      </c>
      <c r="O519" t="s">
        <v>2545</v>
      </c>
      <c r="P519" t="s">
        <v>970</v>
      </c>
      <c r="Q519" t="s">
        <v>2546</v>
      </c>
      <c r="R519">
        <v>1</v>
      </c>
      <c r="S519" t="s">
        <v>1026</v>
      </c>
      <c r="X519" t="s">
        <v>2547</v>
      </c>
      <c r="Y519" t="s">
        <v>1229</v>
      </c>
      <c r="Z519" t="s">
        <v>1399</v>
      </c>
    </row>
    <row r="520" spans="1:26" x14ac:dyDescent="0.25">
      <c r="A520">
        <v>439449</v>
      </c>
      <c r="B520" t="s">
        <v>1030</v>
      </c>
      <c r="C520" t="s">
        <v>2548</v>
      </c>
      <c r="D520" t="s">
        <v>2548</v>
      </c>
      <c r="E520">
        <v>11</v>
      </c>
      <c r="F520">
        <v>10</v>
      </c>
      <c r="G520" t="s">
        <v>83</v>
      </c>
      <c r="H520" s="2">
        <v>0.67361111111111116</v>
      </c>
      <c r="I520" t="s">
        <v>2544</v>
      </c>
      <c r="J520" s="2">
        <v>0.47916666666666669</v>
      </c>
      <c r="L520" t="s">
        <v>968</v>
      </c>
      <c r="N520" t="s">
        <v>1300</v>
      </c>
      <c r="O520" t="s">
        <v>2549</v>
      </c>
      <c r="P520" t="s">
        <v>970</v>
      </c>
      <c r="Q520" t="s">
        <v>2550</v>
      </c>
      <c r="R520">
        <v>1</v>
      </c>
      <c r="S520" t="s">
        <v>1026</v>
      </c>
      <c r="Y520" t="s">
        <v>1229</v>
      </c>
      <c r="Z520" t="s">
        <v>1399</v>
      </c>
    </row>
    <row r="521" spans="1:26" x14ac:dyDescent="0.25">
      <c r="A521">
        <v>439010</v>
      </c>
      <c r="B521" t="s">
        <v>976</v>
      </c>
      <c r="C521" t="s">
        <v>1679</v>
      </c>
      <c r="D521" t="s">
        <v>1680</v>
      </c>
      <c r="E521">
        <v>58</v>
      </c>
      <c r="F521">
        <v>1276</v>
      </c>
      <c r="G521" t="s">
        <v>83</v>
      </c>
      <c r="H521" s="2">
        <v>0.875</v>
      </c>
      <c r="I521" t="s">
        <v>2544</v>
      </c>
      <c r="J521" s="2">
        <v>0.95833333333333337</v>
      </c>
      <c r="L521" t="s">
        <v>968</v>
      </c>
      <c r="N521" t="s">
        <v>1601</v>
      </c>
      <c r="O521">
        <v>9833307</v>
      </c>
      <c r="P521" t="s">
        <v>1131</v>
      </c>
      <c r="Q521" t="s">
        <v>2551</v>
      </c>
      <c r="R521">
        <v>6</v>
      </c>
      <c r="S521" t="s">
        <v>1603</v>
      </c>
      <c r="Y521" t="s">
        <v>1229</v>
      </c>
      <c r="Z521" t="s">
        <v>1229</v>
      </c>
    </row>
    <row r="522" spans="1:26" x14ac:dyDescent="0.25">
      <c r="A522">
        <v>439009</v>
      </c>
      <c r="B522" t="s">
        <v>964</v>
      </c>
      <c r="C522" t="s">
        <v>1682</v>
      </c>
      <c r="D522" t="s">
        <v>1683</v>
      </c>
      <c r="E522">
        <v>26</v>
      </c>
      <c r="F522">
        <v>131</v>
      </c>
      <c r="G522" t="s">
        <v>83</v>
      </c>
      <c r="H522" s="2">
        <v>0.875</v>
      </c>
      <c r="I522" t="s">
        <v>2544</v>
      </c>
      <c r="J522" s="2">
        <v>0.95833333333333337</v>
      </c>
      <c r="L522" t="s">
        <v>968</v>
      </c>
      <c r="N522" t="s">
        <v>1601</v>
      </c>
      <c r="O522">
        <v>8008163</v>
      </c>
      <c r="P522" t="s">
        <v>1131</v>
      </c>
      <c r="Q522" t="s">
        <v>2552</v>
      </c>
      <c r="R522">
        <v>6</v>
      </c>
      <c r="S522" t="s">
        <v>1331</v>
      </c>
      <c r="X522" t="s">
        <v>1685</v>
      </c>
      <c r="Y522" t="s">
        <v>1229</v>
      </c>
      <c r="Z522" t="s">
        <v>1229</v>
      </c>
    </row>
    <row r="523" spans="1:26" x14ac:dyDescent="0.25">
      <c r="A523">
        <v>439223</v>
      </c>
      <c r="B523" t="s">
        <v>1032</v>
      </c>
      <c r="C523" t="s">
        <v>1327</v>
      </c>
      <c r="D523" t="s">
        <v>1328</v>
      </c>
      <c r="E523">
        <v>42</v>
      </c>
      <c r="F523">
        <v>380</v>
      </c>
      <c r="G523" t="s">
        <v>2544</v>
      </c>
      <c r="H523" s="2">
        <v>0.29166666666666669</v>
      </c>
      <c r="I523" t="s">
        <v>2544</v>
      </c>
      <c r="J523" s="2">
        <v>0.75</v>
      </c>
      <c r="L523" t="s">
        <v>968</v>
      </c>
      <c r="N523" t="s">
        <v>1329</v>
      </c>
      <c r="O523">
        <v>7321960</v>
      </c>
      <c r="P523" t="s">
        <v>1168</v>
      </c>
      <c r="Q523" t="s">
        <v>2553</v>
      </c>
      <c r="R523">
        <v>0</v>
      </c>
      <c r="S523" t="s">
        <v>1331</v>
      </c>
      <c r="T523" t="s">
        <v>1332</v>
      </c>
      <c r="X523" t="s">
        <v>1333</v>
      </c>
      <c r="Y523" t="s">
        <v>1104</v>
      </c>
      <c r="Z523" t="s">
        <v>1042</v>
      </c>
    </row>
    <row r="524" spans="1:26" x14ac:dyDescent="0.25">
      <c r="A524">
        <v>438735</v>
      </c>
      <c r="B524" t="s">
        <v>1139</v>
      </c>
      <c r="C524" t="s">
        <v>1596</v>
      </c>
      <c r="D524" t="s">
        <v>1596</v>
      </c>
      <c r="E524">
        <v>63</v>
      </c>
      <c r="F524">
        <v>1620</v>
      </c>
      <c r="G524" t="s">
        <v>2544</v>
      </c>
      <c r="H524" s="2">
        <v>0.33333333333333331</v>
      </c>
      <c r="I524" t="s">
        <v>214</v>
      </c>
      <c r="J524" s="2">
        <v>0.32291666666666669</v>
      </c>
      <c r="K524" t="s">
        <v>2554</v>
      </c>
      <c r="L524" t="s">
        <v>1142</v>
      </c>
      <c r="N524" t="s">
        <v>1143</v>
      </c>
      <c r="O524" t="s">
        <v>1597</v>
      </c>
      <c r="P524" t="s">
        <v>1092</v>
      </c>
      <c r="Q524" t="s">
        <v>2555</v>
      </c>
      <c r="R524">
        <v>0</v>
      </c>
      <c r="S524" t="s">
        <v>1261</v>
      </c>
      <c r="X524" t="s">
        <v>1598</v>
      </c>
      <c r="Y524" t="s">
        <v>1147</v>
      </c>
      <c r="Z524" t="s">
        <v>1147</v>
      </c>
    </row>
    <row r="525" spans="1:26" x14ac:dyDescent="0.25">
      <c r="A525">
        <v>437980</v>
      </c>
      <c r="B525" t="s">
        <v>1139</v>
      </c>
      <c r="C525" t="s">
        <v>1140</v>
      </c>
      <c r="D525" t="s">
        <v>1140</v>
      </c>
      <c r="E525">
        <v>106</v>
      </c>
      <c r="F525">
        <v>4402</v>
      </c>
      <c r="G525" t="s">
        <v>2544</v>
      </c>
      <c r="H525" s="2">
        <v>0.33333333333333331</v>
      </c>
      <c r="I525" t="s">
        <v>226</v>
      </c>
      <c r="J525" s="2">
        <v>0.83333333333333337</v>
      </c>
      <c r="K525" t="s">
        <v>2556</v>
      </c>
      <c r="L525" t="s">
        <v>1142</v>
      </c>
      <c r="N525" t="s">
        <v>1143</v>
      </c>
      <c r="O525">
        <v>746659</v>
      </c>
      <c r="P525" t="s">
        <v>1060</v>
      </c>
      <c r="Q525" t="s">
        <v>2557</v>
      </c>
      <c r="R525">
        <v>0</v>
      </c>
      <c r="S525" t="s">
        <v>2558</v>
      </c>
      <c r="T525" t="s">
        <v>2559</v>
      </c>
      <c r="Y525" t="s">
        <v>1147</v>
      </c>
      <c r="Z525" t="s">
        <v>1147</v>
      </c>
    </row>
    <row r="526" spans="1:26" x14ac:dyDescent="0.25">
      <c r="A526">
        <v>439349</v>
      </c>
      <c r="B526" t="s">
        <v>1230</v>
      </c>
      <c r="C526" t="s">
        <v>2007</v>
      </c>
      <c r="D526" t="s">
        <v>2008</v>
      </c>
      <c r="E526">
        <v>22</v>
      </c>
      <c r="F526">
        <v>99</v>
      </c>
      <c r="G526" t="s">
        <v>2544</v>
      </c>
      <c r="H526" s="2">
        <v>0.38194444444444442</v>
      </c>
      <c r="I526" t="s">
        <v>2544</v>
      </c>
      <c r="J526" s="2">
        <v>0.71527777777777779</v>
      </c>
      <c r="L526" t="s">
        <v>968</v>
      </c>
      <c r="N526" t="s">
        <v>1024</v>
      </c>
      <c r="O526">
        <v>750038</v>
      </c>
      <c r="P526" t="s">
        <v>970</v>
      </c>
      <c r="Q526" t="s">
        <v>2560</v>
      </c>
      <c r="R526">
        <v>0</v>
      </c>
      <c r="S526" t="s">
        <v>1026</v>
      </c>
      <c r="T526" t="s">
        <v>1027</v>
      </c>
      <c r="Y526" t="s">
        <v>1029</v>
      </c>
      <c r="Z526" t="s">
        <v>1029</v>
      </c>
    </row>
    <row r="527" spans="1:26" x14ac:dyDescent="0.25">
      <c r="A527">
        <v>439163</v>
      </c>
      <c r="B527" t="s">
        <v>1075</v>
      </c>
      <c r="C527" t="s">
        <v>1427</v>
      </c>
      <c r="D527" t="s">
        <v>1428</v>
      </c>
      <c r="E527">
        <v>123</v>
      </c>
      <c r="F527">
        <v>6409</v>
      </c>
      <c r="G527" t="s">
        <v>215</v>
      </c>
      <c r="H527" s="2">
        <v>0.25</v>
      </c>
      <c r="I527" t="s">
        <v>215</v>
      </c>
      <c r="J527" s="2">
        <v>0.625</v>
      </c>
      <c r="L527" t="s">
        <v>968</v>
      </c>
      <c r="N527" t="s">
        <v>1035</v>
      </c>
      <c r="O527">
        <v>9252876</v>
      </c>
      <c r="P527" t="s">
        <v>1079</v>
      </c>
      <c r="Q527" t="s">
        <v>2561</v>
      </c>
      <c r="R527">
        <v>0</v>
      </c>
      <c r="S527" t="s">
        <v>1737</v>
      </c>
      <c r="V527" t="s">
        <v>2562</v>
      </c>
      <c r="W527" t="s">
        <v>2562</v>
      </c>
      <c r="X527" t="s">
        <v>1432</v>
      </c>
      <c r="Y527" t="s">
        <v>1839</v>
      </c>
      <c r="Z527" t="s">
        <v>1256</v>
      </c>
    </row>
    <row r="528" spans="1:26" x14ac:dyDescent="0.25">
      <c r="A528">
        <v>439472</v>
      </c>
      <c r="B528" t="s">
        <v>1230</v>
      </c>
      <c r="C528" t="s">
        <v>2563</v>
      </c>
      <c r="D528" t="s">
        <v>2563</v>
      </c>
      <c r="E528">
        <v>9</v>
      </c>
      <c r="F528">
        <v>5</v>
      </c>
      <c r="G528" t="s">
        <v>215</v>
      </c>
      <c r="H528" s="2">
        <v>0.25</v>
      </c>
      <c r="I528" t="s">
        <v>215</v>
      </c>
      <c r="J528" s="2">
        <v>0.41666666666666669</v>
      </c>
      <c r="L528" t="s">
        <v>968</v>
      </c>
      <c r="N528" t="s">
        <v>1300</v>
      </c>
      <c r="O528" t="s">
        <v>2564</v>
      </c>
      <c r="P528" t="s">
        <v>970</v>
      </c>
      <c r="Q528" t="s">
        <v>2565</v>
      </c>
      <c r="R528">
        <v>0</v>
      </c>
      <c r="S528" t="s">
        <v>1179</v>
      </c>
      <c r="X528" t="s">
        <v>2566</v>
      </c>
      <c r="Y528" t="s">
        <v>1029</v>
      </c>
      <c r="Z528" t="s">
        <v>1029</v>
      </c>
    </row>
    <row r="529" spans="1:26" x14ac:dyDescent="0.25">
      <c r="A529">
        <v>439275</v>
      </c>
      <c r="B529" t="s">
        <v>994</v>
      </c>
      <c r="C529" t="s">
        <v>2049</v>
      </c>
      <c r="D529" t="s">
        <v>2050</v>
      </c>
      <c r="E529">
        <v>130</v>
      </c>
      <c r="F529">
        <v>7776</v>
      </c>
      <c r="G529" t="s">
        <v>215</v>
      </c>
      <c r="H529" s="2">
        <v>0.25</v>
      </c>
      <c r="I529" t="s">
        <v>214</v>
      </c>
      <c r="J529" s="2">
        <v>0.25</v>
      </c>
      <c r="L529" t="s">
        <v>968</v>
      </c>
      <c r="N529" t="s">
        <v>997</v>
      </c>
      <c r="O529">
        <v>9405320</v>
      </c>
      <c r="P529" t="s">
        <v>999</v>
      </c>
      <c r="Q529" t="s">
        <v>2567</v>
      </c>
      <c r="R529">
        <v>0</v>
      </c>
      <c r="S529" t="s">
        <v>1046</v>
      </c>
      <c r="V529">
        <v>10</v>
      </c>
      <c r="W529">
        <v>10</v>
      </c>
      <c r="X529" t="s">
        <v>2052</v>
      </c>
      <c r="Y529" t="s">
        <v>1005</v>
      </c>
      <c r="Z529" t="s">
        <v>975</v>
      </c>
    </row>
    <row r="530" spans="1:26" x14ac:dyDescent="0.25">
      <c r="A530">
        <v>439509</v>
      </c>
      <c r="B530" t="s">
        <v>1628</v>
      </c>
      <c r="C530" t="s">
        <v>1656</v>
      </c>
      <c r="D530" t="s">
        <v>1656</v>
      </c>
      <c r="E530">
        <v>10</v>
      </c>
      <c r="F530">
        <v>7</v>
      </c>
      <c r="G530" t="s">
        <v>215</v>
      </c>
      <c r="H530" s="2">
        <v>0.25</v>
      </c>
      <c r="I530" t="s">
        <v>215</v>
      </c>
      <c r="J530" s="2">
        <v>0.41666666666666669</v>
      </c>
      <c r="L530" t="s">
        <v>968</v>
      </c>
      <c r="N530" t="s">
        <v>1300</v>
      </c>
      <c r="O530" t="s">
        <v>1657</v>
      </c>
      <c r="P530" t="s">
        <v>970</v>
      </c>
      <c r="Q530" t="s">
        <v>2568</v>
      </c>
      <c r="R530">
        <v>1.22</v>
      </c>
      <c r="S530" t="s">
        <v>1179</v>
      </c>
      <c r="X530" t="s">
        <v>1659</v>
      </c>
      <c r="Y530" t="s">
        <v>1029</v>
      </c>
      <c r="Z530" t="s">
        <v>1029</v>
      </c>
    </row>
    <row r="531" spans="1:26" x14ac:dyDescent="0.25">
      <c r="A531">
        <v>439267</v>
      </c>
      <c r="B531" t="s">
        <v>1030</v>
      </c>
      <c r="C531" t="s">
        <v>2075</v>
      </c>
      <c r="D531" t="s">
        <v>1549</v>
      </c>
      <c r="E531">
        <v>31</v>
      </c>
      <c r="F531">
        <v>230</v>
      </c>
      <c r="G531" t="s">
        <v>215</v>
      </c>
      <c r="H531" s="2">
        <v>0.33333333333333331</v>
      </c>
      <c r="I531" t="s">
        <v>59</v>
      </c>
      <c r="K531" t="s">
        <v>2569</v>
      </c>
      <c r="L531" t="s">
        <v>1142</v>
      </c>
      <c r="N531" t="s">
        <v>1143</v>
      </c>
      <c r="O531" t="s">
        <v>2077</v>
      </c>
      <c r="P531" t="s">
        <v>970</v>
      </c>
      <c r="Q531" t="s">
        <v>2570</v>
      </c>
      <c r="R531">
        <v>0</v>
      </c>
      <c r="S531" t="s">
        <v>2469</v>
      </c>
      <c r="Y531" t="s">
        <v>1147</v>
      </c>
      <c r="Z531" t="s">
        <v>1147</v>
      </c>
    </row>
    <row r="532" spans="1:26" x14ac:dyDescent="0.25">
      <c r="A532">
        <v>439292</v>
      </c>
      <c r="B532" t="s">
        <v>1032</v>
      </c>
      <c r="C532" t="s">
        <v>1285</v>
      </c>
      <c r="D532" t="s">
        <v>1286</v>
      </c>
      <c r="E532">
        <v>77</v>
      </c>
      <c r="F532">
        <v>915</v>
      </c>
      <c r="G532" t="s">
        <v>215</v>
      </c>
      <c r="H532" s="2">
        <v>0.33333333333333331</v>
      </c>
      <c r="I532" t="s">
        <v>84</v>
      </c>
      <c r="J532" s="2">
        <v>0.625</v>
      </c>
      <c r="L532" t="s">
        <v>968</v>
      </c>
      <c r="N532" t="s">
        <v>1167</v>
      </c>
      <c r="O532">
        <v>7613961</v>
      </c>
      <c r="P532" t="s">
        <v>970</v>
      </c>
      <c r="Q532" t="s">
        <v>2571</v>
      </c>
      <c r="R532">
        <v>0</v>
      </c>
      <c r="S532" t="s">
        <v>1288</v>
      </c>
      <c r="V532">
        <v>22072</v>
      </c>
      <c r="W532">
        <v>22081</v>
      </c>
      <c r="X532" t="s">
        <v>1289</v>
      </c>
      <c r="Y532" t="s">
        <v>1104</v>
      </c>
      <c r="Z532" t="s">
        <v>1104</v>
      </c>
    </row>
    <row r="533" spans="1:26" x14ac:dyDescent="0.25">
      <c r="A533">
        <v>439350</v>
      </c>
      <c r="B533" t="s">
        <v>1230</v>
      </c>
      <c r="C533" t="s">
        <v>2007</v>
      </c>
      <c r="D533" t="s">
        <v>2008</v>
      </c>
      <c r="E533">
        <v>22</v>
      </c>
      <c r="F533">
        <v>99</v>
      </c>
      <c r="G533" t="s">
        <v>215</v>
      </c>
      <c r="H533" s="2">
        <v>0.38194444444444442</v>
      </c>
      <c r="I533" t="s">
        <v>215</v>
      </c>
      <c r="J533" s="2">
        <v>0.71527777777777779</v>
      </c>
      <c r="L533" t="s">
        <v>968</v>
      </c>
      <c r="N533" t="s">
        <v>1024</v>
      </c>
      <c r="O533">
        <v>750038</v>
      </c>
      <c r="P533" t="s">
        <v>970</v>
      </c>
      <c r="Q533" t="s">
        <v>2572</v>
      </c>
      <c r="R533">
        <v>0</v>
      </c>
      <c r="S533" t="s">
        <v>1026</v>
      </c>
      <c r="T533" t="s">
        <v>1027</v>
      </c>
      <c r="Y533" t="s">
        <v>1401</v>
      </c>
      <c r="Z533" t="s">
        <v>974</v>
      </c>
    </row>
    <row r="534" spans="1:26" x14ac:dyDescent="0.25">
      <c r="A534">
        <v>408787</v>
      </c>
      <c r="B534" t="s">
        <v>982</v>
      </c>
      <c r="C534" t="s">
        <v>73</v>
      </c>
      <c r="D534" t="s">
        <v>74</v>
      </c>
      <c r="E534">
        <v>160</v>
      </c>
      <c r="F534">
        <v>12969</v>
      </c>
      <c r="G534" t="s">
        <v>215</v>
      </c>
      <c r="H534" s="2">
        <v>0.45833333333333331</v>
      </c>
      <c r="I534" t="s">
        <v>214</v>
      </c>
      <c r="J534" s="2">
        <v>0.79166666666666663</v>
      </c>
      <c r="L534" t="s">
        <v>968</v>
      </c>
      <c r="N534" t="s">
        <v>1068</v>
      </c>
      <c r="O534">
        <v>9008598</v>
      </c>
      <c r="P534" t="s">
        <v>1009</v>
      </c>
      <c r="Q534" t="s">
        <v>2573</v>
      </c>
      <c r="R534">
        <v>5.4</v>
      </c>
      <c r="S534" t="s">
        <v>988</v>
      </c>
      <c r="V534">
        <v>533</v>
      </c>
      <c r="W534">
        <v>534</v>
      </c>
      <c r="X534" t="s">
        <v>1441</v>
      </c>
      <c r="Y534" t="s">
        <v>975</v>
      </c>
      <c r="Z534" t="s">
        <v>975</v>
      </c>
    </row>
    <row r="535" spans="1:26" x14ac:dyDescent="0.25">
      <c r="A535">
        <v>439609</v>
      </c>
      <c r="B535" t="s">
        <v>1021</v>
      </c>
      <c r="C535" t="s">
        <v>1459</v>
      </c>
      <c r="D535" t="s">
        <v>1460</v>
      </c>
      <c r="E535">
        <v>28</v>
      </c>
      <c r="F535">
        <v>100</v>
      </c>
      <c r="G535" t="s">
        <v>215</v>
      </c>
      <c r="H535" s="2">
        <v>0.54166666666666663</v>
      </c>
      <c r="I535" t="s">
        <v>214</v>
      </c>
      <c r="J535" s="2">
        <v>0.83333333333333337</v>
      </c>
      <c r="L535" t="s">
        <v>968</v>
      </c>
      <c r="N535" t="s">
        <v>1300</v>
      </c>
      <c r="O535">
        <v>2401</v>
      </c>
      <c r="P535" t="s">
        <v>970</v>
      </c>
      <c r="Q535" t="s">
        <v>2574</v>
      </c>
      <c r="R535">
        <v>4</v>
      </c>
      <c r="S535" t="s">
        <v>1026</v>
      </c>
      <c r="X535" t="s">
        <v>1462</v>
      </c>
      <c r="Y535" t="s">
        <v>1074</v>
      </c>
      <c r="Z535" t="s">
        <v>1074</v>
      </c>
    </row>
    <row r="536" spans="1:26" x14ac:dyDescent="0.25">
      <c r="A536">
        <v>439508</v>
      </c>
      <c r="B536" t="s">
        <v>1230</v>
      </c>
      <c r="C536" t="s">
        <v>2575</v>
      </c>
      <c r="D536" t="s">
        <v>2576</v>
      </c>
      <c r="E536">
        <v>9</v>
      </c>
      <c r="F536">
        <v>5</v>
      </c>
      <c r="G536" t="s">
        <v>215</v>
      </c>
      <c r="H536" s="2">
        <v>0.66666666666666663</v>
      </c>
      <c r="I536" t="s">
        <v>215</v>
      </c>
      <c r="J536" s="2">
        <v>0.75</v>
      </c>
      <c r="K536" t="s">
        <v>2577</v>
      </c>
      <c r="L536" t="s">
        <v>1142</v>
      </c>
      <c r="N536" t="s">
        <v>1143</v>
      </c>
      <c r="O536" t="s">
        <v>2578</v>
      </c>
      <c r="P536" t="s">
        <v>970</v>
      </c>
      <c r="Q536" t="s">
        <v>2579</v>
      </c>
      <c r="R536">
        <v>0</v>
      </c>
      <c r="S536" t="s">
        <v>1179</v>
      </c>
      <c r="Y536" t="s">
        <v>1065</v>
      </c>
      <c r="Z536" t="s">
        <v>1065</v>
      </c>
    </row>
    <row r="537" spans="1:26" x14ac:dyDescent="0.25">
      <c r="A537">
        <v>439166</v>
      </c>
      <c r="B537" t="s">
        <v>1075</v>
      </c>
      <c r="C537" t="s">
        <v>1480</v>
      </c>
      <c r="D537" t="s">
        <v>1481</v>
      </c>
      <c r="E537">
        <v>190</v>
      </c>
      <c r="F537">
        <v>26645</v>
      </c>
      <c r="G537" t="s">
        <v>215</v>
      </c>
      <c r="H537" s="2">
        <v>0.72916666666666663</v>
      </c>
      <c r="I537" t="s">
        <v>214</v>
      </c>
      <c r="J537" s="2">
        <v>0.41666666666666669</v>
      </c>
      <c r="L537" t="s">
        <v>968</v>
      </c>
      <c r="N537" t="s">
        <v>1482</v>
      </c>
      <c r="O537">
        <v>9709219</v>
      </c>
      <c r="P537" t="s">
        <v>1079</v>
      </c>
      <c r="Q537" t="s">
        <v>2580</v>
      </c>
      <c r="R537">
        <v>0</v>
      </c>
      <c r="S537" t="s">
        <v>1737</v>
      </c>
      <c r="V537" t="s">
        <v>2581</v>
      </c>
      <c r="W537" t="s">
        <v>2581</v>
      </c>
      <c r="X537" t="s">
        <v>1486</v>
      </c>
      <c r="Y537" t="s">
        <v>1916</v>
      </c>
      <c r="Z537" t="s">
        <v>1743</v>
      </c>
    </row>
    <row r="538" spans="1:26" x14ac:dyDescent="0.25">
      <c r="A538">
        <v>439493</v>
      </c>
      <c r="B538" t="s">
        <v>1075</v>
      </c>
      <c r="C538" t="s">
        <v>2582</v>
      </c>
      <c r="D538" t="s">
        <v>2583</v>
      </c>
      <c r="E538">
        <v>144</v>
      </c>
      <c r="F538">
        <v>15012</v>
      </c>
      <c r="G538" t="s">
        <v>215</v>
      </c>
      <c r="H538" s="2">
        <v>0.75</v>
      </c>
      <c r="I538" t="s">
        <v>214</v>
      </c>
      <c r="J538" s="2">
        <v>0.75</v>
      </c>
      <c r="L538" t="s">
        <v>968</v>
      </c>
      <c r="N538" t="s">
        <v>1194</v>
      </c>
      <c r="O538">
        <v>9371581</v>
      </c>
      <c r="P538" t="s">
        <v>1110</v>
      </c>
      <c r="Q538" t="s">
        <v>2584</v>
      </c>
      <c r="R538">
        <v>0</v>
      </c>
      <c r="S538" t="s">
        <v>2585</v>
      </c>
      <c r="T538" t="s">
        <v>2586</v>
      </c>
      <c r="V538">
        <v>82</v>
      </c>
      <c r="W538">
        <v>82</v>
      </c>
      <c r="X538" t="s">
        <v>2587</v>
      </c>
      <c r="Y538" t="s">
        <v>2588</v>
      </c>
      <c r="Z538" t="s">
        <v>2589</v>
      </c>
    </row>
    <row r="539" spans="1:26" x14ac:dyDescent="0.25">
      <c r="A539">
        <v>439361</v>
      </c>
      <c r="B539" t="s">
        <v>1032</v>
      </c>
      <c r="C539" t="s">
        <v>1033</v>
      </c>
      <c r="D539" t="s">
        <v>1034</v>
      </c>
      <c r="E539">
        <v>108</v>
      </c>
      <c r="F539">
        <v>5873</v>
      </c>
      <c r="G539" t="s">
        <v>214</v>
      </c>
      <c r="H539" s="2">
        <v>4.1666666666666664E-2</v>
      </c>
      <c r="I539" t="s">
        <v>214</v>
      </c>
      <c r="J539" s="2">
        <v>0.25</v>
      </c>
      <c r="L539" t="s">
        <v>968</v>
      </c>
      <c r="N539" t="s">
        <v>1035</v>
      </c>
      <c r="O539">
        <v>9002647</v>
      </c>
      <c r="P539" t="s">
        <v>1036</v>
      </c>
      <c r="Q539" t="s">
        <v>2590</v>
      </c>
      <c r="R539">
        <v>0</v>
      </c>
      <c r="S539" t="s">
        <v>2437</v>
      </c>
      <c r="V539" t="s">
        <v>2591</v>
      </c>
      <c r="W539" t="s">
        <v>2591</v>
      </c>
      <c r="X539" t="s">
        <v>1040</v>
      </c>
      <c r="Y539" t="s">
        <v>1852</v>
      </c>
      <c r="Z539" t="s">
        <v>1853</v>
      </c>
    </row>
    <row r="540" spans="1:26" x14ac:dyDescent="0.25">
      <c r="A540">
        <v>353972</v>
      </c>
      <c r="B540" t="s">
        <v>982</v>
      </c>
      <c r="C540" t="s">
        <v>155</v>
      </c>
      <c r="D540" t="s">
        <v>156</v>
      </c>
      <c r="E540">
        <v>111</v>
      </c>
      <c r="F540">
        <v>2298</v>
      </c>
      <c r="G540" t="s">
        <v>214</v>
      </c>
      <c r="H540" s="2">
        <v>0.21875</v>
      </c>
      <c r="I540" t="s">
        <v>214</v>
      </c>
      <c r="J540" s="2">
        <v>0.91666666666666663</v>
      </c>
      <c r="L540" t="s">
        <v>968</v>
      </c>
      <c r="N540" t="s">
        <v>1059</v>
      </c>
      <c r="O540">
        <v>8915433</v>
      </c>
      <c r="P540" t="s">
        <v>986</v>
      </c>
      <c r="Q540" t="s">
        <v>2592</v>
      </c>
      <c r="R540">
        <v>0</v>
      </c>
      <c r="S540" t="s">
        <v>1062</v>
      </c>
      <c r="V540" t="s">
        <v>2593</v>
      </c>
      <c r="W540" t="s">
        <v>2593</v>
      </c>
      <c r="X540" t="s">
        <v>1064</v>
      </c>
      <c r="Y540" t="s">
        <v>1229</v>
      </c>
      <c r="Z540" t="s">
        <v>1281</v>
      </c>
    </row>
    <row r="541" spans="1:26" x14ac:dyDescent="0.25">
      <c r="A541">
        <v>439671</v>
      </c>
      <c r="B541" t="s">
        <v>976</v>
      </c>
      <c r="C541" t="s">
        <v>1054</v>
      </c>
      <c r="D541" t="s">
        <v>1055</v>
      </c>
      <c r="E541">
        <v>87</v>
      </c>
      <c r="F541">
        <v>2391</v>
      </c>
      <c r="G541" t="s">
        <v>214</v>
      </c>
      <c r="H541" s="2">
        <v>0.29166666666666669</v>
      </c>
      <c r="I541" t="s">
        <v>226</v>
      </c>
      <c r="J541" s="2">
        <v>0.75</v>
      </c>
      <c r="L541" t="s">
        <v>968</v>
      </c>
      <c r="N541" t="s">
        <v>969</v>
      </c>
      <c r="P541" t="s">
        <v>970</v>
      </c>
      <c r="Q541" t="s">
        <v>2594</v>
      </c>
      <c r="R541">
        <v>0</v>
      </c>
      <c r="S541" t="s">
        <v>1188</v>
      </c>
      <c r="X541" t="s">
        <v>1058</v>
      </c>
      <c r="Y541" t="s">
        <v>974</v>
      </c>
      <c r="Z541" t="s">
        <v>974</v>
      </c>
    </row>
    <row r="542" spans="1:26" x14ac:dyDescent="0.25">
      <c r="A542">
        <v>439659</v>
      </c>
      <c r="B542" t="s">
        <v>964</v>
      </c>
      <c r="C542" t="s">
        <v>1049</v>
      </c>
      <c r="D542" t="s">
        <v>1050</v>
      </c>
      <c r="E542">
        <v>26</v>
      </c>
      <c r="F542">
        <v>284</v>
      </c>
      <c r="G542" t="s">
        <v>214</v>
      </c>
      <c r="H542" s="2">
        <v>0.29166666666666669</v>
      </c>
      <c r="I542" t="s">
        <v>226</v>
      </c>
      <c r="J542" s="2">
        <v>0.75</v>
      </c>
      <c r="L542" t="s">
        <v>968</v>
      </c>
      <c r="N542" t="s">
        <v>969</v>
      </c>
      <c r="P542" t="s">
        <v>970</v>
      </c>
      <c r="Q542" t="s">
        <v>2595</v>
      </c>
      <c r="R542">
        <v>0</v>
      </c>
      <c r="S542" t="s">
        <v>2002</v>
      </c>
      <c r="X542" t="s">
        <v>1053</v>
      </c>
      <c r="Y542" t="s">
        <v>974</v>
      </c>
      <c r="Z542" t="s">
        <v>974</v>
      </c>
    </row>
    <row r="543" spans="1:26" x14ac:dyDescent="0.25">
      <c r="A543">
        <v>439661</v>
      </c>
      <c r="B543" t="s">
        <v>964</v>
      </c>
      <c r="C543" t="s">
        <v>1180</v>
      </c>
      <c r="D543" t="s">
        <v>1181</v>
      </c>
      <c r="E543">
        <v>28</v>
      </c>
      <c r="F543">
        <v>284</v>
      </c>
      <c r="G543" t="s">
        <v>214</v>
      </c>
      <c r="H543" s="2">
        <v>0.29166666666666669</v>
      </c>
      <c r="I543" t="s">
        <v>214</v>
      </c>
      <c r="J543" s="2">
        <v>0.75</v>
      </c>
      <c r="L543" t="s">
        <v>968</v>
      </c>
      <c r="N543" t="s">
        <v>1290</v>
      </c>
      <c r="P543" t="s">
        <v>999</v>
      </c>
      <c r="Q543" t="s">
        <v>2596</v>
      </c>
      <c r="R543">
        <v>0</v>
      </c>
      <c r="S543" t="s">
        <v>1422</v>
      </c>
      <c r="X543" t="s">
        <v>1184</v>
      </c>
      <c r="Y543" t="s">
        <v>974</v>
      </c>
      <c r="Z543" t="s">
        <v>974</v>
      </c>
    </row>
    <row r="544" spans="1:26" x14ac:dyDescent="0.25">
      <c r="A544">
        <v>439662</v>
      </c>
      <c r="B544" t="s">
        <v>976</v>
      </c>
      <c r="C544" t="s">
        <v>1350</v>
      </c>
      <c r="D544" t="s">
        <v>1351</v>
      </c>
      <c r="E544">
        <v>106</v>
      </c>
      <c r="F544">
        <v>4249</v>
      </c>
      <c r="G544" t="s">
        <v>214</v>
      </c>
      <c r="H544" s="2">
        <v>0.29166666666666669</v>
      </c>
      <c r="I544" t="s">
        <v>214</v>
      </c>
      <c r="J544" s="2">
        <v>0.75</v>
      </c>
      <c r="L544" t="s">
        <v>968</v>
      </c>
      <c r="N544" t="s">
        <v>1290</v>
      </c>
      <c r="P544" t="s">
        <v>999</v>
      </c>
      <c r="Q544" t="s">
        <v>2597</v>
      </c>
      <c r="R544">
        <v>0</v>
      </c>
      <c r="S544" t="s">
        <v>1422</v>
      </c>
      <c r="X544" t="s">
        <v>1354</v>
      </c>
      <c r="Y544" t="s">
        <v>974</v>
      </c>
      <c r="Z544" t="s">
        <v>974</v>
      </c>
    </row>
    <row r="545" spans="1:26" x14ac:dyDescent="0.25">
      <c r="A545">
        <v>439511</v>
      </c>
      <c r="B545" t="s">
        <v>976</v>
      </c>
      <c r="C545" t="s">
        <v>2598</v>
      </c>
      <c r="D545" t="s">
        <v>1784</v>
      </c>
      <c r="E545">
        <v>76</v>
      </c>
      <c r="F545">
        <v>2529</v>
      </c>
      <c r="G545" t="s">
        <v>214</v>
      </c>
      <c r="H545" s="2">
        <v>0.29166666666666669</v>
      </c>
      <c r="I545" t="s">
        <v>214</v>
      </c>
      <c r="J545" s="2">
        <v>0.83333333333333337</v>
      </c>
      <c r="L545" t="s">
        <v>968</v>
      </c>
      <c r="N545" t="s">
        <v>2599</v>
      </c>
      <c r="O545" t="s">
        <v>1785</v>
      </c>
      <c r="P545" t="s">
        <v>1131</v>
      </c>
      <c r="Q545" t="s">
        <v>2600</v>
      </c>
      <c r="R545">
        <v>0</v>
      </c>
      <c r="S545" t="s">
        <v>1179</v>
      </c>
      <c r="T545" t="s">
        <v>2601</v>
      </c>
      <c r="Y545" t="s">
        <v>1560</v>
      </c>
      <c r="Z545" t="s">
        <v>2602</v>
      </c>
    </row>
    <row r="546" spans="1:26" x14ac:dyDescent="0.25">
      <c r="A546">
        <v>439514</v>
      </c>
      <c r="B546" t="s">
        <v>964</v>
      </c>
      <c r="C546" t="s">
        <v>2603</v>
      </c>
      <c r="D546" t="s">
        <v>1777</v>
      </c>
      <c r="E546">
        <v>27</v>
      </c>
      <c r="F546">
        <v>237</v>
      </c>
      <c r="G546" t="s">
        <v>214</v>
      </c>
      <c r="H546" s="2">
        <v>0.29166666666666669</v>
      </c>
      <c r="I546" t="s">
        <v>214</v>
      </c>
      <c r="J546" s="2">
        <v>0.83333333333333337</v>
      </c>
      <c r="L546" t="s">
        <v>968</v>
      </c>
      <c r="N546" t="s">
        <v>2599</v>
      </c>
      <c r="O546" t="s">
        <v>1779</v>
      </c>
      <c r="P546" t="s">
        <v>1131</v>
      </c>
      <c r="Q546" t="s">
        <v>2604</v>
      </c>
      <c r="R546">
        <v>0</v>
      </c>
      <c r="S546" t="s">
        <v>1331</v>
      </c>
      <c r="T546" t="s">
        <v>2605</v>
      </c>
      <c r="X546" t="s">
        <v>1780</v>
      </c>
      <c r="Y546" t="s">
        <v>1560</v>
      </c>
      <c r="Z546" t="s">
        <v>2602</v>
      </c>
    </row>
    <row r="547" spans="1:26" x14ac:dyDescent="0.25">
      <c r="A547">
        <v>439224</v>
      </c>
      <c r="B547" t="s">
        <v>1032</v>
      </c>
      <c r="C547" t="s">
        <v>1327</v>
      </c>
      <c r="D547" t="s">
        <v>1328</v>
      </c>
      <c r="E547">
        <v>42</v>
      </c>
      <c r="F547">
        <v>380</v>
      </c>
      <c r="G547" t="s">
        <v>214</v>
      </c>
      <c r="H547" s="2">
        <v>0.29166666666666669</v>
      </c>
      <c r="I547" t="s">
        <v>214</v>
      </c>
      <c r="J547" s="2">
        <v>0.75</v>
      </c>
      <c r="L547" t="s">
        <v>968</v>
      </c>
      <c r="N547" t="s">
        <v>1329</v>
      </c>
      <c r="O547">
        <v>7321960</v>
      </c>
      <c r="P547" t="s">
        <v>1168</v>
      </c>
      <c r="Q547" t="s">
        <v>2606</v>
      </c>
      <c r="R547">
        <v>0</v>
      </c>
      <c r="S547" t="s">
        <v>1603</v>
      </c>
      <c r="T547" t="s">
        <v>1332</v>
      </c>
      <c r="X547" t="s">
        <v>1333</v>
      </c>
      <c r="Y547" t="s">
        <v>1042</v>
      </c>
      <c r="Z547" t="s">
        <v>1281</v>
      </c>
    </row>
    <row r="548" spans="1:26" x14ac:dyDescent="0.25">
      <c r="A548">
        <v>439351</v>
      </c>
      <c r="B548" t="s">
        <v>1230</v>
      </c>
      <c r="C548" t="s">
        <v>2007</v>
      </c>
      <c r="D548" t="s">
        <v>2008</v>
      </c>
      <c r="E548">
        <v>22</v>
      </c>
      <c r="F548">
        <v>99</v>
      </c>
      <c r="G548" t="s">
        <v>214</v>
      </c>
      <c r="H548" s="2">
        <v>0.40277777777777773</v>
      </c>
      <c r="I548" t="s">
        <v>214</v>
      </c>
      <c r="J548" s="2">
        <v>0.71527777777777779</v>
      </c>
      <c r="L548" t="s">
        <v>968</v>
      </c>
      <c r="N548" t="s">
        <v>1024</v>
      </c>
      <c r="O548">
        <v>750038</v>
      </c>
      <c r="P548" t="s">
        <v>970</v>
      </c>
      <c r="Q548" t="s">
        <v>2607</v>
      </c>
      <c r="R548">
        <v>0</v>
      </c>
      <c r="S548" t="s">
        <v>1026</v>
      </c>
      <c r="T548" t="s">
        <v>1027</v>
      </c>
      <c r="Y548" t="s">
        <v>1029</v>
      </c>
      <c r="Z548" t="s">
        <v>1029</v>
      </c>
    </row>
    <row r="549" spans="1:26" x14ac:dyDescent="0.25">
      <c r="A549">
        <v>439362</v>
      </c>
      <c r="B549" t="s">
        <v>1032</v>
      </c>
      <c r="C549" t="s">
        <v>1033</v>
      </c>
      <c r="D549" t="s">
        <v>1034</v>
      </c>
      <c r="E549">
        <v>108</v>
      </c>
      <c r="F549">
        <v>5873</v>
      </c>
      <c r="G549" t="s">
        <v>214</v>
      </c>
      <c r="H549" s="2">
        <v>0.54166666666666663</v>
      </c>
      <c r="I549" t="s">
        <v>214</v>
      </c>
      <c r="J549" s="2">
        <v>0.79166666666666663</v>
      </c>
      <c r="L549" t="s">
        <v>968</v>
      </c>
      <c r="N549" t="s">
        <v>1035</v>
      </c>
      <c r="O549">
        <v>9002647</v>
      </c>
      <c r="P549" t="s">
        <v>1036</v>
      </c>
      <c r="Q549" t="s">
        <v>2608</v>
      </c>
      <c r="R549">
        <v>0</v>
      </c>
      <c r="S549" t="s">
        <v>1235</v>
      </c>
      <c r="V549" t="s">
        <v>2591</v>
      </c>
      <c r="W549" t="s">
        <v>2591</v>
      </c>
      <c r="X549" t="s">
        <v>1040</v>
      </c>
      <c r="Y549" t="s">
        <v>1853</v>
      </c>
      <c r="Z549" t="s">
        <v>1918</v>
      </c>
    </row>
    <row r="550" spans="1:26" x14ac:dyDescent="0.25">
      <c r="A550">
        <v>438691</v>
      </c>
      <c r="B550" t="s">
        <v>2403</v>
      </c>
      <c r="C550" t="s">
        <v>2610</v>
      </c>
      <c r="D550" t="s">
        <v>2611</v>
      </c>
      <c r="E550">
        <v>229</v>
      </c>
      <c r="F550">
        <v>44282</v>
      </c>
      <c r="G550" t="s">
        <v>214</v>
      </c>
      <c r="H550" s="2">
        <v>0.875</v>
      </c>
      <c r="I550" t="s">
        <v>84</v>
      </c>
      <c r="J550" s="2">
        <v>0.75</v>
      </c>
      <c r="K550" t="s">
        <v>2612</v>
      </c>
      <c r="L550" t="s">
        <v>1142</v>
      </c>
      <c r="N550" t="s">
        <v>1091</v>
      </c>
      <c r="O550" t="s">
        <v>2613</v>
      </c>
      <c r="P550" t="s">
        <v>1110</v>
      </c>
      <c r="Q550" t="s">
        <v>2614</v>
      </c>
      <c r="R550">
        <v>0</v>
      </c>
      <c r="S550" t="s">
        <v>2615</v>
      </c>
      <c r="X550" t="s">
        <v>2616</v>
      </c>
      <c r="Y550" t="s">
        <v>2617</v>
      </c>
      <c r="Z550" t="s">
        <v>2618</v>
      </c>
    </row>
    <row r="551" spans="1:26" x14ac:dyDescent="0.25">
      <c r="A551">
        <v>439820</v>
      </c>
      <c r="B551" t="s">
        <v>964</v>
      </c>
      <c r="C551" t="s">
        <v>2609</v>
      </c>
      <c r="D551" t="s">
        <v>2461</v>
      </c>
      <c r="E551">
        <v>37</v>
      </c>
      <c r="F551">
        <v>465</v>
      </c>
      <c r="G551" t="s">
        <v>214</v>
      </c>
      <c r="H551" s="2">
        <v>0.97916666666666663</v>
      </c>
      <c r="I551" t="s">
        <v>84</v>
      </c>
      <c r="J551" s="2">
        <v>0.79166666666666663</v>
      </c>
      <c r="L551" t="s">
        <v>968</v>
      </c>
      <c r="N551" t="s">
        <v>1091</v>
      </c>
      <c r="O551" t="s">
        <v>2462</v>
      </c>
      <c r="P551" t="s">
        <v>1069</v>
      </c>
      <c r="Q551" t="s">
        <v>2619</v>
      </c>
      <c r="R551">
        <v>0</v>
      </c>
      <c r="S551" t="s">
        <v>1179</v>
      </c>
      <c r="X551" t="s">
        <v>2465</v>
      </c>
      <c r="Y551" t="s">
        <v>2620</v>
      </c>
      <c r="Z551" t="s">
        <v>2621</v>
      </c>
    </row>
    <row r="552" spans="1:26" x14ac:dyDescent="0.25">
      <c r="A552">
        <v>439085</v>
      </c>
      <c r="B552" t="s">
        <v>1075</v>
      </c>
      <c r="C552" t="s">
        <v>1465</v>
      </c>
      <c r="D552" t="s">
        <v>1466</v>
      </c>
      <c r="E552">
        <v>159</v>
      </c>
      <c r="F552">
        <v>15215</v>
      </c>
      <c r="G552" t="s">
        <v>226</v>
      </c>
      <c r="H552" s="2">
        <v>0.25</v>
      </c>
      <c r="I552" t="s">
        <v>226</v>
      </c>
      <c r="J552" s="2">
        <v>0.70833333333333337</v>
      </c>
      <c r="L552" t="s">
        <v>968</v>
      </c>
      <c r="N552" t="s">
        <v>1078</v>
      </c>
      <c r="O552">
        <v>9809916</v>
      </c>
      <c r="P552" t="s">
        <v>1277</v>
      </c>
      <c r="Q552" t="s">
        <v>2622</v>
      </c>
      <c r="R552">
        <v>0</v>
      </c>
      <c r="S552" t="s">
        <v>1920</v>
      </c>
      <c r="V552">
        <v>80</v>
      </c>
      <c r="W552">
        <v>80</v>
      </c>
      <c r="X552" t="s">
        <v>1469</v>
      </c>
      <c r="Y552" t="s">
        <v>1005</v>
      </c>
      <c r="Z552" t="s">
        <v>1083</v>
      </c>
    </row>
    <row r="553" spans="1:26" x14ac:dyDescent="0.25">
      <c r="A553">
        <v>425387</v>
      </c>
      <c r="B553" t="s">
        <v>982</v>
      </c>
      <c r="C553" t="s">
        <v>187</v>
      </c>
      <c r="D553" t="s">
        <v>188</v>
      </c>
      <c r="E553">
        <v>323</v>
      </c>
      <c r="F553">
        <v>153516</v>
      </c>
      <c r="G553" t="s">
        <v>226</v>
      </c>
      <c r="H553" s="2">
        <v>0.25</v>
      </c>
      <c r="I553" t="s">
        <v>226</v>
      </c>
      <c r="J553" s="2">
        <v>0.875</v>
      </c>
      <c r="L553" t="s">
        <v>968</v>
      </c>
      <c r="N553" t="s">
        <v>993</v>
      </c>
      <c r="O553">
        <v>9745378</v>
      </c>
      <c r="P553" t="s">
        <v>986</v>
      </c>
      <c r="Q553" t="s">
        <v>2623</v>
      </c>
      <c r="R553">
        <v>12.1</v>
      </c>
      <c r="S553" t="s">
        <v>1062</v>
      </c>
      <c r="V553" t="s">
        <v>2624</v>
      </c>
      <c r="W553" t="s">
        <v>2624</v>
      </c>
      <c r="X553" t="s">
        <v>1086</v>
      </c>
      <c r="Y553" t="s">
        <v>975</v>
      </c>
      <c r="Z553" t="s">
        <v>1256</v>
      </c>
    </row>
    <row r="554" spans="1:26" x14ac:dyDescent="0.25">
      <c r="A554">
        <v>434519</v>
      </c>
      <c r="B554" t="s">
        <v>982</v>
      </c>
      <c r="C554" t="s">
        <v>2625</v>
      </c>
      <c r="D554" t="s">
        <v>2626</v>
      </c>
      <c r="E554">
        <v>239</v>
      </c>
      <c r="F554">
        <v>66084</v>
      </c>
      <c r="G554" t="s">
        <v>226</v>
      </c>
      <c r="H554" s="2">
        <v>0.27083333333333331</v>
      </c>
      <c r="I554" t="s">
        <v>226</v>
      </c>
      <c r="J554" s="2">
        <v>0.625</v>
      </c>
      <c r="L554" t="s">
        <v>968</v>
      </c>
      <c r="N554" t="s">
        <v>1008</v>
      </c>
      <c r="O554">
        <v>9438066</v>
      </c>
      <c r="P554" t="s">
        <v>1123</v>
      </c>
      <c r="Q554" t="s">
        <v>2627</v>
      </c>
      <c r="R554">
        <v>0</v>
      </c>
      <c r="S554" t="s">
        <v>988</v>
      </c>
      <c r="V554" t="s">
        <v>2628</v>
      </c>
      <c r="W554" t="s">
        <v>2628</v>
      </c>
      <c r="Y554" t="s">
        <v>1104</v>
      </c>
      <c r="Z554" t="s">
        <v>1014</v>
      </c>
    </row>
    <row r="555" spans="1:26" x14ac:dyDescent="0.25">
      <c r="A555">
        <v>361897</v>
      </c>
      <c r="B555" t="s">
        <v>982</v>
      </c>
      <c r="C555" t="s">
        <v>175</v>
      </c>
      <c r="D555" t="s">
        <v>176</v>
      </c>
      <c r="E555">
        <v>134</v>
      </c>
      <c r="F555">
        <v>5703</v>
      </c>
      <c r="G555" t="s">
        <v>226</v>
      </c>
      <c r="H555" s="2">
        <v>0.29166666666666669</v>
      </c>
      <c r="I555" t="s">
        <v>226</v>
      </c>
      <c r="J555" s="2">
        <v>0.91666666666666663</v>
      </c>
      <c r="L555" t="s">
        <v>968</v>
      </c>
      <c r="N555" t="s">
        <v>1068</v>
      </c>
      <c r="O555">
        <v>8420878</v>
      </c>
      <c r="P555" t="s">
        <v>1110</v>
      </c>
      <c r="Q555" t="s">
        <v>2629</v>
      </c>
      <c r="R555">
        <v>0</v>
      </c>
      <c r="S555" t="s">
        <v>1652</v>
      </c>
      <c r="V555">
        <v>1615</v>
      </c>
      <c r="W555">
        <v>1615</v>
      </c>
      <c r="Y555" t="s">
        <v>1229</v>
      </c>
      <c r="Z555" t="s">
        <v>975</v>
      </c>
    </row>
    <row r="556" spans="1:26" x14ac:dyDescent="0.25">
      <c r="A556">
        <v>439513</v>
      </c>
      <c r="B556" t="s">
        <v>976</v>
      </c>
      <c r="C556" t="s">
        <v>2630</v>
      </c>
      <c r="D556" t="s">
        <v>2631</v>
      </c>
      <c r="E556">
        <v>91</v>
      </c>
      <c r="F556">
        <v>9704</v>
      </c>
      <c r="G556" t="s">
        <v>226</v>
      </c>
      <c r="H556" s="2">
        <v>0.33333333333333331</v>
      </c>
      <c r="I556" t="s">
        <v>163</v>
      </c>
      <c r="J556" s="2">
        <v>0.70833333333333337</v>
      </c>
      <c r="L556" t="s">
        <v>968</v>
      </c>
      <c r="N556" t="s">
        <v>2632</v>
      </c>
      <c r="P556" t="s">
        <v>970</v>
      </c>
      <c r="Q556" t="s">
        <v>2633</v>
      </c>
      <c r="R556">
        <v>0</v>
      </c>
      <c r="S556" t="s">
        <v>1112</v>
      </c>
      <c r="Y556" t="s">
        <v>2634</v>
      </c>
      <c r="Z556" t="s">
        <v>2635</v>
      </c>
    </row>
    <row r="557" spans="1:26" x14ac:dyDescent="0.25">
      <c r="A557">
        <v>439512</v>
      </c>
      <c r="B557" t="s">
        <v>964</v>
      </c>
      <c r="C557" t="s">
        <v>2636</v>
      </c>
      <c r="D557" t="s">
        <v>2637</v>
      </c>
      <c r="E557">
        <v>35</v>
      </c>
      <c r="F557">
        <v>498</v>
      </c>
      <c r="G557" t="s">
        <v>226</v>
      </c>
      <c r="H557" s="2">
        <v>0.33333333333333331</v>
      </c>
      <c r="I557" t="s">
        <v>84</v>
      </c>
      <c r="J557" s="2">
        <v>0.41666666666666669</v>
      </c>
      <c r="L557" t="s">
        <v>968</v>
      </c>
      <c r="N557" t="s">
        <v>2632</v>
      </c>
      <c r="P557" t="s">
        <v>970</v>
      </c>
      <c r="Q557" t="s">
        <v>2638</v>
      </c>
      <c r="R557">
        <v>0</v>
      </c>
      <c r="S557" t="s">
        <v>1112</v>
      </c>
      <c r="Y557" t="s">
        <v>2634</v>
      </c>
      <c r="Z557" t="s">
        <v>2635</v>
      </c>
    </row>
    <row r="558" spans="1:26" x14ac:dyDescent="0.25">
      <c r="A558">
        <v>439736</v>
      </c>
      <c r="B558" t="s">
        <v>1139</v>
      </c>
      <c r="C558" t="s">
        <v>1334</v>
      </c>
      <c r="D558" t="s">
        <v>1335</v>
      </c>
      <c r="E558">
        <v>79</v>
      </c>
      <c r="F558">
        <v>3367</v>
      </c>
      <c r="G558" t="s">
        <v>226</v>
      </c>
      <c r="H558" s="2">
        <v>0.33333333333333331</v>
      </c>
      <c r="I558" t="s">
        <v>2639</v>
      </c>
      <c r="J558" s="2">
        <v>0.75</v>
      </c>
      <c r="L558" t="s">
        <v>968</v>
      </c>
      <c r="N558" t="s">
        <v>1316</v>
      </c>
      <c r="O558">
        <v>9288203</v>
      </c>
      <c r="P558" t="s">
        <v>1174</v>
      </c>
      <c r="Q558" t="s">
        <v>2640</v>
      </c>
      <c r="R558">
        <v>7.5</v>
      </c>
      <c r="S558" t="s">
        <v>1261</v>
      </c>
      <c r="X558" t="s">
        <v>1336</v>
      </c>
      <c r="Y558" t="s">
        <v>1065</v>
      </c>
      <c r="Z558" t="s">
        <v>1065</v>
      </c>
    </row>
    <row r="559" spans="1:26" x14ac:dyDescent="0.25">
      <c r="A559">
        <v>439352</v>
      </c>
      <c r="B559" t="s">
        <v>1230</v>
      </c>
      <c r="C559" t="s">
        <v>2007</v>
      </c>
      <c r="D559" t="s">
        <v>2008</v>
      </c>
      <c r="E559">
        <v>22</v>
      </c>
      <c r="F559">
        <v>99</v>
      </c>
      <c r="G559" t="s">
        <v>226</v>
      </c>
      <c r="H559" s="2">
        <v>0.40277777777777773</v>
      </c>
      <c r="I559" t="s">
        <v>226</v>
      </c>
      <c r="J559" s="2">
        <v>0.71527777777777779</v>
      </c>
      <c r="L559" t="s">
        <v>968</v>
      </c>
      <c r="N559" t="s">
        <v>1024</v>
      </c>
      <c r="O559">
        <v>750038</v>
      </c>
      <c r="P559" t="s">
        <v>970</v>
      </c>
      <c r="Q559" t="s">
        <v>2641</v>
      </c>
      <c r="R559">
        <v>0</v>
      </c>
      <c r="S559" t="s">
        <v>1026</v>
      </c>
      <c r="T559" t="s">
        <v>1027</v>
      </c>
      <c r="Y559" t="s">
        <v>1029</v>
      </c>
      <c r="Z559" t="s">
        <v>1029</v>
      </c>
    </row>
    <row r="560" spans="1:26" x14ac:dyDescent="0.25">
      <c r="A560">
        <v>439638</v>
      </c>
      <c r="B560" t="s">
        <v>994</v>
      </c>
      <c r="C560" t="s">
        <v>2049</v>
      </c>
      <c r="D560" t="s">
        <v>2050</v>
      </c>
      <c r="E560">
        <v>130</v>
      </c>
      <c r="F560">
        <v>7776</v>
      </c>
      <c r="G560" t="s">
        <v>226</v>
      </c>
      <c r="H560" s="2">
        <v>0.5</v>
      </c>
      <c r="I560" t="s">
        <v>226</v>
      </c>
      <c r="J560" s="2">
        <v>0.95833333333333337</v>
      </c>
      <c r="L560" t="s">
        <v>968</v>
      </c>
      <c r="N560" t="s">
        <v>997</v>
      </c>
      <c r="O560">
        <v>9405320</v>
      </c>
      <c r="P560" t="s">
        <v>999</v>
      </c>
      <c r="Q560" t="s">
        <v>2642</v>
      </c>
      <c r="R560">
        <v>0</v>
      </c>
      <c r="S560" t="s">
        <v>2643</v>
      </c>
      <c r="V560">
        <v>10</v>
      </c>
      <c r="W560">
        <v>10</v>
      </c>
      <c r="X560" t="s">
        <v>2052</v>
      </c>
      <c r="Y560" t="s">
        <v>1019</v>
      </c>
      <c r="Z560" t="s">
        <v>2644</v>
      </c>
    </row>
    <row r="561" spans="1:26" x14ac:dyDescent="0.25">
      <c r="A561">
        <v>439338</v>
      </c>
      <c r="B561" t="s">
        <v>1075</v>
      </c>
      <c r="C561" t="s">
        <v>1725</v>
      </c>
      <c r="D561" t="s">
        <v>1726</v>
      </c>
      <c r="E561">
        <v>139</v>
      </c>
      <c r="F561">
        <v>9996</v>
      </c>
      <c r="G561" t="s">
        <v>226</v>
      </c>
      <c r="H561" s="2">
        <v>0.54166666666666663</v>
      </c>
      <c r="I561" t="s">
        <v>226</v>
      </c>
      <c r="J561" s="2">
        <v>0.99930555555555556</v>
      </c>
      <c r="L561" t="s">
        <v>968</v>
      </c>
      <c r="N561" t="s">
        <v>1158</v>
      </c>
      <c r="O561">
        <v>9366237</v>
      </c>
      <c r="P561" t="s">
        <v>1159</v>
      </c>
      <c r="Q561" t="s">
        <v>2645</v>
      </c>
      <c r="R561">
        <v>0</v>
      </c>
      <c r="S561" t="s">
        <v>2646</v>
      </c>
      <c r="V561" t="s">
        <v>2647</v>
      </c>
      <c r="W561" t="s">
        <v>2647</v>
      </c>
      <c r="X561" t="s">
        <v>1729</v>
      </c>
      <c r="Y561" t="s">
        <v>1707</v>
      </c>
      <c r="Z561" t="s">
        <v>1521</v>
      </c>
    </row>
    <row r="562" spans="1:26" x14ac:dyDescent="0.25">
      <c r="A562">
        <v>439087</v>
      </c>
      <c r="B562" t="s">
        <v>1075</v>
      </c>
      <c r="C562" t="s">
        <v>1492</v>
      </c>
      <c r="D562" t="s">
        <v>1493</v>
      </c>
      <c r="E562">
        <v>149</v>
      </c>
      <c r="F562">
        <v>10581</v>
      </c>
      <c r="G562" t="s">
        <v>226</v>
      </c>
      <c r="H562" s="2">
        <v>0.66666666666666663</v>
      </c>
      <c r="I562" t="s">
        <v>84</v>
      </c>
      <c r="J562" s="2">
        <v>8.3333333333333329E-2</v>
      </c>
      <c r="L562" t="s">
        <v>968</v>
      </c>
      <c r="N562" t="s">
        <v>1078</v>
      </c>
      <c r="O562">
        <v>400497</v>
      </c>
      <c r="P562" t="s">
        <v>1277</v>
      </c>
      <c r="Q562" t="s">
        <v>2648</v>
      </c>
      <c r="R562">
        <v>0</v>
      </c>
      <c r="S562" t="s">
        <v>2649</v>
      </c>
      <c r="V562">
        <v>528</v>
      </c>
      <c r="W562">
        <v>528</v>
      </c>
      <c r="X562" t="s">
        <v>1496</v>
      </c>
      <c r="Y562" t="s">
        <v>2178</v>
      </c>
      <c r="Z562" t="s">
        <v>1104</v>
      </c>
    </row>
    <row r="563" spans="1:26" x14ac:dyDescent="0.25">
      <c r="A563">
        <v>439482</v>
      </c>
      <c r="B563" t="s">
        <v>1032</v>
      </c>
      <c r="C563" t="s">
        <v>1165</v>
      </c>
      <c r="D563" t="s">
        <v>1166</v>
      </c>
      <c r="E563">
        <v>54</v>
      </c>
      <c r="F563">
        <v>499</v>
      </c>
      <c r="G563" t="s">
        <v>84</v>
      </c>
      <c r="H563" s="2">
        <v>0.25</v>
      </c>
      <c r="I563" t="s">
        <v>84</v>
      </c>
      <c r="J563" s="2">
        <v>0.58333333333333337</v>
      </c>
      <c r="L563" t="s">
        <v>968</v>
      </c>
      <c r="N563" t="s">
        <v>1167</v>
      </c>
      <c r="O563">
        <v>7917757</v>
      </c>
      <c r="P563" t="s">
        <v>1131</v>
      </c>
      <c r="Q563" t="s">
        <v>2650</v>
      </c>
      <c r="R563">
        <v>0</v>
      </c>
      <c r="S563" t="s">
        <v>1170</v>
      </c>
      <c r="V563">
        <v>22081</v>
      </c>
      <c r="W563">
        <v>22081</v>
      </c>
      <c r="X563" t="s">
        <v>1171</v>
      </c>
      <c r="Y563" t="s">
        <v>1047</v>
      </c>
      <c r="Z563" t="s">
        <v>974</v>
      </c>
    </row>
    <row r="564" spans="1:26" x14ac:dyDescent="0.25">
      <c r="A564">
        <v>404693</v>
      </c>
      <c r="B564" t="s">
        <v>982</v>
      </c>
      <c r="C564" t="s">
        <v>983</v>
      </c>
      <c r="D564" t="s">
        <v>984</v>
      </c>
      <c r="E564">
        <v>311</v>
      </c>
      <c r="F564">
        <v>138194</v>
      </c>
      <c r="G564" t="s">
        <v>84</v>
      </c>
      <c r="H564" s="2">
        <v>0.29166666666666669</v>
      </c>
      <c r="I564" t="s">
        <v>84</v>
      </c>
      <c r="J564" s="2">
        <v>0.75</v>
      </c>
      <c r="L564" t="s">
        <v>968</v>
      </c>
      <c r="N564" t="s">
        <v>985</v>
      </c>
      <c r="O564">
        <v>9161728</v>
      </c>
      <c r="P564" t="s">
        <v>986</v>
      </c>
      <c r="Q564" t="s">
        <v>2651</v>
      </c>
      <c r="R564">
        <v>0</v>
      </c>
      <c r="S564" t="s">
        <v>988</v>
      </c>
      <c r="U564" t="s">
        <v>989</v>
      </c>
      <c r="V564">
        <v>19022</v>
      </c>
      <c r="W564">
        <v>19022</v>
      </c>
      <c r="X564" t="s">
        <v>990</v>
      </c>
      <c r="Y564" t="s">
        <v>1020</v>
      </c>
      <c r="Z564" t="s">
        <v>991</v>
      </c>
    </row>
    <row r="565" spans="1:26" x14ac:dyDescent="0.25">
      <c r="A565" t="s">
        <v>2652</v>
      </c>
      <c r="B565" t="s">
        <v>982</v>
      </c>
      <c r="C565" t="s">
        <v>65</v>
      </c>
      <c r="D565" t="s">
        <v>66</v>
      </c>
      <c r="E565">
        <v>279</v>
      </c>
      <c r="F565">
        <v>78878</v>
      </c>
      <c r="G565" t="s">
        <v>84</v>
      </c>
      <c r="H565" s="2">
        <v>0.3125</v>
      </c>
      <c r="I565" t="s">
        <v>81</v>
      </c>
      <c r="J565" s="2">
        <v>0.70833333333333337</v>
      </c>
      <c r="L565" t="s">
        <v>968</v>
      </c>
      <c r="N565" t="s">
        <v>985</v>
      </c>
      <c r="O565">
        <v>9104835</v>
      </c>
      <c r="P565" t="s">
        <v>1009</v>
      </c>
      <c r="Q565" t="s">
        <v>2653</v>
      </c>
      <c r="R565">
        <v>0</v>
      </c>
      <c r="S565" t="s">
        <v>1239</v>
      </c>
      <c r="V565">
        <v>15159</v>
      </c>
      <c r="W565">
        <v>15159</v>
      </c>
      <c r="Y565" t="s">
        <v>1074</v>
      </c>
      <c r="Z565" t="s">
        <v>1074</v>
      </c>
    </row>
    <row r="566" spans="1:26" x14ac:dyDescent="0.25">
      <c r="A566">
        <v>439421</v>
      </c>
      <c r="B566" t="s">
        <v>1032</v>
      </c>
      <c r="C566" t="s">
        <v>2306</v>
      </c>
      <c r="D566" t="s">
        <v>2307</v>
      </c>
      <c r="E566">
        <v>49</v>
      </c>
      <c r="F566">
        <v>568</v>
      </c>
      <c r="G566" t="s">
        <v>84</v>
      </c>
      <c r="H566" s="2">
        <v>0.33333333333333331</v>
      </c>
      <c r="I566" t="s">
        <v>84</v>
      </c>
      <c r="J566" s="2">
        <v>0.91666666666666663</v>
      </c>
      <c r="L566" t="s">
        <v>968</v>
      </c>
      <c r="N566" t="s">
        <v>1130</v>
      </c>
      <c r="O566">
        <v>7611913</v>
      </c>
      <c r="P566" t="s">
        <v>1168</v>
      </c>
      <c r="Q566" t="s">
        <v>2654</v>
      </c>
      <c r="R566">
        <v>0</v>
      </c>
      <c r="S566" t="s">
        <v>1133</v>
      </c>
      <c r="V566" t="s">
        <v>2655</v>
      </c>
      <c r="W566" t="s">
        <v>2656</v>
      </c>
      <c r="X566" t="s">
        <v>2311</v>
      </c>
      <c r="Y566" t="s">
        <v>1042</v>
      </c>
      <c r="Z566" t="s">
        <v>1042</v>
      </c>
    </row>
    <row r="567" spans="1:26" x14ac:dyDescent="0.25">
      <c r="A567">
        <v>439354</v>
      </c>
      <c r="B567" t="s">
        <v>1230</v>
      </c>
      <c r="C567" t="s">
        <v>2007</v>
      </c>
      <c r="D567" t="s">
        <v>2008</v>
      </c>
      <c r="E567">
        <v>22</v>
      </c>
      <c r="F567">
        <v>99</v>
      </c>
      <c r="G567" t="s">
        <v>84</v>
      </c>
      <c r="H567" s="2">
        <v>0.38194444444444442</v>
      </c>
      <c r="I567" t="s">
        <v>84</v>
      </c>
      <c r="J567" s="2">
        <v>0.71527777777777779</v>
      </c>
      <c r="L567" t="s">
        <v>968</v>
      </c>
      <c r="N567" t="s">
        <v>1024</v>
      </c>
      <c r="O567">
        <v>750038</v>
      </c>
      <c r="P567" t="s">
        <v>970</v>
      </c>
      <c r="Q567" t="s">
        <v>2657</v>
      </c>
      <c r="R567">
        <v>0</v>
      </c>
      <c r="S567" t="s">
        <v>1026</v>
      </c>
      <c r="T567" t="s">
        <v>1027</v>
      </c>
      <c r="Y567" t="s">
        <v>1029</v>
      </c>
      <c r="Z567" t="s">
        <v>1029</v>
      </c>
    </row>
    <row r="568" spans="1:26" x14ac:dyDescent="0.25">
      <c r="A568">
        <v>439641</v>
      </c>
      <c r="B568" t="s">
        <v>1075</v>
      </c>
      <c r="C568" t="s">
        <v>2363</v>
      </c>
      <c r="D568" t="s">
        <v>2364</v>
      </c>
      <c r="E568">
        <v>91</v>
      </c>
      <c r="F568">
        <v>2762</v>
      </c>
      <c r="G568" t="s">
        <v>84</v>
      </c>
      <c r="H568" s="2">
        <v>0.45833333333333331</v>
      </c>
      <c r="I568" t="s">
        <v>84</v>
      </c>
      <c r="J568" s="2">
        <v>0.79166666666666663</v>
      </c>
      <c r="L568" t="s">
        <v>968</v>
      </c>
      <c r="N568" t="s">
        <v>1035</v>
      </c>
      <c r="O568">
        <v>8813025</v>
      </c>
      <c r="P568" t="s">
        <v>1277</v>
      </c>
      <c r="Q568" t="s">
        <v>2658</v>
      </c>
      <c r="R568">
        <v>0</v>
      </c>
      <c r="S568" t="s">
        <v>2659</v>
      </c>
      <c r="V568" t="s">
        <v>2660</v>
      </c>
      <c r="W568" t="s">
        <v>2660</v>
      </c>
      <c r="X568" t="s">
        <v>2367</v>
      </c>
      <c r="Y568" t="s">
        <v>2031</v>
      </c>
      <c r="Z568" t="s">
        <v>1104</v>
      </c>
    </row>
    <row r="569" spans="1:26" x14ac:dyDescent="0.25">
      <c r="A569">
        <v>439815</v>
      </c>
      <c r="B569" t="s">
        <v>1030</v>
      </c>
      <c r="C569" t="s">
        <v>2661</v>
      </c>
      <c r="D569" t="s">
        <v>2662</v>
      </c>
      <c r="E569">
        <v>43</v>
      </c>
      <c r="F569">
        <v>499</v>
      </c>
      <c r="G569" t="s">
        <v>84</v>
      </c>
      <c r="H569" s="2">
        <v>0.5</v>
      </c>
      <c r="I569" t="s">
        <v>119</v>
      </c>
      <c r="J569" s="2">
        <v>0.95833333333333337</v>
      </c>
      <c r="L569" t="s">
        <v>968</v>
      </c>
      <c r="N569" t="s">
        <v>1316</v>
      </c>
      <c r="O569" t="s">
        <v>2663</v>
      </c>
      <c r="P569" t="s">
        <v>970</v>
      </c>
      <c r="Q569" t="s">
        <v>2664</v>
      </c>
      <c r="R569">
        <v>2.82</v>
      </c>
      <c r="S569" t="s">
        <v>1179</v>
      </c>
      <c r="Y569" t="s">
        <v>1364</v>
      </c>
      <c r="Z569" t="s">
        <v>1204</v>
      </c>
    </row>
    <row r="570" spans="1:26" x14ac:dyDescent="0.25">
      <c r="A570">
        <v>440078</v>
      </c>
      <c r="B570" t="s">
        <v>1030</v>
      </c>
      <c r="C570" t="s">
        <v>2665</v>
      </c>
      <c r="D570" t="s">
        <v>2666</v>
      </c>
      <c r="E570">
        <v>13</v>
      </c>
      <c r="F570">
        <v>20</v>
      </c>
      <c r="G570" t="s">
        <v>84</v>
      </c>
      <c r="H570" s="2">
        <v>0.58333333333333337</v>
      </c>
      <c r="I570" t="s">
        <v>227</v>
      </c>
      <c r="J570" s="2">
        <v>0.41666666666666669</v>
      </c>
      <c r="L570" t="s">
        <v>968</v>
      </c>
      <c r="N570" t="s">
        <v>1300</v>
      </c>
      <c r="O570">
        <v>1193786</v>
      </c>
      <c r="P570" t="s">
        <v>970</v>
      </c>
      <c r="Q570" t="s">
        <v>2667</v>
      </c>
      <c r="R570">
        <v>2.38</v>
      </c>
      <c r="S570" t="s">
        <v>1179</v>
      </c>
      <c r="X570" t="s">
        <v>2668</v>
      </c>
      <c r="Y570" t="s">
        <v>1947</v>
      </c>
      <c r="Z570" t="s">
        <v>1947</v>
      </c>
    </row>
    <row r="571" spans="1:26" x14ac:dyDescent="0.25">
      <c r="A571">
        <v>440340</v>
      </c>
      <c r="B571" t="s">
        <v>1628</v>
      </c>
      <c r="C571" t="s">
        <v>2148</v>
      </c>
      <c r="D571" t="s">
        <v>2149</v>
      </c>
      <c r="E571">
        <v>10</v>
      </c>
      <c r="F571">
        <v>1</v>
      </c>
      <c r="G571" t="s">
        <v>84</v>
      </c>
      <c r="H571" s="2">
        <v>0.64583333333333337</v>
      </c>
      <c r="I571" t="s">
        <v>227</v>
      </c>
      <c r="J571" s="2">
        <v>0.64583333333333337</v>
      </c>
      <c r="L571" t="s">
        <v>968</v>
      </c>
      <c r="N571" t="s">
        <v>1300</v>
      </c>
      <c r="O571" t="s">
        <v>2150</v>
      </c>
      <c r="P571" t="s">
        <v>970</v>
      </c>
      <c r="Q571" t="s">
        <v>2669</v>
      </c>
      <c r="R571">
        <v>1.47</v>
      </c>
      <c r="S571" t="s">
        <v>1179</v>
      </c>
      <c r="Y571" t="s">
        <v>1029</v>
      </c>
      <c r="Z571" t="s">
        <v>1029</v>
      </c>
    </row>
    <row r="572" spans="1:26" x14ac:dyDescent="0.25">
      <c r="A572">
        <v>439751</v>
      </c>
      <c r="B572" t="s">
        <v>1032</v>
      </c>
      <c r="C572" t="s">
        <v>1747</v>
      </c>
      <c r="D572" t="s">
        <v>1748</v>
      </c>
      <c r="E572">
        <v>31</v>
      </c>
      <c r="F572">
        <v>247</v>
      </c>
      <c r="G572" t="s">
        <v>84</v>
      </c>
      <c r="H572" s="2">
        <v>0.66666666666666663</v>
      </c>
      <c r="I572" t="s">
        <v>84</v>
      </c>
      <c r="J572" s="2">
        <v>0.79166666666666663</v>
      </c>
      <c r="L572" t="s">
        <v>968</v>
      </c>
      <c r="N572" t="s">
        <v>1167</v>
      </c>
      <c r="O572" t="s">
        <v>1749</v>
      </c>
      <c r="P572" t="s">
        <v>970</v>
      </c>
      <c r="Q572" t="s">
        <v>2670</v>
      </c>
      <c r="R572">
        <v>0</v>
      </c>
      <c r="S572" t="s">
        <v>2671</v>
      </c>
      <c r="V572">
        <v>22081</v>
      </c>
      <c r="W572">
        <v>22081</v>
      </c>
      <c r="X572" t="s">
        <v>1750</v>
      </c>
      <c r="Y572" t="s">
        <v>1047</v>
      </c>
      <c r="Z572" t="s">
        <v>1047</v>
      </c>
    </row>
    <row r="573" spans="1:26" x14ac:dyDescent="0.25">
      <c r="A573">
        <v>439492</v>
      </c>
      <c r="B573" t="s">
        <v>1075</v>
      </c>
      <c r="C573" t="s">
        <v>2672</v>
      </c>
      <c r="D573" t="s">
        <v>2673</v>
      </c>
      <c r="E573">
        <v>81</v>
      </c>
      <c r="F573">
        <v>1561</v>
      </c>
      <c r="G573" t="s">
        <v>84</v>
      </c>
      <c r="H573" s="2">
        <v>0.72916666666666663</v>
      </c>
      <c r="I573" t="s">
        <v>163</v>
      </c>
      <c r="J573" s="2">
        <v>0.95833333333333337</v>
      </c>
      <c r="L573" t="s">
        <v>968</v>
      </c>
      <c r="N573" t="s">
        <v>1078</v>
      </c>
      <c r="O573">
        <v>8035269</v>
      </c>
      <c r="P573" t="s">
        <v>1277</v>
      </c>
      <c r="Q573" t="s">
        <v>2674</v>
      </c>
      <c r="R573">
        <v>3.66</v>
      </c>
      <c r="S573" t="s">
        <v>2675</v>
      </c>
      <c r="V573">
        <v>2494</v>
      </c>
      <c r="W573">
        <v>2494</v>
      </c>
      <c r="X573" t="s">
        <v>2676</v>
      </c>
      <c r="Y573" t="s">
        <v>1281</v>
      </c>
      <c r="Z573" t="s">
        <v>1977</v>
      </c>
    </row>
    <row r="574" spans="1:26" x14ac:dyDescent="0.25">
      <c r="A574">
        <v>439339</v>
      </c>
      <c r="B574" t="s">
        <v>1075</v>
      </c>
      <c r="C574" t="s">
        <v>1511</v>
      </c>
      <c r="D574" t="s">
        <v>1512</v>
      </c>
      <c r="E574">
        <v>147</v>
      </c>
      <c r="F574">
        <v>9940</v>
      </c>
      <c r="G574" t="s">
        <v>84</v>
      </c>
      <c r="H574" s="2">
        <v>0.79166666666666663</v>
      </c>
      <c r="I574" t="s">
        <v>163</v>
      </c>
      <c r="J574" s="2">
        <v>0.25</v>
      </c>
      <c r="L574" t="s">
        <v>968</v>
      </c>
      <c r="N574" t="s">
        <v>1158</v>
      </c>
      <c r="O574">
        <v>9364356</v>
      </c>
      <c r="P574" t="s">
        <v>1159</v>
      </c>
      <c r="Q574" t="s">
        <v>2677</v>
      </c>
      <c r="R574">
        <v>0</v>
      </c>
      <c r="S574" t="s">
        <v>2678</v>
      </c>
      <c r="V574" t="s">
        <v>2679</v>
      </c>
      <c r="W574" t="s">
        <v>2679</v>
      </c>
      <c r="X574" t="s">
        <v>1516</v>
      </c>
      <c r="Y574" t="s">
        <v>1164</v>
      </c>
      <c r="Z574" t="s">
        <v>1383</v>
      </c>
    </row>
    <row r="575" spans="1:26" x14ac:dyDescent="0.25">
      <c r="A575">
        <v>441072</v>
      </c>
      <c r="B575" t="s">
        <v>1030</v>
      </c>
      <c r="C575" t="s">
        <v>2096</v>
      </c>
      <c r="D575" t="s">
        <v>2097</v>
      </c>
      <c r="E575">
        <v>15</v>
      </c>
      <c r="F575">
        <v>33</v>
      </c>
      <c r="G575" t="s">
        <v>84</v>
      </c>
      <c r="H575" s="2">
        <v>0.91666666666666663</v>
      </c>
      <c r="I575" t="s">
        <v>77</v>
      </c>
      <c r="J575" s="2">
        <v>0.5</v>
      </c>
      <c r="L575" t="s">
        <v>968</v>
      </c>
      <c r="N575" t="s">
        <v>1300</v>
      </c>
      <c r="O575">
        <v>1249230</v>
      </c>
      <c r="P575" t="s">
        <v>970</v>
      </c>
      <c r="Q575" t="s">
        <v>2680</v>
      </c>
      <c r="R575">
        <v>2.04</v>
      </c>
      <c r="S575" t="s">
        <v>1179</v>
      </c>
      <c r="Y575" t="s">
        <v>1947</v>
      </c>
      <c r="Z575" t="s">
        <v>1665</v>
      </c>
    </row>
    <row r="576" spans="1:26" x14ac:dyDescent="0.25">
      <c r="A576">
        <v>439927</v>
      </c>
      <c r="B576" t="s">
        <v>964</v>
      </c>
      <c r="C576" t="s">
        <v>1180</v>
      </c>
      <c r="D576" t="s">
        <v>1181</v>
      </c>
      <c r="E576">
        <v>28</v>
      </c>
      <c r="F576">
        <v>284</v>
      </c>
      <c r="G576" t="s">
        <v>163</v>
      </c>
      <c r="H576" s="2">
        <v>0.125</v>
      </c>
      <c r="I576" t="s">
        <v>227</v>
      </c>
      <c r="J576" s="2">
        <v>0.75</v>
      </c>
      <c r="L576" t="s">
        <v>968</v>
      </c>
      <c r="N576" t="s">
        <v>969</v>
      </c>
      <c r="P576" t="s">
        <v>970</v>
      </c>
      <c r="Q576" t="s">
        <v>2681</v>
      </c>
      <c r="R576">
        <v>0</v>
      </c>
      <c r="S576" t="s">
        <v>972</v>
      </c>
      <c r="X576" t="s">
        <v>1184</v>
      </c>
      <c r="Y576" t="s">
        <v>975</v>
      </c>
      <c r="Z576" t="s">
        <v>974</v>
      </c>
    </row>
    <row r="577" spans="1:26" x14ac:dyDescent="0.25">
      <c r="A577">
        <v>439928</v>
      </c>
      <c r="B577" t="s">
        <v>976</v>
      </c>
      <c r="C577" t="s">
        <v>977</v>
      </c>
      <c r="D577" t="s">
        <v>978</v>
      </c>
      <c r="E577">
        <v>84</v>
      </c>
      <c r="F577">
        <v>2655</v>
      </c>
      <c r="G577" t="s">
        <v>163</v>
      </c>
      <c r="H577" s="2">
        <v>0.125</v>
      </c>
      <c r="I577" t="s">
        <v>227</v>
      </c>
      <c r="J577" s="2">
        <v>0.75</v>
      </c>
      <c r="L577" t="s">
        <v>968</v>
      </c>
      <c r="N577" t="s">
        <v>969</v>
      </c>
      <c r="P577" t="s">
        <v>970</v>
      </c>
      <c r="Q577" t="s">
        <v>2682</v>
      </c>
      <c r="R577">
        <v>0</v>
      </c>
      <c r="S577" t="s">
        <v>1353</v>
      </c>
      <c r="X577" t="s">
        <v>981</v>
      </c>
      <c r="Y577" t="s">
        <v>975</v>
      </c>
      <c r="Z577" t="s">
        <v>974</v>
      </c>
    </row>
    <row r="578" spans="1:26" x14ac:dyDescent="0.25">
      <c r="A578">
        <v>439963</v>
      </c>
      <c r="B578" t="s">
        <v>964</v>
      </c>
      <c r="C578" t="s">
        <v>965</v>
      </c>
      <c r="D578" t="s">
        <v>966</v>
      </c>
      <c r="E578">
        <v>26</v>
      </c>
      <c r="F578">
        <v>284</v>
      </c>
      <c r="G578" t="s">
        <v>163</v>
      </c>
      <c r="H578" s="2">
        <v>0.25</v>
      </c>
      <c r="I578" t="s">
        <v>227</v>
      </c>
      <c r="J578" s="2">
        <v>0.75</v>
      </c>
      <c r="L578" t="s">
        <v>968</v>
      </c>
      <c r="N578" t="s">
        <v>969</v>
      </c>
      <c r="P578" t="s">
        <v>970</v>
      </c>
      <c r="Q578" t="s">
        <v>2683</v>
      </c>
      <c r="R578">
        <v>0</v>
      </c>
      <c r="S578" t="s">
        <v>972</v>
      </c>
      <c r="X578" t="s">
        <v>973</v>
      </c>
      <c r="Y578" t="s">
        <v>974</v>
      </c>
      <c r="Z578" t="s">
        <v>975</v>
      </c>
    </row>
    <row r="579" spans="1:26" x14ac:dyDescent="0.25">
      <c r="A579">
        <v>439964</v>
      </c>
      <c r="B579" t="s">
        <v>976</v>
      </c>
      <c r="C579" t="s">
        <v>1185</v>
      </c>
      <c r="D579" t="s">
        <v>1186</v>
      </c>
      <c r="E579">
        <v>87</v>
      </c>
      <c r="F579">
        <v>2391</v>
      </c>
      <c r="G579" t="s">
        <v>163</v>
      </c>
      <c r="H579" s="2">
        <v>0.25</v>
      </c>
      <c r="I579" t="s">
        <v>227</v>
      </c>
      <c r="J579" s="2">
        <v>0.75</v>
      </c>
      <c r="L579" t="s">
        <v>968</v>
      </c>
      <c r="N579" t="s">
        <v>969</v>
      </c>
      <c r="P579" t="s">
        <v>970</v>
      </c>
      <c r="Q579" t="s">
        <v>2684</v>
      </c>
      <c r="R579">
        <v>0</v>
      </c>
      <c r="S579" t="s">
        <v>980</v>
      </c>
      <c r="X579" t="s">
        <v>1189</v>
      </c>
      <c r="Y579" t="s">
        <v>974</v>
      </c>
      <c r="Z579" t="s">
        <v>975</v>
      </c>
    </row>
    <row r="580" spans="1:26" x14ac:dyDescent="0.25">
      <c r="A580">
        <v>361867</v>
      </c>
      <c r="B580" t="s">
        <v>982</v>
      </c>
      <c r="C580" t="s">
        <v>184</v>
      </c>
      <c r="D580" t="s">
        <v>185</v>
      </c>
      <c r="E580">
        <v>315</v>
      </c>
      <c r="F580">
        <v>111554</v>
      </c>
      <c r="G580" t="s">
        <v>163</v>
      </c>
      <c r="H580" s="2">
        <v>0.27083333333333331</v>
      </c>
      <c r="I580" t="s">
        <v>163</v>
      </c>
      <c r="J580" s="2">
        <v>0.91666666666666663</v>
      </c>
      <c r="L580" t="s">
        <v>968</v>
      </c>
      <c r="N580" t="s">
        <v>1306</v>
      </c>
      <c r="O580">
        <v>9783576</v>
      </c>
      <c r="P580" t="s">
        <v>1100</v>
      </c>
      <c r="Q580" t="s">
        <v>2685</v>
      </c>
      <c r="R580">
        <v>0</v>
      </c>
      <c r="S580" t="s">
        <v>988</v>
      </c>
      <c r="V580" t="s">
        <v>2686</v>
      </c>
      <c r="W580" t="s">
        <v>2686</v>
      </c>
      <c r="X580" t="s">
        <v>1542</v>
      </c>
      <c r="Y580" t="s">
        <v>1104</v>
      </c>
      <c r="Z580" t="s">
        <v>2687</v>
      </c>
    </row>
    <row r="581" spans="1:26" x14ac:dyDescent="0.25">
      <c r="A581">
        <v>439765</v>
      </c>
      <c r="B581" t="s">
        <v>1961</v>
      </c>
      <c r="C581" t="s">
        <v>1970</v>
      </c>
      <c r="D581" t="s">
        <v>1971</v>
      </c>
      <c r="E581">
        <v>25</v>
      </c>
      <c r="F581">
        <v>85</v>
      </c>
      <c r="G581" t="s">
        <v>163</v>
      </c>
      <c r="H581" s="2">
        <v>0.29166666666666669</v>
      </c>
      <c r="I581" t="s">
        <v>55</v>
      </c>
      <c r="J581" s="2">
        <v>0.70833333333333337</v>
      </c>
      <c r="L581" t="s">
        <v>968</v>
      </c>
      <c r="N581" t="s">
        <v>1024</v>
      </c>
      <c r="O581">
        <v>90650921</v>
      </c>
      <c r="P581" t="s">
        <v>1168</v>
      </c>
      <c r="Q581" t="s">
        <v>2688</v>
      </c>
      <c r="R581">
        <v>0</v>
      </c>
      <c r="S581" t="s">
        <v>1349</v>
      </c>
      <c r="T581" t="s">
        <v>1332</v>
      </c>
      <c r="X581" t="s">
        <v>1974</v>
      </c>
      <c r="Y581" t="s">
        <v>975</v>
      </c>
      <c r="Z581" t="s">
        <v>1048</v>
      </c>
    </row>
    <row r="582" spans="1:26" x14ac:dyDescent="0.25">
      <c r="A582">
        <v>438725</v>
      </c>
      <c r="B582" t="s">
        <v>1032</v>
      </c>
      <c r="C582" t="s">
        <v>1192</v>
      </c>
      <c r="D582" t="s">
        <v>1193</v>
      </c>
      <c r="E582">
        <v>69</v>
      </c>
      <c r="F582">
        <v>764</v>
      </c>
      <c r="G582" t="s">
        <v>163</v>
      </c>
      <c r="H582" s="2">
        <v>0.29166666666666669</v>
      </c>
      <c r="I582" t="s">
        <v>163</v>
      </c>
      <c r="J582" s="2">
        <v>0.66666666666666663</v>
      </c>
      <c r="L582" t="s">
        <v>968</v>
      </c>
      <c r="N582" t="s">
        <v>1194</v>
      </c>
      <c r="O582">
        <v>7030523</v>
      </c>
      <c r="P582" t="s">
        <v>1036</v>
      </c>
      <c r="Q582" t="s">
        <v>2689</v>
      </c>
      <c r="R582">
        <v>0</v>
      </c>
      <c r="S582" t="s">
        <v>2690</v>
      </c>
      <c r="V582">
        <v>22081</v>
      </c>
      <c r="W582">
        <v>22081</v>
      </c>
      <c r="X582" t="s">
        <v>1197</v>
      </c>
      <c r="Y582" t="s">
        <v>1198</v>
      </c>
      <c r="Z582" t="s">
        <v>1029</v>
      </c>
    </row>
    <row r="583" spans="1:26" x14ac:dyDescent="0.25">
      <c r="A583">
        <v>439366</v>
      </c>
      <c r="B583" t="s">
        <v>982</v>
      </c>
      <c r="C583" t="s">
        <v>1200</v>
      </c>
      <c r="D583" t="s">
        <v>1201</v>
      </c>
      <c r="E583">
        <v>362</v>
      </c>
      <c r="F583">
        <v>228081</v>
      </c>
      <c r="G583" t="s">
        <v>163</v>
      </c>
      <c r="H583" s="2">
        <v>0.33333333333333331</v>
      </c>
      <c r="I583" t="s">
        <v>163</v>
      </c>
      <c r="J583" s="2">
        <v>0.79166666666666663</v>
      </c>
      <c r="L583" t="s">
        <v>968</v>
      </c>
      <c r="N583" t="s">
        <v>985</v>
      </c>
      <c r="O583">
        <v>9744001</v>
      </c>
      <c r="P583" t="s">
        <v>1009</v>
      </c>
      <c r="Q583" t="s">
        <v>2691</v>
      </c>
      <c r="R583">
        <v>0</v>
      </c>
      <c r="S583" t="s">
        <v>988</v>
      </c>
      <c r="V583">
        <v>36222</v>
      </c>
      <c r="W583">
        <v>36222</v>
      </c>
      <c r="X583" t="s">
        <v>1203</v>
      </c>
      <c r="Y583" t="s">
        <v>2322</v>
      </c>
      <c r="Z583" t="s">
        <v>1120</v>
      </c>
    </row>
    <row r="584" spans="1:26" x14ac:dyDescent="0.25">
      <c r="A584">
        <v>406013</v>
      </c>
      <c r="B584" t="s">
        <v>982</v>
      </c>
      <c r="C584" t="s">
        <v>482</v>
      </c>
      <c r="D584" t="s">
        <v>483</v>
      </c>
      <c r="E584">
        <v>294</v>
      </c>
      <c r="F584">
        <v>90940</v>
      </c>
      <c r="G584" t="s">
        <v>163</v>
      </c>
      <c r="H584" s="2">
        <v>0.41666666666666669</v>
      </c>
      <c r="I584" t="s">
        <v>163</v>
      </c>
      <c r="J584" s="2">
        <v>0.95833333333333337</v>
      </c>
      <c r="L584" t="s">
        <v>968</v>
      </c>
      <c r="N584" t="s">
        <v>1099</v>
      </c>
      <c r="O584">
        <v>9192387</v>
      </c>
      <c r="P584" t="s">
        <v>986</v>
      </c>
      <c r="Q584" t="s">
        <v>2692</v>
      </c>
      <c r="R584">
        <v>0</v>
      </c>
      <c r="S584" t="s">
        <v>988</v>
      </c>
      <c r="U584" t="s">
        <v>1102</v>
      </c>
      <c r="V584">
        <v>58896</v>
      </c>
      <c r="W584">
        <v>58896</v>
      </c>
      <c r="X584" t="s">
        <v>1274</v>
      </c>
      <c r="Y584" t="s">
        <v>1360</v>
      </c>
      <c r="Z584" t="s">
        <v>1120</v>
      </c>
    </row>
    <row r="585" spans="1:26" x14ac:dyDescent="0.25">
      <c r="A585">
        <v>368203</v>
      </c>
      <c r="B585" t="s">
        <v>982</v>
      </c>
      <c r="C585" t="s">
        <v>1618</v>
      </c>
      <c r="D585" t="s">
        <v>1619</v>
      </c>
      <c r="E585">
        <v>294</v>
      </c>
      <c r="F585">
        <v>93530</v>
      </c>
      <c r="G585" t="s">
        <v>163</v>
      </c>
      <c r="H585" s="2">
        <v>0.4375</v>
      </c>
      <c r="I585" t="s">
        <v>163</v>
      </c>
      <c r="J585" s="2">
        <v>0.91666666666666663</v>
      </c>
      <c r="L585" t="s">
        <v>968</v>
      </c>
      <c r="N585" t="s">
        <v>1017</v>
      </c>
      <c r="O585" t="s">
        <v>1620</v>
      </c>
      <c r="P585" t="s">
        <v>1123</v>
      </c>
      <c r="Q585" t="s">
        <v>2693</v>
      </c>
      <c r="R585">
        <v>0</v>
      </c>
      <c r="S585" t="s">
        <v>988</v>
      </c>
      <c r="U585" t="s">
        <v>1623</v>
      </c>
      <c r="V585">
        <v>27220218</v>
      </c>
      <c r="W585">
        <v>27220218</v>
      </c>
      <c r="X585" t="s">
        <v>1624</v>
      </c>
      <c r="Y585" t="s">
        <v>2694</v>
      </c>
      <c r="Z585" t="s">
        <v>1104</v>
      </c>
    </row>
    <row r="586" spans="1:26" x14ac:dyDescent="0.25">
      <c r="A586">
        <v>439835</v>
      </c>
      <c r="B586" t="s">
        <v>1032</v>
      </c>
      <c r="C586" t="s">
        <v>1033</v>
      </c>
      <c r="D586" t="s">
        <v>1034</v>
      </c>
      <c r="E586">
        <v>108</v>
      </c>
      <c r="F586">
        <v>5873</v>
      </c>
      <c r="G586" t="s">
        <v>163</v>
      </c>
      <c r="H586" s="2">
        <v>0.79166666666666663</v>
      </c>
      <c r="I586" t="s">
        <v>227</v>
      </c>
      <c r="J586" s="2">
        <v>0.20833333333333334</v>
      </c>
      <c r="L586" t="s">
        <v>968</v>
      </c>
      <c r="N586" t="s">
        <v>1035</v>
      </c>
      <c r="O586">
        <v>9002647</v>
      </c>
      <c r="P586" t="s">
        <v>1036</v>
      </c>
      <c r="Q586" t="s">
        <v>2696</v>
      </c>
      <c r="R586">
        <v>0</v>
      </c>
      <c r="S586" t="s">
        <v>2697</v>
      </c>
      <c r="V586" t="s">
        <v>2591</v>
      </c>
      <c r="W586" t="s">
        <v>2591</v>
      </c>
      <c r="X586" t="s">
        <v>1040</v>
      </c>
      <c r="Y586" t="s">
        <v>1127</v>
      </c>
      <c r="Z586" t="s">
        <v>1229</v>
      </c>
    </row>
    <row r="587" spans="1:26" x14ac:dyDescent="0.25">
      <c r="A587">
        <v>439944</v>
      </c>
      <c r="B587" t="s">
        <v>1230</v>
      </c>
      <c r="C587" t="s">
        <v>2007</v>
      </c>
      <c r="D587" t="s">
        <v>2008</v>
      </c>
      <c r="E587">
        <v>22</v>
      </c>
      <c r="F587">
        <v>99</v>
      </c>
      <c r="G587" t="s">
        <v>163</v>
      </c>
      <c r="H587" s="2">
        <v>0.91666666666666663</v>
      </c>
      <c r="I587" t="s">
        <v>227</v>
      </c>
      <c r="J587" s="2">
        <v>0.75</v>
      </c>
      <c r="L587" t="s">
        <v>968</v>
      </c>
      <c r="N587" t="s">
        <v>1024</v>
      </c>
      <c r="O587">
        <v>750038</v>
      </c>
      <c r="P587" t="s">
        <v>970</v>
      </c>
      <c r="Q587" t="s">
        <v>2698</v>
      </c>
      <c r="R587">
        <v>0</v>
      </c>
      <c r="S587" t="s">
        <v>1179</v>
      </c>
      <c r="T587" t="s">
        <v>1027</v>
      </c>
      <c r="Y587" t="s">
        <v>974</v>
      </c>
      <c r="Z587" t="s">
        <v>974</v>
      </c>
    </row>
    <row r="588" spans="1:26" x14ac:dyDescent="0.25">
      <c r="A588">
        <v>440082</v>
      </c>
      <c r="B588" t="s">
        <v>1032</v>
      </c>
      <c r="C588" t="s">
        <v>1165</v>
      </c>
      <c r="D588" t="s">
        <v>1166</v>
      </c>
      <c r="E588">
        <v>54</v>
      </c>
      <c r="F588">
        <v>499</v>
      </c>
      <c r="G588" t="s">
        <v>227</v>
      </c>
      <c r="H588" s="2">
        <v>0.125</v>
      </c>
      <c r="I588" t="s">
        <v>227</v>
      </c>
      <c r="J588" s="2">
        <v>0.25</v>
      </c>
      <c r="L588" t="s">
        <v>968</v>
      </c>
      <c r="N588" t="s">
        <v>1167</v>
      </c>
      <c r="O588">
        <v>7917757</v>
      </c>
      <c r="P588" t="s">
        <v>1131</v>
      </c>
      <c r="Q588" t="s">
        <v>2699</v>
      </c>
      <c r="R588">
        <v>0</v>
      </c>
      <c r="S588" t="s">
        <v>1133</v>
      </c>
      <c r="V588">
        <v>22081</v>
      </c>
      <c r="W588">
        <v>22081</v>
      </c>
      <c r="X588" t="s">
        <v>1171</v>
      </c>
      <c r="Y588" t="s">
        <v>1281</v>
      </c>
      <c r="Z588" t="s">
        <v>2700</v>
      </c>
    </row>
    <row r="589" spans="1:26" x14ac:dyDescent="0.25">
      <c r="A589">
        <v>357756</v>
      </c>
      <c r="B589" t="s">
        <v>982</v>
      </c>
      <c r="C589" t="s">
        <v>136</v>
      </c>
      <c r="D589" t="s">
        <v>137</v>
      </c>
      <c r="E589">
        <v>228</v>
      </c>
      <c r="F589">
        <v>47842</v>
      </c>
      <c r="G589" t="s">
        <v>227</v>
      </c>
      <c r="H589" s="2">
        <v>0.20833333333333334</v>
      </c>
      <c r="I589" t="s">
        <v>227</v>
      </c>
      <c r="J589" s="2">
        <v>0.72916666666666663</v>
      </c>
      <c r="L589" t="s">
        <v>968</v>
      </c>
      <c r="N589" t="s">
        <v>1525</v>
      </c>
      <c r="O589">
        <v>9725421</v>
      </c>
      <c r="P589" t="s">
        <v>986</v>
      </c>
      <c r="Q589" t="s">
        <v>2701</v>
      </c>
      <c r="R589">
        <v>0</v>
      </c>
      <c r="S589" t="s">
        <v>988</v>
      </c>
      <c r="V589" t="s">
        <v>2702</v>
      </c>
      <c r="W589" t="s">
        <v>2702</v>
      </c>
      <c r="X589" t="s">
        <v>1528</v>
      </c>
      <c r="Y589" t="s">
        <v>1104</v>
      </c>
      <c r="Z589" t="s">
        <v>1120</v>
      </c>
    </row>
    <row r="590" spans="1:26" x14ac:dyDescent="0.25">
      <c r="A590">
        <v>383130</v>
      </c>
      <c r="B590" t="s">
        <v>982</v>
      </c>
      <c r="C590" t="s">
        <v>1581</v>
      </c>
      <c r="D590" t="s">
        <v>1582</v>
      </c>
      <c r="E590">
        <v>264</v>
      </c>
      <c r="F590">
        <v>69472</v>
      </c>
      <c r="G590" t="s">
        <v>227</v>
      </c>
      <c r="H590" s="2">
        <v>0.21875</v>
      </c>
      <c r="I590" t="s">
        <v>227</v>
      </c>
      <c r="J590" s="2">
        <v>0.75</v>
      </c>
      <c r="L590" t="s">
        <v>968</v>
      </c>
      <c r="N590" t="s">
        <v>1098</v>
      </c>
      <c r="O590">
        <v>9070632</v>
      </c>
      <c r="P590" t="s">
        <v>1060</v>
      </c>
      <c r="Q590" t="s">
        <v>2703</v>
      </c>
      <c r="R590">
        <v>0</v>
      </c>
      <c r="S590" t="s">
        <v>988</v>
      </c>
      <c r="T590" t="s">
        <v>2447</v>
      </c>
      <c r="V590" t="s">
        <v>2704</v>
      </c>
      <c r="W590" t="s">
        <v>2704</v>
      </c>
      <c r="X590" t="s">
        <v>1583</v>
      </c>
      <c r="Y590" t="s">
        <v>1042</v>
      </c>
      <c r="Z590" t="s">
        <v>975</v>
      </c>
    </row>
    <row r="591" spans="1:26" x14ac:dyDescent="0.25">
      <c r="A591">
        <v>439791</v>
      </c>
      <c r="B591" t="s">
        <v>1075</v>
      </c>
      <c r="C591" t="s">
        <v>2170</v>
      </c>
      <c r="D591" t="s">
        <v>2171</v>
      </c>
      <c r="E591">
        <v>133</v>
      </c>
      <c r="F591">
        <v>9990</v>
      </c>
      <c r="G591" t="s">
        <v>227</v>
      </c>
      <c r="H591" s="2">
        <v>0.22916666666666666</v>
      </c>
      <c r="I591" t="s">
        <v>227</v>
      </c>
      <c r="J591" s="2">
        <v>0.70833333333333337</v>
      </c>
      <c r="L591" t="s">
        <v>968</v>
      </c>
      <c r="N591" t="s">
        <v>1035</v>
      </c>
      <c r="O591">
        <v>9266542</v>
      </c>
      <c r="P591" t="s">
        <v>1079</v>
      </c>
      <c r="Q591" t="s">
        <v>2705</v>
      </c>
      <c r="R591">
        <v>0</v>
      </c>
      <c r="S591" t="s">
        <v>2706</v>
      </c>
      <c r="V591" t="s">
        <v>2707</v>
      </c>
      <c r="W591" t="s">
        <v>2707</v>
      </c>
      <c r="X591" t="s">
        <v>2174</v>
      </c>
      <c r="Y591" t="s">
        <v>1434</v>
      </c>
      <c r="Z591" t="s">
        <v>1665</v>
      </c>
    </row>
    <row r="592" spans="1:26" x14ac:dyDescent="0.25">
      <c r="A592">
        <v>420471</v>
      </c>
      <c r="B592" t="s">
        <v>982</v>
      </c>
      <c r="C592" t="s">
        <v>1570</v>
      </c>
      <c r="D592" t="s">
        <v>1571</v>
      </c>
      <c r="E592">
        <v>330</v>
      </c>
      <c r="F592">
        <v>143730</v>
      </c>
      <c r="G592" t="s">
        <v>227</v>
      </c>
      <c r="H592" s="2">
        <v>0.23958333333333334</v>
      </c>
      <c r="I592" t="s">
        <v>227</v>
      </c>
      <c r="J592" s="2">
        <v>0.75</v>
      </c>
      <c r="L592" t="s">
        <v>968</v>
      </c>
      <c r="N592" t="s">
        <v>1563</v>
      </c>
      <c r="O592">
        <v>9614036</v>
      </c>
      <c r="P592" t="s">
        <v>1254</v>
      </c>
      <c r="Q592" t="s">
        <v>2708</v>
      </c>
      <c r="R592">
        <v>5.95</v>
      </c>
      <c r="S592" t="s">
        <v>988</v>
      </c>
      <c r="V592" t="s">
        <v>2709</v>
      </c>
      <c r="W592" t="s">
        <v>2709</v>
      </c>
      <c r="X592" t="s">
        <v>1574</v>
      </c>
      <c r="Y592" t="s">
        <v>1104</v>
      </c>
      <c r="Z592" t="s">
        <v>2710</v>
      </c>
    </row>
    <row r="593" spans="1:26" x14ac:dyDescent="0.25">
      <c r="A593">
        <v>440084</v>
      </c>
      <c r="B593" t="s">
        <v>1032</v>
      </c>
      <c r="C593" t="s">
        <v>1285</v>
      </c>
      <c r="D593" t="s">
        <v>1286</v>
      </c>
      <c r="E593">
        <v>77</v>
      </c>
      <c r="F593">
        <v>915</v>
      </c>
      <c r="G593" t="s">
        <v>227</v>
      </c>
      <c r="H593" s="2">
        <v>0.25</v>
      </c>
      <c r="I593" t="s">
        <v>227</v>
      </c>
      <c r="J593" s="2">
        <v>0.41666666666666669</v>
      </c>
      <c r="L593" t="s">
        <v>968</v>
      </c>
      <c r="N593" t="s">
        <v>1167</v>
      </c>
      <c r="O593">
        <v>7613961</v>
      </c>
      <c r="P593" t="s">
        <v>1036</v>
      </c>
      <c r="Q593" t="s">
        <v>2711</v>
      </c>
      <c r="R593">
        <v>0</v>
      </c>
      <c r="S593" t="s">
        <v>2712</v>
      </c>
      <c r="V593">
        <v>22081</v>
      </c>
      <c r="W593">
        <v>22081</v>
      </c>
      <c r="X593" t="s">
        <v>1289</v>
      </c>
      <c r="Y593" t="s">
        <v>1104</v>
      </c>
      <c r="Z593" t="s">
        <v>1284</v>
      </c>
    </row>
    <row r="594" spans="1:26" x14ac:dyDescent="0.25">
      <c r="A594">
        <v>420469</v>
      </c>
      <c r="B594" t="s">
        <v>982</v>
      </c>
      <c r="C594" t="s">
        <v>1990</v>
      </c>
      <c r="D594" t="s">
        <v>1991</v>
      </c>
      <c r="E594">
        <v>330</v>
      </c>
      <c r="F594">
        <v>145281</v>
      </c>
      <c r="G594" t="s">
        <v>227</v>
      </c>
      <c r="H594" s="2">
        <v>0.26041666666666669</v>
      </c>
      <c r="I594" t="s">
        <v>227</v>
      </c>
      <c r="J594" s="2">
        <v>0.75</v>
      </c>
      <c r="L594" t="s">
        <v>968</v>
      </c>
      <c r="N594" t="s">
        <v>1637</v>
      </c>
      <c r="O594">
        <v>8024026</v>
      </c>
      <c r="P594" t="s">
        <v>1009</v>
      </c>
      <c r="Q594" t="s">
        <v>2713</v>
      </c>
      <c r="R594">
        <v>8.6</v>
      </c>
      <c r="S594" t="s">
        <v>988</v>
      </c>
      <c r="V594" t="s">
        <v>2714</v>
      </c>
      <c r="W594" t="s">
        <v>2714</v>
      </c>
      <c r="X594" t="s">
        <v>1994</v>
      </c>
      <c r="Y594" t="s">
        <v>1120</v>
      </c>
      <c r="Z594" t="s">
        <v>2715</v>
      </c>
    </row>
    <row r="595" spans="1:26" x14ac:dyDescent="0.25">
      <c r="A595">
        <v>439141</v>
      </c>
      <c r="B595" t="s">
        <v>994</v>
      </c>
      <c r="C595" t="s">
        <v>1419</v>
      </c>
      <c r="D595" t="s">
        <v>1420</v>
      </c>
      <c r="E595">
        <v>126</v>
      </c>
      <c r="F595">
        <v>6688</v>
      </c>
      <c r="G595" t="s">
        <v>227</v>
      </c>
      <c r="H595" s="2">
        <v>0.26041666666666669</v>
      </c>
      <c r="I595" t="s">
        <v>81</v>
      </c>
      <c r="J595" s="2">
        <v>0.25</v>
      </c>
      <c r="L595" t="s">
        <v>968</v>
      </c>
      <c r="N595" t="s">
        <v>997</v>
      </c>
      <c r="O595">
        <v>9285328</v>
      </c>
      <c r="P595" t="s">
        <v>999</v>
      </c>
      <c r="Q595" t="s">
        <v>2716</v>
      </c>
      <c r="R595">
        <v>0</v>
      </c>
      <c r="S595" t="s">
        <v>1001</v>
      </c>
      <c r="X595" t="s">
        <v>1423</v>
      </c>
      <c r="Y595" t="s">
        <v>1424</v>
      </c>
      <c r="Z595" t="s">
        <v>1424</v>
      </c>
    </row>
    <row r="596" spans="1:26" x14ac:dyDescent="0.25">
      <c r="A596">
        <v>420999</v>
      </c>
      <c r="B596" t="s">
        <v>982</v>
      </c>
      <c r="C596" t="s">
        <v>223</v>
      </c>
      <c r="D596" t="s">
        <v>224</v>
      </c>
      <c r="E596">
        <v>288</v>
      </c>
      <c r="F596">
        <v>115055</v>
      </c>
      <c r="G596" t="s">
        <v>227</v>
      </c>
      <c r="H596" s="2">
        <v>0.28125</v>
      </c>
      <c r="I596" t="s">
        <v>227</v>
      </c>
      <c r="J596" s="2">
        <v>0.72916666666666663</v>
      </c>
      <c r="L596" t="s">
        <v>968</v>
      </c>
      <c r="N596" t="s">
        <v>1563</v>
      </c>
      <c r="O596">
        <v>9424883</v>
      </c>
      <c r="P596" t="s">
        <v>1123</v>
      </c>
      <c r="Q596" t="s">
        <v>2717</v>
      </c>
      <c r="R596">
        <v>8.6</v>
      </c>
      <c r="S596" t="s">
        <v>988</v>
      </c>
      <c r="V596" t="s">
        <v>2718</v>
      </c>
      <c r="W596" t="s">
        <v>2718</v>
      </c>
      <c r="X596" t="s">
        <v>1566</v>
      </c>
      <c r="Y596" t="s">
        <v>1595</v>
      </c>
      <c r="Z596" t="s">
        <v>1567</v>
      </c>
    </row>
    <row r="597" spans="1:26" x14ac:dyDescent="0.25">
      <c r="A597">
        <v>379605</v>
      </c>
      <c r="B597" t="s">
        <v>982</v>
      </c>
      <c r="C597" t="s">
        <v>1136</v>
      </c>
      <c r="D597" t="s">
        <v>1137</v>
      </c>
      <c r="E597">
        <v>361</v>
      </c>
      <c r="F597">
        <v>225282</v>
      </c>
      <c r="G597" t="s">
        <v>227</v>
      </c>
      <c r="H597" s="2">
        <v>0.30208333333333331</v>
      </c>
      <c r="I597" t="s">
        <v>227</v>
      </c>
      <c r="J597" s="2">
        <v>0.75</v>
      </c>
      <c r="L597" t="s">
        <v>968</v>
      </c>
      <c r="N597" t="s">
        <v>985</v>
      </c>
      <c r="O597">
        <v>9383948</v>
      </c>
      <c r="P597" t="s">
        <v>1100</v>
      </c>
      <c r="Q597" t="s">
        <v>2719</v>
      </c>
      <c r="R597">
        <v>0</v>
      </c>
      <c r="S597" t="s">
        <v>988</v>
      </c>
      <c r="V597">
        <v>31600</v>
      </c>
      <c r="W597">
        <v>31600</v>
      </c>
      <c r="X597" t="s">
        <v>1138</v>
      </c>
      <c r="Y597" t="s">
        <v>2720</v>
      </c>
      <c r="Z597" t="s">
        <v>1120</v>
      </c>
    </row>
    <row r="598" spans="1:26" x14ac:dyDescent="0.25">
      <c r="A598">
        <v>440009</v>
      </c>
      <c r="B598" t="s">
        <v>1107</v>
      </c>
      <c r="C598" t="s">
        <v>1503</v>
      </c>
      <c r="D598" t="s">
        <v>1503</v>
      </c>
      <c r="E598">
        <v>65</v>
      </c>
      <c r="F598">
        <v>2083</v>
      </c>
      <c r="G598" t="s">
        <v>227</v>
      </c>
      <c r="H598" s="2">
        <v>0.375</v>
      </c>
      <c r="I598" t="s">
        <v>81</v>
      </c>
      <c r="J598" s="2">
        <v>0.625</v>
      </c>
      <c r="L598" t="s">
        <v>968</v>
      </c>
      <c r="N598" t="s">
        <v>1445</v>
      </c>
      <c r="O598">
        <v>41049</v>
      </c>
      <c r="P598" t="s">
        <v>1159</v>
      </c>
      <c r="Q598" t="s">
        <v>2721</v>
      </c>
      <c r="R598">
        <v>0</v>
      </c>
      <c r="S598" t="s">
        <v>2722</v>
      </c>
      <c r="X598" t="s">
        <v>1506</v>
      </c>
      <c r="Y598" t="s">
        <v>975</v>
      </c>
      <c r="Z598" t="s">
        <v>2723</v>
      </c>
    </row>
    <row r="599" spans="1:26" x14ac:dyDescent="0.25">
      <c r="A599">
        <v>440431</v>
      </c>
      <c r="B599" t="s">
        <v>1030</v>
      </c>
      <c r="C599" t="s">
        <v>2542</v>
      </c>
      <c r="D599" t="s">
        <v>2543</v>
      </c>
      <c r="E599">
        <v>11</v>
      </c>
      <c r="F599">
        <v>1</v>
      </c>
      <c r="G599" t="s">
        <v>227</v>
      </c>
      <c r="H599" s="2">
        <v>0.625</v>
      </c>
      <c r="I599" t="s">
        <v>2639</v>
      </c>
      <c r="J599" s="2">
        <v>0.41666666666666669</v>
      </c>
      <c r="L599" t="s">
        <v>968</v>
      </c>
      <c r="N599" t="s">
        <v>1300</v>
      </c>
      <c r="O599" t="s">
        <v>2545</v>
      </c>
      <c r="P599" t="s">
        <v>970</v>
      </c>
      <c r="Q599" t="s">
        <v>2724</v>
      </c>
      <c r="R599">
        <v>1</v>
      </c>
      <c r="S599" t="s">
        <v>1179</v>
      </c>
      <c r="X599" t="s">
        <v>2547</v>
      </c>
      <c r="Y599" t="s">
        <v>1229</v>
      </c>
      <c r="Z599" t="s">
        <v>2725</v>
      </c>
    </row>
    <row r="600" spans="1:26" x14ac:dyDescent="0.25">
      <c r="A600">
        <v>440424</v>
      </c>
      <c r="B600" t="s">
        <v>1030</v>
      </c>
      <c r="C600" t="s">
        <v>2548</v>
      </c>
      <c r="D600" t="s">
        <v>2548</v>
      </c>
      <c r="E600">
        <v>11</v>
      </c>
      <c r="F600">
        <v>10</v>
      </c>
      <c r="G600" t="s">
        <v>227</v>
      </c>
      <c r="H600" s="2">
        <v>0.625</v>
      </c>
      <c r="I600" t="s">
        <v>2639</v>
      </c>
      <c r="J600" s="2">
        <v>0.41666666666666669</v>
      </c>
      <c r="L600" t="s">
        <v>968</v>
      </c>
      <c r="N600" t="s">
        <v>1300</v>
      </c>
      <c r="O600" t="s">
        <v>2549</v>
      </c>
      <c r="P600" t="s">
        <v>970</v>
      </c>
      <c r="Q600" t="s">
        <v>2726</v>
      </c>
      <c r="R600">
        <v>1</v>
      </c>
      <c r="S600" t="s">
        <v>1179</v>
      </c>
      <c r="Y600" t="s">
        <v>1229</v>
      </c>
      <c r="Z600" t="s">
        <v>2725</v>
      </c>
    </row>
    <row r="601" spans="1:26" x14ac:dyDescent="0.25">
      <c r="A601">
        <v>439903</v>
      </c>
      <c r="B601" t="s">
        <v>1139</v>
      </c>
      <c r="C601" t="s">
        <v>1140</v>
      </c>
      <c r="D601" t="s">
        <v>1140</v>
      </c>
      <c r="E601">
        <v>106</v>
      </c>
      <c r="F601">
        <v>4402</v>
      </c>
      <c r="G601" t="s">
        <v>227</v>
      </c>
      <c r="H601" s="2">
        <v>0.79166666666666663</v>
      </c>
      <c r="I601" t="s">
        <v>81</v>
      </c>
      <c r="J601" s="2">
        <v>0.78472222222222221</v>
      </c>
      <c r="K601" t="s">
        <v>2727</v>
      </c>
      <c r="L601" t="s">
        <v>1142</v>
      </c>
      <c r="N601" t="s">
        <v>1143</v>
      </c>
      <c r="O601">
        <v>746659</v>
      </c>
      <c r="P601" t="s">
        <v>1060</v>
      </c>
      <c r="Q601" t="s">
        <v>2728</v>
      </c>
      <c r="R601">
        <v>0</v>
      </c>
      <c r="S601" t="s">
        <v>1318</v>
      </c>
      <c r="Y601" t="s">
        <v>1821</v>
      </c>
      <c r="Z601" t="s">
        <v>1821</v>
      </c>
    </row>
    <row r="602" spans="1:26" x14ac:dyDescent="0.25">
      <c r="A602">
        <v>439494</v>
      </c>
      <c r="B602" t="s">
        <v>1075</v>
      </c>
      <c r="C602" t="s">
        <v>1828</v>
      </c>
      <c r="D602" t="s">
        <v>1829</v>
      </c>
      <c r="E602">
        <v>159</v>
      </c>
      <c r="F602">
        <v>15215</v>
      </c>
      <c r="G602" t="s">
        <v>81</v>
      </c>
      <c r="H602" s="2">
        <v>3.125E-2</v>
      </c>
      <c r="I602" t="s">
        <v>81</v>
      </c>
      <c r="J602" s="2">
        <v>0.79166666666666663</v>
      </c>
      <c r="L602" t="s">
        <v>968</v>
      </c>
      <c r="N602" t="s">
        <v>1078</v>
      </c>
      <c r="O602">
        <v>9809904</v>
      </c>
      <c r="P602" t="s">
        <v>1079</v>
      </c>
      <c r="Q602" t="s">
        <v>2729</v>
      </c>
      <c r="R602">
        <v>0</v>
      </c>
      <c r="S602" t="s">
        <v>1279</v>
      </c>
      <c r="V602">
        <v>84</v>
      </c>
      <c r="W602">
        <v>84</v>
      </c>
      <c r="X602" t="s">
        <v>1831</v>
      </c>
      <c r="Y602" t="s">
        <v>2178</v>
      </c>
      <c r="Z602" t="s">
        <v>2179</v>
      </c>
    </row>
    <row r="603" spans="1:26" x14ac:dyDescent="0.25">
      <c r="A603">
        <v>440313</v>
      </c>
      <c r="B603" t="s">
        <v>964</v>
      </c>
      <c r="C603" t="s">
        <v>2730</v>
      </c>
      <c r="D603" t="s">
        <v>2731</v>
      </c>
      <c r="E603">
        <v>13</v>
      </c>
      <c r="F603">
        <v>28</v>
      </c>
      <c r="G603" t="s">
        <v>81</v>
      </c>
      <c r="H603" s="2">
        <v>0.16666666666666666</v>
      </c>
      <c r="I603" t="s">
        <v>194</v>
      </c>
      <c r="J603" s="2">
        <v>0.75</v>
      </c>
      <c r="K603" t="s">
        <v>2732</v>
      </c>
      <c r="L603" t="s">
        <v>1142</v>
      </c>
      <c r="N603" t="s">
        <v>969</v>
      </c>
      <c r="O603">
        <v>9621821</v>
      </c>
      <c r="P603" t="s">
        <v>970</v>
      </c>
      <c r="Q603" t="s">
        <v>2733</v>
      </c>
      <c r="R603">
        <v>0</v>
      </c>
      <c r="S603" t="s">
        <v>972</v>
      </c>
      <c r="X603" t="s">
        <v>2734</v>
      </c>
      <c r="Y603" t="s">
        <v>974</v>
      </c>
      <c r="Z603" t="s">
        <v>974</v>
      </c>
    </row>
    <row r="604" spans="1:26" x14ac:dyDescent="0.25">
      <c r="A604">
        <v>440073</v>
      </c>
      <c r="B604" t="s">
        <v>964</v>
      </c>
      <c r="C604" t="s">
        <v>1049</v>
      </c>
      <c r="D604" t="s">
        <v>1050</v>
      </c>
      <c r="E604">
        <v>26</v>
      </c>
      <c r="F604">
        <v>284</v>
      </c>
      <c r="G604" t="s">
        <v>81</v>
      </c>
      <c r="H604" s="2">
        <v>0.20833333333333334</v>
      </c>
      <c r="I604" t="s">
        <v>81</v>
      </c>
      <c r="J604" s="2">
        <v>0.75</v>
      </c>
      <c r="L604" t="s">
        <v>968</v>
      </c>
      <c r="N604" t="s">
        <v>969</v>
      </c>
      <c r="P604" t="s">
        <v>970</v>
      </c>
      <c r="Q604" t="s">
        <v>2735</v>
      </c>
      <c r="R604">
        <v>0</v>
      </c>
      <c r="S604" t="s">
        <v>972</v>
      </c>
      <c r="X604" t="s">
        <v>1053</v>
      </c>
      <c r="Y604" t="s">
        <v>974</v>
      </c>
      <c r="Z604" t="s">
        <v>974</v>
      </c>
    </row>
    <row r="605" spans="1:26" x14ac:dyDescent="0.25">
      <c r="A605">
        <v>440074</v>
      </c>
      <c r="B605" t="s">
        <v>976</v>
      </c>
      <c r="C605" t="s">
        <v>1054</v>
      </c>
      <c r="D605" t="s">
        <v>1055</v>
      </c>
      <c r="E605">
        <v>87</v>
      </c>
      <c r="F605">
        <v>2391</v>
      </c>
      <c r="G605" t="s">
        <v>81</v>
      </c>
      <c r="H605" s="2">
        <v>0.20833333333333334</v>
      </c>
      <c r="I605" t="s">
        <v>81</v>
      </c>
      <c r="J605" s="2">
        <v>0.75</v>
      </c>
      <c r="L605" t="s">
        <v>968</v>
      </c>
      <c r="N605" t="s">
        <v>969</v>
      </c>
      <c r="P605" t="s">
        <v>970</v>
      </c>
      <c r="Q605" t="s">
        <v>2736</v>
      </c>
      <c r="R605">
        <v>0</v>
      </c>
      <c r="S605" t="s">
        <v>1353</v>
      </c>
      <c r="X605" t="s">
        <v>1058</v>
      </c>
      <c r="Y605" t="s">
        <v>974</v>
      </c>
      <c r="Z605" t="s">
        <v>974</v>
      </c>
    </row>
    <row r="606" spans="1:26" x14ac:dyDescent="0.25">
      <c r="A606">
        <v>440271</v>
      </c>
      <c r="B606" t="s">
        <v>1230</v>
      </c>
      <c r="C606" t="s">
        <v>1298</v>
      </c>
      <c r="D606" t="s">
        <v>1299</v>
      </c>
      <c r="E606">
        <v>11</v>
      </c>
      <c r="F606">
        <v>11</v>
      </c>
      <c r="G606" t="s">
        <v>81</v>
      </c>
      <c r="H606" s="2">
        <v>0.25</v>
      </c>
      <c r="I606" t="s">
        <v>81</v>
      </c>
      <c r="J606" s="2">
        <v>0.375</v>
      </c>
      <c r="L606" t="s">
        <v>968</v>
      </c>
      <c r="N606" t="s">
        <v>1300</v>
      </c>
      <c r="O606" t="s">
        <v>1301</v>
      </c>
      <c r="P606" t="s">
        <v>970</v>
      </c>
      <c r="Q606" t="s">
        <v>2737</v>
      </c>
      <c r="R606">
        <v>0</v>
      </c>
      <c r="S606" t="s">
        <v>1179</v>
      </c>
      <c r="X606" t="s">
        <v>1303</v>
      </c>
      <c r="Y606" t="s">
        <v>1029</v>
      </c>
      <c r="Z606" t="s">
        <v>1029</v>
      </c>
    </row>
    <row r="607" spans="1:26" x14ac:dyDescent="0.25">
      <c r="A607">
        <v>406014</v>
      </c>
      <c r="B607" t="s">
        <v>982</v>
      </c>
      <c r="C607" t="s">
        <v>1378</v>
      </c>
      <c r="D607" t="s">
        <v>1379</v>
      </c>
      <c r="E607">
        <v>306</v>
      </c>
      <c r="F607">
        <v>130818</v>
      </c>
      <c r="G607" t="s">
        <v>81</v>
      </c>
      <c r="H607" s="2">
        <v>0.26041666666666669</v>
      </c>
      <c r="I607" t="s">
        <v>81</v>
      </c>
      <c r="J607" s="2">
        <v>0.70833333333333337</v>
      </c>
      <c r="L607" t="s">
        <v>968</v>
      </c>
      <c r="N607" t="s">
        <v>1099</v>
      </c>
      <c r="O607">
        <v>9812705</v>
      </c>
      <c r="P607" t="s">
        <v>986</v>
      </c>
      <c r="Q607" t="s">
        <v>2738</v>
      </c>
      <c r="R607">
        <v>0</v>
      </c>
      <c r="S607" t="s">
        <v>988</v>
      </c>
      <c r="V607">
        <v>67150</v>
      </c>
      <c r="W607">
        <v>67150</v>
      </c>
      <c r="X607" t="s">
        <v>1380</v>
      </c>
      <c r="Y607" t="s">
        <v>1042</v>
      </c>
      <c r="Z607" t="s">
        <v>1240</v>
      </c>
    </row>
    <row r="608" spans="1:26" x14ac:dyDescent="0.25">
      <c r="A608">
        <v>440356</v>
      </c>
      <c r="B608" t="s">
        <v>1230</v>
      </c>
      <c r="C608" t="s">
        <v>2007</v>
      </c>
      <c r="D608" t="s">
        <v>2008</v>
      </c>
      <c r="E608">
        <v>22</v>
      </c>
      <c r="F608">
        <v>99</v>
      </c>
      <c r="G608" t="s">
        <v>81</v>
      </c>
      <c r="H608" s="2">
        <v>0.38194444444444442</v>
      </c>
      <c r="I608" t="s">
        <v>81</v>
      </c>
      <c r="J608" s="2">
        <v>0.71527777777777779</v>
      </c>
      <c r="L608" t="s">
        <v>968</v>
      </c>
      <c r="N608" t="s">
        <v>1024</v>
      </c>
      <c r="O608">
        <v>750038</v>
      </c>
      <c r="P608" t="s">
        <v>970</v>
      </c>
      <c r="Q608" t="s">
        <v>2739</v>
      </c>
      <c r="R608">
        <v>0</v>
      </c>
      <c r="S608" t="s">
        <v>1026</v>
      </c>
      <c r="T608" t="s">
        <v>1027</v>
      </c>
      <c r="Y608" t="s">
        <v>1029</v>
      </c>
      <c r="Z608" t="s">
        <v>1029</v>
      </c>
    </row>
    <row r="609" spans="1:26" x14ac:dyDescent="0.25">
      <c r="A609">
        <v>440070</v>
      </c>
      <c r="B609" t="s">
        <v>1139</v>
      </c>
      <c r="C609" t="s">
        <v>2740</v>
      </c>
      <c r="D609" t="s">
        <v>2740</v>
      </c>
      <c r="E609">
        <v>68</v>
      </c>
      <c r="F609">
        <v>2310</v>
      </c>
      <c r="G609" t="s">
        <v>81</v>
      </c>
      <c r="H609" s="2">
        <v>0.73958333333333337</v>
      </c>
      <c r="I609" t="s">
        <v>194</v>
      </c>
      <c r="J609" s="2">
        <v>0.375</v>
      </c>
      <c r="L609" t="s">
        <v>968</v>
      </c>
      <c r="N609" t="s">
        <v>1316</v>
      </c>
      <c r="O609">
        <v>70869</v>
      </c>
      <c r="P609" t="s">
        <v>1092</v>
      </c>
      <c r="Q609" t="s">
        <v>2741</v>
      </c>
      <c r="R609">
        <v>7.06</v>
      </c>
      <c r="S609" t="s">
        <v>1318</v>
      </c>
      <c r="Y609" t="s">
        <v>1065</v>
      </c>
      <c r="Z609" t="s">
        <v>1065</v>
      </c>
    </row>
    <row r="610" spans="1:26" x14ac:dyDescent="0.25">
      <c r="A610">
        <v>440512</v>
      </c>
      <c r="B610" t="s">
        <v>1230</v>
      </c>
      <c r="C610" t="s">
        <v>1371</v>
      </c>
      <c r="D610" t="s">
        <v>1372</v>
      </c>
      <c r="E610">
        <v>11</v>
      </c>
      <c r="F610">
        <v>5</v>
      </c>
      <c r="G610" t="s">
        <v>2639</v>
      </c>
      <c r="H610" s="2">
        <v>0.25</v>
      </c>
      <c r="I610" t="s">
        <v>2639</v>
      </c>
      <c r="J610" s="2">
        <v>0.375</v>
      </c>
      <c r="L610" t="s">
        <v>968</v>
      </c>
      <c r="N610" t="s">
        <v>1300</v>
      </c>
      <c r="O610" t="s">
        <v>1373</v>
      </c>
      <c r="P610" t="s">
        <v>970</v>
      </c>
      <c r="Q610" t="s">
        <v>2742</v>
      </c>
      <c r="R610">
        <v>3.35</v>
      </c>
      <c r="S610" t="s">
        <v>1179</v>
      </c>
      <c r="Y610" t="s">
        <v>1029</v>
      </c>
      <c r="Z610" t="s">
        <v>1029</v>
      </c>
    </row>
    <row r="611" spans="1:26" x14ac:dyDescent="0.25">
      <c r="A611">
        <v>440358</v>
      </c>
      <c r="B611" t="s">
        <v>1032</v>
      </c>
      <c r="C611" t="s">
        <v>1285</v>
      </c>
      <c r="D611" t="s">
        <v>1286</v>
      </c>
      <c r="E611">
        <v>77</v>
      </c>
      <c r="F611">
        <v>915</v>
      </c>
      <c r="G611" t="s">
        <v>2639</v>
      </c>
      <c r="H611" s="2">
        <v>0.33333333333333331</v>
      </c>
      <c r="I611" t="s">
        <v>194</v>
      </c>
      <c r="J611" s="2">
        <v>0.125</v>
      </c>
      <c r="L611" t="s">
        <v>968</v>
      </c>
      <c r="N611" t="s">
        <v>1167</v>
      </c>
      <c r="O611">
        <v>7613961</v>
      </c>
      <c r="P611" t="s">
        <v>970</v>
      </c>
      <c r="Q611" t="s">
        <v>2743</v>
      </c>
      <c r="R611">
        <v>0</v>
      </c>
      <c r="S611" t="s">
        <v>2744</v>
      </c>
      <c r="V611">
        <v>22081</v>
      </c>
      <c r="W611">
        <v>22091</v>
      </c>
      <c r="X611" t="s">
        <v>1289</v>
      </c>
      <c r="Y611" t="s">
        <v>1284</v>
      </c>
      <c r="Z611" t="s">
        <v>974</v>
      </c>
    </row>
    <row r="612" spans="1:26" x14ac:dyDescent="0.25">
      <c r="A612">
        <v>440505</v>
      </c>
      <c r="B612" t="s">
        <v>1230</v>
      </c>
      <c r="C612" t="s">
        <v>2007</v>
      </c>
      <c r="D612" t="s">
        <v>2008</v>
      </c>
      <c r="E612">
        <v>22</v>
      </c>
      <c r="F612">
        <v>99</v>
      </c>
      <c r="G612" t="s">
        <v>2639</v>
      </c>
      <c r="H612" s="2">
        <v>0.35416666666666669</v>
      </c>
      <c r="I612" t="s">
        <v>2639</v>
      </c>
      <c r="J612" s="2">
        <v>0.71527777777777779</v>
      </c>
      <c r="L612" t="s">
        <v>968</v>
      </c>
      <c r="N612" t="s">
        <v>1024</v>
      </c>
      <c r="O612">
        <v>750038</v>
      </c>
      <c r="P612" t="s">
        <v>970</v>
      </c>
      <c r="Q612" t="s">
        <v>2745</v>
      </c>
      <c r="R612">
        <v>0</v>
      </c>
      <c r="S612" t="s">
        <v>1026</v>
      </c>
      <c r="T612" t="s">
        <v>1027</v>
      </c>
      <c r="Y612" t="s">
        <v>974</v>
      </c>
      <c r="Z612" t="s">
        <v>974</v>
      </c>
    </row>
    <row r="613" spans="1:26" x14ac:dyDescent="0.25">
      <c r="A613" t="s">
        <v>2746</v>
      </c>
      <c r="B613" t="s">
        <v>982</v>
      </c>
      <c r="C613" t="s">
        <v>65</v>
      </c>
      <c r="D613" t="s">
        <v>66</v>
      </c>
      <c r="E613">
        <v>279</v>
      </c>
      <c r="F613">
        <v>78878</v>
      </c>
      <c r="G613" t="s">
        <v>2639</v>
      </c>
      <c r="H613" s="2">
        <v>0.375</v>
      </c>
      <c r="I613" t="s">
        <v>56</v>
      </c>
      <c r="J613" s="2">
        <v>0.75</v>
      </c>
      <c r="L613" t="s">
        <v>968</v>
      </c>
      <c r="N613" t="s">
        <v>985</v>
      </c>
      <c r="O613">
        <v>9104835</v>
      </c>
      <c r="P613" t="s">
        <v>1110</v>
      </c>
      <c r="Q613" t="s">
        <v>2747</v>
      </c>
      <c r="R613">
        <v>0</v>
      </c>
      <c r="S613" t="s">
        <v>1457</v>
      </c>
      <c r="V613">
        <v>15165</v>
      </c>
      <c r="W613">
        <v>15165</v>
      </c>
      <c r="Y613" t="s">
        <v>1074</v>
      </c>
      <c r="Z613" t="s">
        <v>992</v>
      </c>
    </row>
    <row r="614" spans="1:26" x14ac:dyDescent="0.25">
      <c r="A614">
        <v>440430</v>
      </c>
      <c r="B614" t="s">
        <v>1030</v>
      </c>
      <c r="C614" t="s">
        <v>2075</v>
      </c>
      <c r="D614" t="s">
        <v>1549</v>
      </c>
      <c r="E614">
        <v>31</v>
      </c>
      <c r="F614">
        <v>230</v>
      </c>
      <c r="G614" t="s">
        <v>2639</v>
      </c>
      <c r="H614" s="2">
        <v>0.41666666666666669</v>
      </c>
      <c r="I614" t="s">
        <v>82</v>
      </c>
      <c r="J614" s="2">
        <v>0.64166666666666672</v>
      </c>
      <c r="K614" t="s">
        <v>2748</v>
      </c>
      <c r="L614" t="s">
        <v>1142</v>
      </c>
      <c r="N614" t="s">
        <v>1143</v>
      </c>
      <c r="O614" t="s">
        <v>2077</v>
      </c>
      <c r="P614" t="s">
        <v>970</v>
      </c>
      <c r="Q614" t="s">
        <v>2749</v>
      </c>
      <c r="R614">
        <v>0</v>
      </c>
      <c r="S614" t="s">
        <v>2750</v>
      </c>
      <c r="Y614" t="s">
        <v>1065</v>
      </c>
      <c r="Z614" t="s">
        <v>1821</v>
      </c>
    </row>
    <row r="615" spans="1:26" x14ac:dyDescent="0.25">
      <c r="A615">
        <v>441091</v>
      </c>
      <c r="B615" t="s">
        <v>1030</v>
      </c>
      <c r="C615" t="s">
        <v>2751</v>
      </c>
      <c r="D615" t="s">
        <v>2751</v>
      </c>
      <c r="E615">
        <v>9</v>
      </c>
      <c r="F615">
        <v>19</v>
      </c>
      <c r="G615" t="s">
        <v>2639</v>
      </c>
      <c r="H615" s="2">
        <v>0.5</v>
      </c>
      <c r="I615" t="s">
        <v>77</v>
      </c>
      <c r="J615" s="2">
        <v>0.5</v>
      </c>
      <c r="L615" t="s">
        <v>968</v>
      </c>
      <c r="N615" t="s">
        <v>1300</v>
      </c>
      <c r="O615">
        <v>844590</v>
      </c>
      <c r="P615" t="s">
        <v>970</v>
      </c>
      <c r="Q615" t="s">
        <v>2752</v>
      </c>
      <c r="R615">
        <v>1.94</v>
      </c>
      <c r="S615" t="s">
        <v>1179</v>
      </c>
      <c r="Y615" t="s">
        <v>1947</v>
      </c>
      <c r="Z615" t="s">
        <v>1947</v>
      </c>
    </row>
    <row r="616" spans="1:26" x14ac:dyDescent="0.25">
      <c r="A616">
        <v>440562</v>
      </c>
      <c r="B616" t="s">
        <v>1230</v>
      </c>
      <c r="C616" t="s">
        <v>2753</v>
      </c>
      <c r="D616" t="s">
        <v>2754</v>
      </c>
      <c r="E616">
        <v>11</v>
      </c>
      <c r="F616">
        <v>5</v>
      </c>
      <c r="G616" t="s">
        <v>2639</v>
      </c>
      <c r="H616" s="2">
        <v>0.5</v>
      </c>
      <c r="I616" t="s">
        <v>2639</v>
      </c>
      <c r="J616" s="2">
        <v>0.625</v>
      </c>
      <c r="L616" t="s">
        <v>968</v>
      </c>
      <c r="N616" t="s">
        <v>1300</v>
      </c>
      <c r="O616" t="s">
        <v>2755</v>
      </c>
      <c r="P616" t="s">
        <v>970</v>
      </c>
      <c r="Q616" t="s">
        <v>2756</v>
      </c>
      <c r="R616">
        <v>1.5</v>
      </c>
      <c r="S616" t="s">
        <v>1179</v>
      </c>
      <c r="X616" t="s">
        <v>2757</v>
      </c>
      <c r="Y616" t="s">
        <v>1029</v>
      </c>
      <c r="Z616" t="s">
        <v>1029</v>
      </c>
    </row>
    <row r="617" spans="1:26" x14ac:dyDescent="0.25">
      <c r="A617">
        <v>440568</v>
      </c>
      <c r="B617" t="s">
        <v>1021</v>
      </c>
      <c r="C617" t="s">
        <v>1459</v>
      </c>
      <c r="D617" t="s">
        <v>1460</v>
      </c>
      <c r="E617">
        <v>28</v>
      </c>
      <c r="F617">
        <v>100</v>
      </c>
      <c r="G617" t="s">
        <v>2639</v>
      </c>
      <c r="H617" s="2">
        <v>0.54166666666666663</v>
      </c>
      <c r="I617" t="s">
        <v>55</v>
      </c>
      <c r="J617" s="2">
        <v>0.83333333333333337</v>
      </c>
      <c r="L617" t="s">
        <v>968</v>
      </c>
      <c r="N617" t="s">
        <v>1300</v>
      </c>
      <c r="O617">
        <v>2401</v>
      </c>
      <c r="P617" t="s">
        <v>970</v>
      </c>
      <c r="Q617" t="s">
        <v>2758</v>
      </c>
      <c r="R617">
        <v>4</v>
      </c>
      <c r="S617" t="s">
        <v>1026</v>
      </c>
      <c r="X617" t="s">
        <v>1462</v>
      </c>
      <c r="Y617" t="s">
        <v>1074</v>
      </c>
      <c r="Z617" t="s">
        <v>1074</v>
      </c>
    </row>
    <row r="618" spans="1:26" x14ac:dyDescent="0.25">
      <c r="A618">
        <v>440593</v>
      </c>
      <c r="B618" t="s">
        <v>1032</v>
      </c>
      <c r="C618" t="s">
        <v>1285</v>
      </c>
      <c r="D618" t="s">
        <v>1286</v>
      </c>
      <c r="E618">
        <v>77</v>
      </c>
      <c r="F618">
        <v>915</v>
      </c>
      <c r="G618" t="s">
        <v>2639</v>
      </c>
      <c r="H618" s="2">
        <v>0.875</v>
      </c>
      <c r="I618" t="s">
        <v>194</v>
      </c>
      <c r="J618" s="2">
        <v>0.125</v>
      </c>
      <c r="L618" t="s">
        <v>968</v>
      </c>
      <c r="N618" t="s">
        <v>1167</v>
      </c>
      <c r="O618">
        <v>7613961</v>
      </c>
      <c r="P618" t="s">
        <v>1110</v>
      </c>
      <c r="Q618" t="s">
        <v>2759</v>
      </c>
      <c r="R618">
        <v>0</v>
      </c>
      <c r="S618" t="s">
        <v>2760</v>
      </c>
      <c r="V618">
        <v>22082</v>
      </c>
      <c r="W618">
        <v>22091</v>
      </c>
      <c r="X618" t="s">
        <v>1289</v>
      </c>
      <c r="Y618" t="s">
        <v>1283</v>
      </c>
      <c r="Z618" t="s">
        <v>1104</v>
      </c>
    </row>
    <row r="619" spans="1:26" x14ac:dyDescent="0.25">
      <c r="A619">
        <v>440614</v>
      </c>
      <c r="B619" t="s">
        <v>964</v>
      </c>
      <c r="C619" t="s">
        <v>2730</v>
      </c>
      <c r="D619" t="s">
        <v>2731</v>
      </c>
      <c r="E619">
        <v>13</v>
      </c>
      <c r="F619">
        <v>28</v>
      </c>
      <c r="G619" t="s">
        <v>55</v>
      </c>
      <c r="H619" s="2">
        <v>0.16666666666666666</v>
      </c>
      <c r="I619" t="s">
        <v>2761</v>
      </c>
      <c r="J619" s="2">
        <v>0.75</v>
      </c>
      <c r="K619" t="s">
        <v>2762</v>
      </c>
      <c r="L619" t="s">
        <v>1142</v>
      </c>
      <c r="N619" t="s">
        <v>969</v>
      </c>
      <c r="O619">
        <v>9621821</v>
      </c>
      <c r="P619" t="s">
        <v>970</v>
      </c>
      <c r="Q619" t="s">
        <v>2763</v>
      </c>
      <c r="R619">
        <v>0</v>
      </c>
      <c r="S619" t="s">
        <v>2002</v>
      </c>
      <c r="X619" t="s">
        <v>2734</v>
      </c>
      <c r="Y619" t="s">
        <v>974</v>
      </c>
      <c r="Z619" t="s">
        <v>974</v>
      </c>
    </row>
    <row r="620" spans="1:26" x14ac:dyDescent="0.25">
      <c r="A620">
        <v>440612</v>
      </c>
      <c r="B620" t="s">
        <v>964</v>
      </c>
      <c r="C620" t="s">
        <v>1049</v>
      </c>
      <c r="D620" t="s">
        <v>1050</v>
      </c>
      <c r="E620">
        <v>26</v>
      </c>
      <c r="F620">
        <v>284</v>
      </c>
      <c r="G620" t="s">
        <v>55</v>
      </c>
      <c r="H620" s="2">
        <v>0.20833333333333334</v>
      </c>
      <c r="I620" t="s">
        <v>55</v>
      </c>
      <c r="J620" s="2">
        <v>0.75</v>
      </c>
      <c r="L620" t="s">
        <v>968</v>
      </c>
      <c r="N620" t="s">
        <v>969</v>
      </c>
      <c r="P620" t="s">
        <v>970</v>
      </c>
      <c r="Q620" t="s">
        <v>2764</v>
      </c>
      <c r="R620">
        <v>0</v>
      </c>
      <c r="S620" t="s">
        <v>1183</v>
      </c>
      <c r="X620" t="s">
        <v>1053</v>
      </c>
      <c r="Y620" t="s">
        <v>974</v>
      </c>
      <c r="Z620" t="s">
        <v>974</v>
      </c>
    </row>
    <row r="621" spans="1:26" x14ac:dyDescent="0.25">
      <c r="A621">
        <v>440613</v>
      </c>
      <c r="B621" t="s">
        <v>976</v>
      </c>
      <c r="C621" t="s">
        <v>1054</v>
      </c>
      <c r="D621" t="s">
        <v>1055</v>
      </c>
      <c r="E621">
        <v>87</v>
      </c>
      <c r="F621">
        <v>2391</v>
      </c>
      <c r="G621" t="s">
        <v>55</v>
      </c>
      <c r="H621" s="2">
        <v>0.20833333333333334</v>
      </c>
      <c r="I621" t="s">
        <v>55</v>
      </c>
      <c r="J621" s="2">
        <v>0.75</v>
      </c>
      <c r="L621" t="s">
        <v>968</v>
      </c>
      <c r="N621" t="s">
        <v>969</v>
      </c>
      <c r="P621" t="s">
        <v>970</v>
      </c>
      <c r="Q621" t="s">
        <v>2765</v>
      </c>
      <c r="R621">
        <v>0</v>
      </c>
      <c r="S621" t="s">
        <v>1942</v>
      </c>
      <c r="X621" t="s">
        <v>1058</v>
      </c>
      <c r="Y621" t="s">
        <v>974</v>
      </c>
      <c r="Z621" t="s">
        <v>974</v>
      </c>
    </row>
    <row r="622" spans="1:26" x14ac:dyDescent="0.25">
      <c r="A622">
        <v>353973</v>
      </c>
      <c r="B622" t="s">
        <v>982</v>
      </c>
      <c r="C622" t="s">
        <v>155</v>
      </c>
      <c r="D622" t="s">
        <v>156</v>
      </c>
      <c r="E622">
        <v>111</v>
      </c>
      <c r="F622">
        <v>2298</v>
      </c>
      <c r="G622" t="s">
        <v>55</v>
      </c>
      <c r="H622" s="2">
        <v>0.21875</v>
      </c>
      <c r="I622" t="s">
        <v>55</v>
      </c>
      <c r="J622" s="2">
        <v>0.91666666666666663</v>
      </c>
      <c r="L622" t="s">
        <v>968</v>
      </c>
      <c r="N622" t="s">
        <v>1059</v>
      </c>
      <c r="O622">
        <v>8915433</v>
      </c>
      <c r="P622" t="s">
        <v>986</v>
      </c>
      <c r="Q622" t="s">
        <v>2766</v>
      </c>
      <c r="R622">
        <v>0</v>
      </c>
      <c r="S622" t="s">
        <v>2767</v>
      </c>
      <c r="V622" t="s">
        <v>2768</v>
      </c>
      <c r="W622" t="s">
        <v>2768</v>
      </c>
      <c r="X622" t="s">
        <v>1064</v>
      </c>
      <c r="Y622" t="s">
        <v>1229</v>
      </c>
      <c r="Z622" t="s">
        <v>1047</v>
      </c>
    </row>
    <row r="623" spans="1:26" x14ac:dyDescent="0.25">
      <c r="A623">
        <v>420473</v>
      </c>
      <c r="B623" t="s">
        <v>982</v>
      </c>
      <c r="C623" t="s">
        <v>112</v>
      </c>
      <c r="D623" t="s">
        <v>113</v>
      </c>
      <c r="E623">
        <v>198</v>
      </c>
      <c r="F623">
        <v>32477</v>
      </c>
      <c r="G623" t="s">
        <v>55</v>
      </c>
      <c r="H623" s="2">
        <v>0.22916666666666666</v>
      </c>
      <c r="I623" t="s">
        <v>55</v>
      </c>
      <c r="J623" s="2">
        <v>0.95833333333333337</v>
      </c>
      <c r="L623" t="s">
        <v>968</v>
      </c>
      <c r="N623" t="s">
        <v>1073</v>
      </c>
      <c r="O623">
        <v>9417086</v>
      </c>
      <c r="P623" t="s">
        <v>1060</v>
      </c>
      <c r="Q623" t="s">
        <v>2769</v>
      </c>
      <c r="R623">
        <v>6.4</v>
      </c>
      <c r="S623" t="s">
        <v>988</v>
      </c>
      <c r="V623" t="s">
        <v>2770</v>
      </c>
      <c r="W623" t="s">
        <v>2771</v>
      </c>
      <c r="X623" t="s">
        <v>1266</v>
      </c>
      <c r="Y623" t="s">
        <v>2772</v>
      </c>
      <c r="Z623" t="s">
        <v>2773</v>
      </c>
    </row>
    <row r="624" spans="1:26" x14ac:dyDescent="0.25">
      <c r="A624">
        <v>408788</v>
      </c>
      <c r="B624" t="s">
        <v>982</v>
      </c>
      <c r="C624" t="s">
        <v>73</v>
      </c>
      <c r="D624" t="s">
        <v>74</v>
      </c>
      <c r="E624">
        <v>160</v>
      </c>
      <c r="F624">
        <v>12969</v>
      </c>
      <c r="G624" t="s">
        <v>55</v>
      </c>
      <c r="H624" s="2">
        <v>0.25</v>
      </c>
      <c r="I624" t="s">
        <v>55</v>
      </c>
      <c r="J624" s="2">
        <v>0.79166666666666663</v>
      </c>
      <c r="L624" t="s">
        <v>968</v>
      </c>
      <c r="N624" t="s">
        <v>1068</v>
      </c>
      <c r="O624">
        <v>9008598</v>
      </c>
      <c r="P624" t="s">
        <v>1100</v>
      </c>
      <c r="Q624" t="s">
        <v>2774</v>
      </c>
      <c r="R624">
        <v>5.4</v>
      </c>
      <c r="S624" t="s">
        <v>1062</v>
      </c>
      <c r="V624">
        <v>535</v>
      </c>
      <c r="W624">
        <v>535</v>
      </c>
      <c r="X624" t="s">
        <v>1441</v>
      </c>
      <c r="Y624" t="s">
        <v>1442</v>
      </c>
      <c r="Z624" t="s">
        <v>1707</v>
      </c>
    </row>
    <row r="625" spans="1:26" x14ac:dyDescent="0.25">
      <c r="A625">
        <v>439767</v>
      </c>
      <c r="B625" t="s">
        <v>1032</v>
      </c>
      <c r="C625" t="s">
        <v>1327</v>
      </c>
      <c r="D625" t="s">
        <v>1328</v>
      </c>
      <c r="E625">
        <v>42</v>
      </c>
      <c r="F625">
        <v>380</v>
      </c>
      <c r="G625" t="s">
        <v>55</v>
      </c>
      <c r="H625" s="2">
        <v>0.29166666666666669</v>
      </c>
      <c r="I625" t="s">
        <v>55</v>
      </c>
      <c r="J625" s="2">
        <v>0.75</v>
      </c>
      <c r="L625" t="s">
        <v>968</v>
      </c>
      <c r="N625" t="s">
        <v>1447</v>
      </c>
      <c r="O625">
        <v>7321960</v>
      </c>
      <c r="P625" t="s">
        <v>1168</v>
      </c>
      <c r="Q625" t="s">
        <v>2775</v>
      </c>
      <c r="R625">
        <v>0</v>
      </c>
      <c r="S625" t="s">
        <v>1636</v>
      </c>
      <c r="T625" t="s">
        <v>1332</v>
      </c>
      <c r="X625" t="s">
        <v>1333</v>
      </c>
      <c r="Y625" t="s">
        <v>1104</v>
      </c>
      <c r="Z625" t="s">
        <v>1281</v>
      </c>
    </row>
    <row r="626" spans="1:26" x14ac:dyDescent="0.25">
      <c r="A626">
        <v>420474</v>
      </c>
      <c r="B626" t="s">
        <v>982</v>
      </c>
      <c r="C626" t="s">
        <v>1697</v>
      </c>
      <c r="D626" t="s">
        <v>1698</v>
      </c>
      <c r="E626">
        <v>299</v>
      </c>
      <c r="F626">
        <v>99902</v>
      </c>
      <c r="G626" t="s">
        <v>55</v>
      </c>
      <c r="H626" s="2">
        <v>0.29166666666666669</v>
      </c>
      <c r="I626" t="s">
        <v>55</v>
      </c>
      <c r="J626" s="2">
        <v>0.66666666666666663</v>
      </c>
      <c r="L626" t="s">
        <v>968</v>
      </c>
      <c r="N626" t="s">
        <v>1699</v>
      </c>
      <c r="O626">
        <v>9767106</v>
      </c>
      <c r="P626" t="s">
        <v>1009</v>
      </c>
      <c r="Q626" t="s">
        <v>2776</v>
      </c>
      <c r="R626">
        <v>3.28</v>
      </c>
      <c r="S626" t="s">
        <v>988</v>
      </c>
      <c r="V626">
        <v>111</v>
      </c>
      <c r="W626">
        <v>111</v>
      </c>
      <c r="X626" t="s">
        <v>1701</v>
      </c>
      <c r="Y626" t="s">
        <v>1105</v>
      </c>
      <c r="Z626" t="s">
        <v>1223</v>
      </c>
    </row>
    <row r="627" spans="1:26" x14ac:dyDescent="0.25">
      <c r="A627">
        <v>440304</v>
      </c>
      <c r="B627" t="s">
        <v>982</v>
      </c>
      <c r="C627" t="s">
        <v>2041</v>
      </c>
      <c r="D627" t="s">
        <v>2042</v>
      </c>
      <c r="E627">
        <v>180</v>
      </c>
      <c r="F627">
        <v>30277</v>
      </c>
      <c r="G627" t="s">
        <v>55</v>
      </c>
      <c r="H627" s="2">
        <v>0.3125</v>
      </c>
      <c r="I627" t="s">
        <v>55</v>
      </c>
      <c r="J627" s="2">
        <v>0.66666666666666663</v>
      </c>
      <c r="L627" t="s">
        <v>968</v>
      </c>
      <c r="N627" t="s">
        <v>2043</v>
      </c>
      <c r="O627">
        <v>9210218</v>
      </c>
      <c r="P627" t="s">
        <v>1254</v>
      </c>
      <c r="Q627" t="s">
        <v>2777</v>
      </c>
      <c r="R627">
        <v>0</v>
      </c>
      <c r="S627" t="s">
        <v>988</v>
      </c>
      <c r="V627">
        <v>61465</v>
      </c>
      <c r="W627">
        <v>61465</v>
      </c>
      <c r="X627" t="s">
        <v>2045</v>
      </c>
      <c r="Y627" t="s">
        <v>1120</v>
      </c>
      <c r="Z627" t="s">
        <v>1256</v>
      </c>
    </row>
    <row r="628" spans="1:26" x14ac:dyDescent="0.25">
      <c r="A628">
        <v>440603</v>
      </c>
      <c r="B628" t="s">
        <v>1230</v>
      </c>
      <c r="C628" t="s">
        <v>2007</v>
      </c>
      <c r="D628" t="s">
        <v>2008</v>
      </c>
      <c r="E628">
        <v>22</v>
      </c>
      <c r="F628">
        <v>99</v>
      </c>
      <c r="G628" t="s">
        <v>55</v>
      </c>
      <c r="H628" s="2">
        <v>0.40277777777777773</v>
      </c>
      <c r="I628" t="s">
        <v>55</v>
      </c>
      <c r="J628" s="2">
        <v>0.71527777777777779</v>
      </c>
      <c r="L628" t="s">
        <v>968</v>
      </c>
      <c r="N628" t="s">
        <v>1024</v>
      </c>
      <c r="O628">
        <v>750038</v>
      </c>
      <c r="P628" t="s">
        <v>970</v>
      </c>
      <c r="Q628" t="s">
        <v>2778</v>
      </c>
      <c r="R628">
        <v>0</v>
      </c>
      <c r="S628" t="s">
        <v>1026</v>
      </c>
      <c r="T628" t="s">
        <v>1027</v>
      </c>
      <c r="Y628" t="s">
        <v>1029</v>
      </c>
      <c r="Z628" t="s">
        <v>1029</v>
      </c>
    </row>
    <row r="629" spans="1:26" x14ac:dyDescent="0.25">
      <c r="A629">
        <v>434520</v>
      </c>
      <c r="B629" t="s">
        <v>982</v>
      </c>
      <c r="C629" t="s">
        <v>2625</v>
      </c>
      <c r="D629" t="s">
        <v>2626</v>
      </c>
      <c r="E629">
        <v>239</v>
      </c>
      <c r="F629">
        <v>66084</v>
      </c>
      <c r="G629" t="s">
        <v>55</v>
      </c>
      <c r="H629" s="2">
        <v>0.41666666666666669</v>
      </c>
      <c r="I629" t="s">
        <v>55</v>
      </c>
      <c r="J629" s="2">
        <v>0.79166666666666663</v>
      </c>
      <c r="L629" t="s">
        <v>968</v>
      </c>
      <c r="N629" t="s">
        <v>1008</v>
      </c>
      <c r="O629">
        <v>9438066</v>
      </c>
      <c r="P629" t="s">
        <v>1123</v>
      </c>
      <c r="Q629" t="s">
        <v>2779</v>
      </c>
      <c r="R629">
        <v>0</v>
      </c>
      <c r="S629" t="s">
        <v>988</v>
      </c>
      <c r="V629" t="s">
        <v>2780</v>
      </c>
      <c r="W629" t="s">
        <v>2780</v>
      </c>
      <c r="Y629" t="s">
        <v>2322</v>
      </c>
      <c r="Z629" t="s">
        <v>975</v>
      </c>
    </row>
    <row r="630" spans="1:26" x14ac:dyDescent="0.25">
      <c r="A630">
        <v>440374</v>
      </c>
      <c r="B630" t="s">
        <v>1032</v>
      </c>
      <c r="C630" t="s">
        <v>1033</v>
      </c>
      <c r="D630" t="s">
        <v>1034</v>
      </c>
      <c r="E630">
        <v>108</v>
      </c>
      <c r="F630">
        <v>5873</v>
      </c>
      <c r="G630" t="s">
        <v>55</v>
      </c>
      <c r="H630" s="2">
        <v>0.54166666666666663</v>
      </c>
      <c r="I630" t="s">
        <v>55</v>
      </c>
      <c r="J630" s="2">
        <v>0.79166666666666663</v>
      </c>
      <c r="L630" t="s">
        <v>968</v>
      </c>
      <c r="N630" t="s">
        <v>1035</v>
      </c>
      <c r="O630">
        <v>9002647</v>
      </c>
      <c r="P630" t="s">
        <v>1036</v>
      </c>
      <c r="Q630" t="s">
        <v>2781</v>
      </c>
      <c r="R630">
        <v>0</v>
      </c>
      <c r="S630" t="s">
        <v>2782</v>
      </c>
      <c r="V630" t="s">
        <v>2783</v>
      </c>
      <c r="W630" t="s">
        <v>2783</v>
      </c>
      <c r="X630" t="s">
        <v>1040</v>
      </c>
      <c r="Y630" t="s">
        <v>1853</v>
      </c>
      <c r="Z630" t="s">
        <v>1918</v>
      </c>
    </row>
    <row r="631" spans="1:26" x14ac:dyDescent="0.25">
      <c r="A631">
        <v>421000</v>
      </c>
      <c r="B631" t="s">
        <v>982</v>
      </c>
      <c r="C631" t="s">
        <v>2080</v>
      </c>
      <c r="D631" t="s">
        <v>2081</v>
      </c>
      <c r="E631">
        <v>344</v>
      </c>
      <c r="F631">
        <v>149215</v>
      </c>
      <c r="G631" t="s">
        <v>82</v>
      </c>
      <c r="H631" s="2">
        <v>0.22916666666666666</v>
      </c>
      <c r="I631" t="s">
        <v>82</v>
      </c>
      <c r="J631" s="2">
        <v>0.75</v>
      </c>
      <c r="L631" t="s">
        <v>968</v>
      </c>
      <c r="N631" t="s">
        <v>2082</v>
      </c>
      <c r="O631">
        <v>9241061</v>
      </c>
      <c r="P631" t="s">
        <v>1009</v>
      </c>
      <c r="Q631" t="s">
        <v>2784</v>
      </c>
      <c r="R631">
        <v>4</v>
      </c>
      <c r="S631" t="s">
        <v>988</v>
      </c>
      <c r="U631" t="s">
        <v>2084</v>
      </c>
      <c r="V631" t="s">
        <v>2785</v>
      </c>
      <c r="W631" t="s">
        <v>2785</v>
      </c>
      <c r="X631" t="s">
        <v>2086</v>
      </c>
      <c r="Y631" t="s">
        <v>1120</v>
      </c>
      <c r="Z631" t="s">
        <v>1048</v>
      </c>
    </row>
    <row r="632" spans="1:26" x14ac:dyDescent="0.25">
      <c r="A632">
        <v>440682</v>
      </c>
      <c r="B632" t="s">
        <v>964</v>
      </c>
      <c r="C632" t="s">
        <v>1180</v>
      </c>
      <c r="D632" t="s">
        <v>1181</v>
      </c>
      <c r="E632">
        <v>28</v>
      </c>
      <c r="F632">
        <v>284</v>
      </c>
      <c r="G632" t="s">
        <v>82</v>
      </c>
      <c r="H632" s="2">
        <v>0.25</v>
      </c>
      <c r="I632" t="s">
        <v>194</v>
      </c>
      <c r="J632" s="2">
        <v>0.75</v>
      </c>
      <c r="L632" t="s">
        <v>968</v>
      </c>
      <c r="N632" t="s">
        <v>969</v>
      </c>
      <c r="P632" t="s">
        <v>1009</v>
      </c>
      <c r="Q632" t="s">
        <v>2786</v>
      </c>
      <c r="R632">
        <v>0</v>
      </c>
      <c r="S632" t="s">
        <v>1349</v>
      </c>
      <c r="X632" t="s">
        <v>1184</v>
      </c>
      <c r="Y632" t="s">
        <v>974</v>
      </c>
      <c r="Z632" t="s">
        <v>974</v>
      </c>
    </row>
    <row r="633" spans="1:26" x14ac:dyDescent="0.25">
      <c r="A633">
        <v>439496</v>
      </c>
      <c r="B633" t="s">
        <v>1075</v>
      </c>
      <c r="C633" t="s">
        <v>1076</v>
      </c>
      <c r="D633" t="s">
        <v>1077</v>
      </c>
      <c r="E633">
        <v>159</v>
      </c>
      <c r="F633">
        <v>15215</v>
      </c>
      <c r="G633" t="s">
        <v>82</v>
      </c>
      <c r="H633" s="2">
        <v>0.25</v>
      </c>
      <c r="I633" t="s">
        <v>82</v>
      </c>
      <c r="J633" s="2">
        <v>0.66666666666666663</v>
      </c>
      <c r="L633" t="s">
        <v>968</v>
      </c>
      <c r="N633" t="s">
        <v>1078</v>
      </c>
      <c r="O633">
        <v>9819947</v>
      </c>
      <c r="P633" t="s">
        <v>1079</v>
      </c>
      <c r="Q633" t="s">
        <v>2787</v>
      </c>
      <c r="R633">
        <v>0</v>
      </c>
      <c r="S633" t="s">
        <v>2788</v>
      </c>
      <c r="V633">
        <v>72</v>
      </c>
      <c r="W633">
        <v>72</v>
      </c>
      <c r="X633" t="s">
        <v>1082</v>
      </c>
      <c r="Y633" t="s">
        <v>1005</v>
      </c>
      <c r="Z633" t="s">
        <v>1083</v>
      </c>
    </row>
    <row r="634" spans="1:26" x14ac:dyDescent="0.25">
      <c r="A634">
        <v>425388</v>
      </c>
      <c r="B634" t="s">
        <v>982</v>
      </c>
      <c r="C634" t="s">
        <v>187</v>
      </c>
      <c r="D634" t="s">
        <v>188</v>
      </c>
      <c r="E634">
        <v>323</v>
      </c>
      <c r="F634">
        <v>153516</v>
      </c>
      <c r="G634" t="s">
        <v>82</v>
      </c>
      <c r="H634" s="2">
        <v>0.25</v>
      </c>
      <c r="I634" t="s">
        <v>82</v>
      </c>
      <c r="J634" s="2">
        <v>0.875</v>
      </c>
      <c r="L634" t="s">
        <v>968</v>
      </c>
      <c r="N634" t="s">
        <v>993</v>
      </c>
      <c r="O634">
        <v>9745378</v>
      </c>
      <c r="P634" t="s">
        <v>986</v>
      </c>
      <c r="Q634" t="s">
        <v>2789</v>
      </c>
      <c r="R634">
        <v>12.1</v>
      </c>
      <c r="S634" t="s">
        <v>1062</v>
      </c>
      <c r="V634" t="s">
        <v>2790</v>
      </c>
      <c r="W634" t="s">
        <v>2790</v>
      </c>
      <c r="X634" t="s">
        <v>1086</v>
      </c>
      <c r="Y634" t="s">
        <v>1717</v>
      </c>
      <c r="Z634" t="s">
        <v>1088</v>
      </c>
    </row>
    <row r="635" spans="1:26" x14ac:dyDescent="0.25">
      <c r="A635">
        <v>440683</v>
      </c>
      <c r="B635" t="s">
        <v>976</v>
      </c>
      <c r="C635" t="s">
        <v>977</v>
      </c>
      <c r="D635" t="s">
        <v>978</v>
      </c>
      <c r="E635">
        <v>84</v>
      </c>
      <c r="F635">
        <v>2655</v>
      </c>
      <c r="G635" t="s">
        <v>82</v>
      </c>
      <c r="H635" s="2">
        <v>0.25</v>
      </c>
      <c r="I635" t="s">
        <v>194</v>
      </c>
      <c r="J635" s="2">
        <v>0.75</v>
      </c>
      <c r="L635" t="s">
        <v>968</v>
      </c>
      <c r="N635" t="s">
        <v>969</v>
      </c>
      <c r="P635" t="s">
        <v>1009</v>
      </c>
      <c r="Q635" t="s">
        <v>2791</v>
      </c>
      <c r="R635">
        <v>0</v>
      </c>
      <c r="S635" t="s">
        <v>1353</v>
      </c>
      <c r="X635" t="s">
        <v>981</v>
      </c>
      <c r="Y635" t="s">
        <v>974</v>
      </c>
      <c r="Z635" t="s">
        <v>974</v>
      </c>
    </row>
    <row r="636" spans="1:26" x14ac:dyDescent="0.25">
      <c r="A636">
        <v>440551</v>
      </c>
      <c r="B636" t="s">
        <v>994</v>
      </c>
      <c r="C636" t="s">
        <v>2792</v>
      </c>
      <c r="D636" t="s">
        <v>2793</v>
      </c>
      <c r="E636">
        <v>102</v>
      </c>
      <c r="F636">
        <v>5211</v>
      </c>
      <c r="G636" t="s">
        <v>82</v>
      </c>
      <c r="H636" s="2">
        <v>0.27083333333333331</v>
      </c>
      <c r="I636" t="s">
        <v>82</v>
      </c>
      <c r="J636" s="2">
        <v>0.58333333333333337</v>
      </c>
      <c r="L636" t="s">
        <v>968</v>
      </c>
      <c r="N636" t="s">
        <v>997</v>
      </c>
      <c r="O636">
        <v>747502</v>
      </c>
      <c r="P636" t="s">
        <v>999</v>
      </c>
      <c r="Q636" t="s">
        <v>2794</v>
      </c>
      <c r="R636">
        <v>0</v>
      </c>
      <c r="S636" t="s">
        <v>1422</v>
      </c>
      <c r="V636">
        <v>189</v>
      </c>
      <c r="W636">
        <v>189</v>
      </c>
      <c r="X636" t="s">
        <v>2795</v>
      </c>
      <c r="Y636" t="s">
        <v>1127</v>
      </c>
      <c r="Z636" t="s">
        <v>1229</v>
      </c>
    </row>
    <row r="637" spans="1:26" x14ac:dyDescent="0.25">
      <c r="A637">
        <v>440604</v>
      </c>
      <c r="B637" t="s">
        <v>1230</v>
      </c>
      <c r="C637" t="s">
        <v>2007</v>
      </c>
      <c r="D637" t="s">
        <v>2008</v>
      </c>
      <c r="E637">
        <v>22</v>
      </c>
      <c r="F637">
        <v>99</v>
      </c>
      <c r="G637" t="s">
        <v>82</v>
      </c>
      <c r="H637" s="2">
        <v>0.40277777777777773</v>
      </c>
      <c r="I637" t="s">
        <v>82</v>
      </c>
      <c r="J637" s="2">
        <v>0.71527777777777779</v>
      </c>
      <c r="L637" t="s">
        <v>968</v>
      </c>
      <c r="N637" t="s">
        <v>1024</v>
      </c>
      <c r="O637">
        <v>750038</v>
      </c>
      <c r="P637" t="s">
        <v>970</v>
      </c>
      <c r="Q637" t="s">
        <v>2796</v>
      </c>
      <c r="R637">
        <v>0</v>
      </c>
      <c r="S637" t="s">
        <v>1026</v>
      </c>
      <c r="T637" t="s">
        <v>1027</v>
      </c>
      <c r="Y637" t="s">
        <v>1029</v>
      </c>
      <c r="Z637" t="s">
        <v>1029</v>
      </c>
    </row>
    <row r="638" spans="1:26" x14ac:dyDescent="0.25">
      <c r="A638">
        <v>439498</v>
      </c>
      <c r="B638" t="s">
        <v>1075</v>
      </c>
      <c r="C638" t="s">
        <v>1115</v>
      </c>
      <c r="D638" t="s">
        <v>1116</v>
      </c>
      <c r="E638">
        <v>159</v>
      </c>
      <c r="F638">
        <v>10851</v>
      </c>
      <c r="G638" t="s">
        <v>82</v>
      </c>
      <c r="H638" s="2">
        <v>0.6875</v>
      </c>
      <c r="I638" t="s">
        <v>82</v>
      </c>
      <c r="J638" s="2">
        <v>0.95833333333333337</v>
      </c>
      <c r="L638" t="s">
        <v>968</v>
      </c>
      <c r="N638" t="s">
        <v>1078</v>
      </c>
      <c r="O638">
        <v>9225275</v>
      </c>
      <c r="P638" t="s">
        <v>1277</v>
      </c>
      <c r="Q638" t="s">
        <v>2797</v>
      </c>
      <c r="R638">
        <v>0</v>
      </c>
      <c r="S638" t="s">
        <v>2088</v>
      </c>
      <c r="V638">
        <v>521</v>
      </c>
      <c r="W638">
        <v>521</v>
      </c>
      <c r="X638" t="s">
        <v>1119</v>
      </c>
      <c r="Y638" t="s">
        <v>2178</v>
      </c>
      <c r="Z638" t="s">
        <v>1104</v>
      </c>
    </row>
    <row r="639" spans="1:26" x14ac:dyDescent="0.25">
      <c r="A639">
        <v>440360</v>
      </c>
      <c r="B639" t="s">
        <v>1032</v>
      </c>
      <c r="C639" t="s">
        <v>1165</v>
      </c>
      <c r="D639" t="s">
        <v>1166</v>
      </c>
      <c r="E639">
        <v>54</v>
      </c>
      <c r="F639">
        <v>499</v>
      </c>
      <c r="G639" t="s">
        <v>82</v>
      </c>
      <c r="H639" s="2">
        <v>0.75</v>
      </c>
      <c r="I639" t="s">
        <v>194</v>
      </c>
      <c r="J639" s="2">
        <v>0.125</v>
      </c>
      <c r="L639" t="s">
        <v>968</v>
      </c>
      <c r="N639" t="s">
        <v>1167</v>
      </c>
      <c r="O639">
        <v>7917757</v>
      </c>
      <c r="P639" t="s">
        <v>1168</v>
      </c>
      <c r="Q639" t="s">
        <v>2798</v>
      </c>
      <c r="R639">
        <v>0</v>
      </c>
      <c r="S639" t="s">
        <v>1133</v>
      </c>
      <c r="V639">
        <v>22091</v>
      </c>
      <c r="W639">
        <v>22091</v>
      </c>
      <c r="X639" t="s">
        <v>1171</v>
      </c>
      <c r="Y639" t="s">
        <v>1047</v>
      </c>
      <c r="Z639" t="s">
        <v>974</v>
      </c>
    </row>
    <row r="640" spans="1:26" x14ac:dyDescent="0.25">
      <c r="A640">
        <v>440807</v>
      </c>
      <c r="B640" t="s">
        <v>1030</v>
      </c>
      <c r="C640" t="s">
        <v>2799</v>
      </c>
      <c r="D640" t="s">
        <v>2800</v>
      </c>
      <c r="E640">
        <v>13</v>
      </c>
      <c r="F640">
        <v>16</v>
      </c>
      <c r="G640" t="s">
        <v>82</v>
      </c>
      <c r="H640" s="2">
        <v>0.77083333333333337</v>
      </c>
      <c r="I640" t="s">
        <v>194</v>
      </c>
      <c r="J640" s="2">
        <v>0.4375</v>
      </c>
      <c r="L640" t="s">
        <v>968</v>
      </c>
      <c r="N640" t="s">
        <v>1300</v>
      </c>
      <c r="O640" t="s">
        <v>2801</v>
      </c>
      <c r="P640" t="s">
        <v>970</v>
      </c>
      <c r="Q640" t="s">
        <v>2802</v>
      </c>
      <c r="R640">
        <v>1.86</v>
      </c>
      <c r="S640" t="s">
        <v>1179</v>
      </c>
      <c r="X640" t="s">
        <v>2803</v>
      </c>
      <c r="Y640" t="s">
        <v>1947</v>
      </c>
      <c r="Z640" t="s">
        <v>1229</v>
      </c>
    </row>
    <row r="641" spans="1:26" x14ac:dyDescent="0.25">
      <c r="A641">
        <v>440594</v>
      </c>
      <c r="B641" t="s">
        <v>1032</v>
      </c>
      <c r="C641" t="s">
        <v>1747</v>
      </c>
      <c r="D641" t="s">
        <v>1748</v>
      </c>
      <c r="E641">
        <v>31</v>
      </c>
      <c r="F641">
        <v>247</v>
      </c>
      <c r="G641" t="s">
        <v>82</v>
      </c>
      <c r="H641" s="2">
        <v>0.79166666666666663</v>
      </c>
      <c r="I641" t="s">
        <v>194</v>
      </c>
      <c r="J641" s="2">
        <v>0.125</v>
      </c>
      <c r="L641" t="s">
        <v>968</v>
      </c>
      <c r="N641" t="s">
        <v>1167</v>
      </c>
      <c r="O641" t="s">
        <v>1749</v>
      </c>
      <c r="P641" t="s">
        <v>1131</v>
      </c>
      <c r="Q641" t="s">
        <v>2804</v>
      </c>
      <c r="R641">
        <v>0</v>
      </c>
      <c r="S641" t="s">
        <v>1510</v>
      </c>
      <c r="V641">
        <v>22091</v>
      </c>
      <c r="W641">
        <v>22091</v>
      </c>
      <c r="X641" t="s">
        <v>1750</v>
      </c>
      <c r="Y641" t="s">
        <v>1047</v>
      </c>
      <c r="Z641" t="s">
        <v>1047</v>
      </c>
    </row>
    <row r="642" spans="1:26" x14ac:dyDescent="0.25">
      <c r="A642">
        <v>439942</v>
      </c>
      <c r="B642" t="s">
        <v>1075</v>
      </c>
      <c r="C642" t="s">
        <v>1156</v>
      </c>
      <c r="D642" t="s">
        <v>1157</v>
      </c>
      <c r="E642">
        <v>139</v>
      </c>
      <c r="F642">
        <v>9996</v>
      </c>
      <c r="G642" t="s">
        <v>82</v>
      </c>
      <c r="H642" s="2">
        <v>0.79166666666666663</v>
      </c>
      <c r="I642" t="s">
        <v>194</v>
      </c>
      <c r="J642" s="2">
        <v>0.25</v>
      </c>
      <c r="L642" t="s">
        <v>968</v>
      </c>
      <c r="N642" t="s">
        <v>1158</v>
      </c>
      <c r="O642">
        <v>9435818</v>
      </c>
      <c r="P642" t="s">
        <v>1159</v>
      </c>
      <c r="Q642" t="s">
        <v>2805</v>
      </c>
      <c r="R642">
        <v>0</v>
      </c>
      <c r="S642" t="s">
        <v>2806</v>
      </c>
      <c r="V642" t="s">
        <v>2807</v>
      </c>
      <c r="W642" t="s">
        <v>2807</v>
      </c>
      <c r="X642" t="s">
        <v>1163</v>
      </c>
      <c r="Y642" t="s">
        <v>1164</v>
      </c>
      <c r="Z642" t="s">
        <v>975</v>
      </c>
    </row>
    <row r="643" spans="1:26" x14ac:dyDescent="0.25">
      <c r="A643">
        <v>440725</v>
      </c>
      <c r="B643" t="s">
        <v>976</v>
      </c>
      <c r="C643" t="s">
        <v>1185</v>
      </c>
      <c r="D643" t="s">
        <v>1186</v>
      </c>
      <c r="E643">
        <v>87</v>
      </c>
      <c r="F643">
        <v>2391</v>
      </c>
      <c r="G643" t="s">
        <v>194</v>
      </c>
      <c r="H643" s="2">
        <v>0.20833333333333334</v>
      </c>
      <c r="I643" t="s">
        <v>194</v>
      </c>
      <c r="J643" s="2">
        <v>0.75</v>
      </c>
      <c r="L643" t="s">
        <v>968</v>
      </c>
      <c r="N643" t="s">
        <v>969</v>
      </c>
      <c r="P643" t="s">
        <v>970</v>
      </c>
      <c r="Q643" t="s">
        <v>2808</v>
      </c>
      <c r="R643">
        <v>0</v>
      </c>
      <c r="S643" t="s">
        <v>2809</v>
      </c>
      <c r="X643" t="s">
        <v>1189</v>
      </c>
      <c r="Y643" t="s">
        <v>974</v>
      </c>
      <c r="Z643" t="s">
        <v>974</v>
      </c>
    </row>
    <row r="644" spans="1:26" x14ac:dyDescent="0.25">
      <c r="A644">
        <v>440724</v>
      </c>
      <c r="B644" t="s">
        <v>964</v>
      </c>
      <c r="C644" t="s">
        <v>965</v>
      </c>
      <c r="D644" t="s">
        <v>966</v>
      </c>
      <c r="E644">
        <v>26</v>
      </c>
      <c r="F644">
        <v>284</v>
      </c>
      <c r="G644" t="s">
        <v>194</v>
      </c>
      <c r="H644" s="2">
        <v>0.20833333333333334</v>
      </c>
      <c r="I644" t="s">
        <v>194</v>
      </c>
      <c r="J644" s="2">
        <v>0.75</v>
      </c>
      <c r="L644" t="s">
        <v>968</v>
      </c>
      <c r="N644" t="s">
        <v>969</v>
      </c>
      <c r="P644" t="s">
        <v>970</v>
      </c>
      <c r="Q644" t="s">
        <v>2810</v>
      </c>
      <c r="R644">
        <v>0</v>
      </c>
      <c r="S644" t="s">
        <v>1183</v>
      </c>
      <c r="X644" t="s">
        <v>973</v>
      </c>
      <c r="Y644" t="s">
        <v>974</v>
      </c>
      <c r="Z644" t="s">
        <v>974</v>
      </c>
    </row>
    <row r="645" spans="1:26" x14ac:dyDescent="0.25">
      <c r="A645">
        <v>439832</v>
      </c>
      <c r="B645" t="s">
        <v>1075</v>
      </c>
      <c r="C645" t="s">
        <v>1734</v>
      </c>
      <c r="D645" t="s">
        <v>1735</v>
      </c>
      <c r="E645">
        <v>189</v>
      </c>
      <c r="F645">
        <v>27571</v>
      </c>
      <c r="G645" t="s">
        <v>194</v>
      </c>
      <c r="H645" s="2">
        <v>0.20833333333333334</v>
      </c>
      <c r="I645" t="s">
        <v>194</v>
      </c>
      <c r="J645" s="2">
        <v>0.75</v>
      </c>
      <c r="L645" t="s">
        <v>968</v>
      </c>
      <c r="N645" t="s">
        <v>1482</v>
      </c>
      <c r="O645">
        <v>9845661</v>
      </c>
      <c r="P645" t="s">
        <v>1079</v>
      </c>
      <c r="Q645" t="s">
        <v>2811</v>
      </c>
      <c r="R645">
        <v>0</v>
      </c>
      <c r="S645" t="s">
        <v>1913</v>
      </c>
      <c r="V645" t="s">
        <v>2812</v>
      </c>
      <c r="W645" t="s">
        <v>2812</v>
      </c>
      <c r="X645" t="s">
        <v>1739</v>
      </c>
      <c r="Y645" t="s">
        <v>1916</v>
      </c>
      <c r="Z645" t="s">
        <v>1743</v>
      </c>
    </row>
    <row r="646" spans="1:26" x14ac:dyDescent="0.25">
      <c r="A646">
        <v>439829</v>
      </c>
      <c r="B646" t="s">
        <v>1402</v>
      </c>
      <c r="C646" t="s">
        <v>2813</v>
      </c>
      <c r="D646" t="s">
        <v>2814</v>
      </c>
      <c r="E646">
        <v>179</v>
      </c>
      <c r="F646">
        <v>51770</v>
      </c>
      <c r="G646" t="s">
        <v>194</v>
      </c>
      <c r="H646" s="2">
        <v>0.20833333333333334</v>
      </c>
      <c r="I646" t="s">
        <v>194</v>
      </c>
      <c r="J646" s="2">
        <v>0.45833333333333331</v>
      </c>
      <c r="L646" t="s">
        <v>968</v>
      </c>
      <c r="N646" t="s">
        <v>1194</v>
      </c>
      <c r="O646">
        <v>9185451</v>
      </c>
      <c r="P646" t="s">
        <v>1159</v>
      </c>
      <c r="Q646" t="s">
        <v>2815</v>
      </c>
      <c r="R646">
        <v>0</v>
      </c>
      <c r="S646" t="s">
        <v>2816</v>
      </c>
      <c r="V646" t="s">
        <v>2817</v>
      </c>
      <c r="W646" t="s">
        <v>2817</v>
      </c>
      <c r="X646" t="s">
        <v>2818</v>
      </c>
      <c r="Y646" t="s">
        <v>2819</v>
      </c>
      <c r="Z646" t="s">
        <v>2820</v>
      </c>
    </row>
    <row r="647" spans="1:26" x14ac:dyDescent="0.25">
      <c r="A647">
        <v>406015</v>
      </c>
      <c r="B647" t="s">
        <v>982</v>
      </c>
      <c r="C647" t="s">
        <v>329</v>
      </c>
      <c r="D647" t="s">
        <v>330</v>
      </c>
      <c r="E647">
        <v>319</v>
      </c>
      <c r="F647">
        <v>122210</v>
      </c>
      <c r="G647" t="s">
        <v>194</v>
      </c>
      <c r="H647" s="2">
        <v>0.22916666666666666</v>
      </c>
      <c r="I647" t="s">
        <v>194</v>
      </c>
      <c r="J647" s="2">
        <v>0.70833333333333337</v>
      </c>
      <c r="L647" t="s">
        <v>968</v>
      </c>
      <c r="N647" t="s">
        <v>1099</v>
      </c>
      <c r="O647">
        <v>9451094</v>
      </c>
      <c r="P647" t="s">
        <v>1060</v>
      </c>
      <c r="Q647" t="s">
        <v>2821</v>
      </c>
      <c r="R647">
        <v>0</v>
      </c>
      <c r="S647" t="s">
        <v>988</v>
      </c>
      <c r="V647">
        <v>65386</v>
      </c>
      <c r="W647">
        <v>65386</v>
      </c>
      <c r="X647" t="s">
        <v>1376</v>
      </c>
      <c r="Y647" t="s">
        <v>2822</v>
      </c>
      <c r="Z647" t="s">
        <v>1267</v>
      </c>
    </row>
    <row r="648" spans="1:26" x14ac:dyDescent="0.25">
      <c r="A648">
        <v>440076</v>
      </c>
      <c r="B648" t="s">
        <v>964</v>
      </c>
      <c r="C648" t="s">
        <v>2332</v>
      </c>
      <c r="D648" t="s">
        <v>2333</v>
      </c>
      <c r="E648">
        <v>68</v>
      </c>
      <c r="F648">
        <v>1659</v>
      </c>
      <c r="G648" t="s">
        <v>194</v>
      </c>
      <c r="H648" s="2">
        <v>0.25</v>
      </c>
      <c r="I648" t="s">
        <v>56</v>
      </c>
      <c r="J648" s="2">
        <v>0.58333333333333337</v>
      </c>
      <c r="L648" t="s">
        <v>968</v>
      </c>
      <c r="N648" t="s">
        <v>1290</v>
      </c>
      <c r="O648">
        <v>9621534</v>
      </c>
      <c r="P648" t="s">
        <v>970</v>
      </c>
      <c r="Q648" t="s">
        <v>2823</v>
      </c>
      <c r="R648">
        <v>0</v>
      </c>
      <c r="S648" t="s">
        <v>1865</v>
      </c>
      <c r="X648" t="s">
        <v>2335</v>
      </c>
      <c r="Y648" t="s">
        <v>974</v>
      </c>
      <c r="Z648" t="s">
        <v>974</v>
      </c>
    </row>
    <row r="649" spans="1:26" x14ac:dyDescent="0.25">
      <c r="A649">
        <v>359467</v>
      </c>
      <c r="B649" t="s">
        <v>982</v>
      </c>
      <c r="C649" t="s">
        <v>351</v>
      </c>
      <c r="D649" t="s">
        <v>352</v>
      </c>
      <c r="E649">
        <v>294</v>
      </c>
      <c r="F649">
        <v>91011</v>
      </c>
      <c r="G649" t="s">
        <v>194</v>
      </c>
      <c r="H649" s="2">
        <v>0.25</v>
      </c>
      <c r="I649" t="s">
        <v>194</v>
      </c>
      <c r="J649" s="2">
        <v>0.66666666666666663</v>
      </c>
      <c r="L649" t="s">
        <v>968</v>
      </c>
      <c r="N649" t="s">
        <v>1099</v>
      </c>
      <c r="O649">
        <v>9189419</v>
      </c>
      <c r="P649" t="s">
        <v>986</v>
      </c>
      <c r="Q649" t="s">
        <v>2824</v>
      </c>
      <c r="R649">
        <v>0</v>
      </c>
      <c r="S649" t="s">
        <v>988</v>
      </c>
      <c r="U649" t="s">
        <v>1102</v>
      </c>
      <c r="V649">
        <v>56832</v>
      </c>
      <c r="W649">
        <v>56832</v>
      </c>
      <c r="X649" t="s">
        <v>1103</v>
      </c>
      <c r="Y649" t="s">
        <v>975</v>
      </c>
      <c r="Z649" t="s">
        <v>1105</v>
      </c>
    </row>
    <row r="650" spans="1:26" x14ac:dyDescent="0.25">
      <c r="A650">
        <v>412020</v>
      </c>
      <c r="B650" t="s">
        <v>982</v>
      </c>
      <c r="C650" t="s">
        <v>2317</v>
      </c>
      <c r="D650" t="s">
        <v>2318</v>
      </c>
      <c r="E650">
        <v>223</v>
      </c>
      <c r="F650">
        <v>55254</v>
      </c>
      <c r="G650" t="s">
        <v>194</v>
      </c>
      <c r="H650" s="2">
        <v>0.27083333333333331</v>
      </c>
      <c r="I650" t="s">
        <v>194</v>
      </c>
      <c r="J650" s="2">
        <v>0.70833333333333337</v>
      </c>
      <c r="L650" t="s">
        <v>968</v>
      </c>
      <c r="N650" t="s">
        <v>1008</v>
      </c>
      <c r="O650">
        <v>9703150</v>
      </c>
      <c r="P650" t="s">
        <v>1009</v>
      </c>
      <c r="Q650" t="s">
        <v>2825</v>
      </c>
      <c r="R650">
        <v>0</v>
      </c>
      <c r="S650" t="s">
        <v>988</v>
      </c>
      <c r="V650" t="s">
        <v>2826</v>
      </c>
      <c r="W650" t="s">
        <v>2826</v>
      </c>
      <c r="X650" t="s">
        <v>2321</v>
      </c>
      <c r="Y650" t="s">
        <v>1104</v>
      </c>
      <c r="Z650" t="s">
        <v>1014</v>
      </c>
    </row>
    <row r="651" spans="1:26" x14ac:dyDescent="0.25">
      <c r="A651">
        <v>422973</v>
      </c>
      <c r="B651" t="s">
        <v>982</v>
      </c>
      <c r="C651" t="s">
        <v>1149</v>
      </c>
      <c r="D651" t="s">
        <v>1150</v>
      </c>
      <c r="E651">
        <v>299</v>
      </c>
      <c r="F651">
        <v>125572</v>
      </c>
      <c r="G651" t="s">
        <v>194</v>
      </c>
      <c r="H651" s="2">
        <v>0.33333333333333331</v>
      </c>
      <c r="I651" t="s">
        <v>194</v>
      </c>
      <c r="J651" s="2">
        <v>0.79166666666666663</v>
      </c>
      <c r="L651" t="s">
        <v>968</v>
      </c>
      <c r="N651" t="s">
        <v>1151</v>
      </c>
      <c r="O651">
        <v>9636967</v>
      </c>
      <c r="P651" t="s">
        <v>1100</v>
      </c>
      <c r="Q651" t="s">
        <v>2827</v>
      </c>
      <c r="R651">
        <v>8.25</v>
      </c>
      <c r="S651" t="s">
        <v>988</v>
      </c>
      <c r="V651">
        <v>7</v>
      </c>
      <c r="W651">
        <v>7</v>
      </c>
      <c r="X651" t="s">
        <v>1154</v>
      </c>
      <c r="Y651" t="s">
        <v>1048</v>
      </c>
      <c r="Z651" t="s">
        <v>1155</v>
      </c>
    </row>
    <row r="652" spans="1:26" x14ac:dyDescent="0.25">
      <c r="A652">
        <v>440605</v>
      </c>
      <c r="B652" t="s">
        <v>1230</v>
      </c>
      <c r="C652" t="s">
        <v>2007</v>
      </c>
      <c r="D652" t="s">
        <v>2008</v>
      </c>
      <c r="E652">
        <v>22</v>
      </c>
      <c r="F652">
        <v>99</v>
      </c>
      <c r="G652" t="s">
        <v>194</v>
      </c>
      <c r="H652" s="2">
        <v>0.38194444444444442</v>
      </c>
      <c r="I652" t="s">
        <v>77</v>
      </c>
      <c r="J652" s="2">
        <v>0.71527777777777779</v>
      </c>
      <c r="L652" t="s">
        <v>968</v>
      </c>
      <c r="N652" t="s">
        <v>1024</v>
      </c>
      <c r="O652">
        <v>750038</v>
      </c>
      <c r="P652" t="s">
        <v>970</v>
      </c>
      <c r="Q652" t="s">
        <v>2828</v>
      </c>
      <c r="R652">
        <v>0</v>
      </c>
      <c r="S652" t="s">
        <v>1179</v>
      </c>
      <c r="T652" t="s">
        <v>1027</v>
      </c>
      <c r="Y652" t="s">
        <v>1029</v>
      </c>
      <c r="Z652" t="s">
        <v>974</v>
      </c>
    </row>
    <row r="653" spans="1:26" x14ac:dyDescent="0.25">
      <c r="A653">
        <v>437326</v>
      </c>
      <c r="B653" t="s">
        <v>1139</v>
      </c>
      <c r="C653" t="s">
        <v>1948</v>
      </c>
      <c r="D653" t="s">
        <v>1949</v>
      </c>
      <c r="E653">
        <v>92</v>
      </c>
      <c r="F653">
        <v>2998</v>
      </c>
      <c r="G653" t="s">
        <v>194</v>
      </c>
      <c r="H653" s="2">
        <v>0.41666666666666669</v>
      </c>
      <c r="I653" t="s">
        <v>2154</v>
      </c>
      <c r="J653" s="2">
        <v>0.41319444444444442</v>
      </c>
      <c r="K653" t="s">
        <v>2829</v>
      </c>
      <c r="L653" t="s">
        <v>1142</v>
      </c>
      <c r="N653" t="s">
        <v>1143</v>
      </c>
      <c r="O653">
        <v>745188</v>
      </c>
      <c r="P653" t="s">
        <v>1092</v>
      </c>
      <c r="Q653" t="s">
        <v>2830</v>
      </c>
      <c r="R653">
        <v>0</v>
      </c>
      <c r="S653" t="s">
        <v>1261</v>
      </c>
      <c r="T653" t="s">
        <v>2831</v>
      </c>
      <c r="Y653" t="s">
        <v>1147</v>
      </c>
      <c r="Z653" t="s">
        <v>2538</v>
      </c>
    </row>
    <row r="654" spans="1:26" x14ac:dyDescent="0.25">
      <c r="A654">
        <v>440491</v>
      </c>
      <c r="B654" t="s">
        <v>1075</v>
      </c>
      <c r="C654" t="s">
        <v>2363</v>
      </c>
      <c r="D654" t="s">
        <v>2364</v>
      </c>
      <c r="E654">
        <v>91</v>
      </c>
      <c r="F654">
        <v>2762</v>
      </c>
      <c r="G654" t="s">
        <v>194</v>
      </c>
      <c r="H654" s="2">
        <v>0.54166666666666663</v>
      </c>
      <c r="I654" t="s">
        <v>194</v>
      </c>
      <c r="J654" s="2">
        <v>0.79166666666666663</v>
      </c>
      <c r="L654" t="s">
        <v>968</v>
      </c>
      <c r="N654" t="s">
        <v>1035</v>
      </c>
      <c r="O654">
        <v>8813025</v>
      </c>
      <c r="P654" t="s">
        <v>1079</v>
      </c>
      <c r="Q654" t="s">
        <v>2832</v>
      </c>
      <c r="R654">
        <v>0</v>
      </c>
      <c r="S654" t="s">
        <v>1663</v>
      </c>
      <c r="V654" t="s">
        <v>2833</v>
      </c>
      <c r="W654" t="s">
        <v>2833</v>
      </c>
      <c r="X654" t="s">
        <v>2367</v>
      </c>
      <c r="Y654" t="s">
        <v>2031</v>
      </c>
      <c r="Z654" t="s">
        <v>2541</v>
      </c>
    </row>
    <row r="655" spans="1:26" x14ac:dyDescent="0.25">
      <c r="A655">
        <v>440983</v>
      </c>
      <c r="B655" t="s">
        <v>1030</v>
      </c>
      <c r="C655" t="s">
        <v>2834</v>
      </c>
      <c r="D655" t="s">
        <v>2834</v>
      </c>
      <c r="E655">
        <v>14</v>
      </c>
      <c r="F655">
        <v>12</v>
      </c>
      <c r="G655" t="s">
        <v>194</v>
      </c>
      <c r="H655" s="2">
        <v>0.58333333333333337</v>
      </c>
      <c r="I655" t="s">
        <v>77</v>
      </c>
      <c r="J655" s="2">
        <v>0.58333333333333337</v>
      </c>
      <c r="L655" t="s">
        <v>968</v>
      </c>
      <c r="N655" t="s">
        <v>1300</v>
      </c>
      <c r="O655" t="s">
        <v>2835</v>
      </c>
      <c r="P655" t="s">
        <v>970</v>
      </c>
      <c r="Q655" t="s">
        <v>2836</v>
      </c>
      <c r="R655">
        <v>1</v>
      </c>
      <c r="S655" t="s">
        <v>1179</v>
      </c>
      <c r="Y655" t="s">
        <v>1947</v>
      </c>
      <c r="Z655" t="s">
        <v>1947</v>
      </c>
    </row>
    <row r="656" spans="1:26" x14ac:dyDescent="0.25">
      <c r="A656">
        <v>439341</v>
      </c>
      <c r="B656" t="s">
        <v>1032</v>
      </c>
      <c r="C656" t="s">
        <v>1128</v>
      </c>
      <c r="D656" t="s">
        <v>1129</v>
      </c>
      <c r="E656">
        <v>56</v>
      </c>
      <c r="F656">
        <v>1083</v>
      </c>
      <c r="G656" t="s">
        <v>194</v>
      </c>
      <c r="H656" s="2">
        <v>0.79166666666666663</v>
      </c>
      <c r="I656" t="s">
        <v>194</v>
      </c>
      <c r="J656" s="2">
        <v>0.99930555555555556</v>
      </c>
      <c r="L656" t="s">
        <v>968</v>
      </c>
      <c r="N656" t="s">
        <v>1130</v>
      </c>
      <c r="O656">
        <v>9184524</v>
      </c>
      <c r="P656" t="s">
        <v>1036</v>
      </c>
      <c r="Q656" t="s">
        <v>2837</v>
      </c>
      <c r="R656">
        <v>0</v>
      </c>
      <c r="S656" t="s">
        <v>1133</v>
      </c>
      <c r="V656" t="s">
        <v>2838</v>
      </c>
      <c r="W656" t="s">
        <v>2839</v>
      </c>
      <c r="X656" t="s">
        <v>1135</v>
      </c>
      <c r="Y656" t="s">
        <v>1042</v>
      </c>
      <c r="Z656" t="s">
        <v>1042</v>
      </c>
    </row>
    <row r="657" spans="1:26" x14ac:dyDescent="0.25">
      <c r="A657">
        <v>440937</v>
      </c>
      <c r="B657" t="s">
        <v>1021</v>
      </c>
      <c r="C657" t="s">
        <v>1022</v>
      </c>
      <c r="D657" t="s">
        <v>1023</v>
      </c>
      <c r="E657">
        <v>14</v>
      </c>
      <c r="F657">
        <v>51</v>
      </c>
      <c r="G657" t="s">
        <v>194</v>
      </c>
      <c r="H657" s="2">
        <v>0.8125</v>
      </c>
      <c r="I657" t="s">
        <v>194</v>
      </c>
      <c r="J657" s="2">
        <v>0.82291666666666663</v>
      </c>
      <c r="L657" t="s">
        <v>968</v>
      </c>
      <c r="N657" t="s">
        <v>1024</v>
      </c>
      <c r="O657">
        <v>750019</v>
      </c>
      <c r="P657" t="s">
        <v>970</v>
      </c>
      <c r="Q657" t="s">
        <v>2840</v>
      </c>
      <c r="R657">
        <v>0</v>
      </c>
      <c r="S657" t="s">
        <v>1026</v>
      </c>
      <c r="T657" t="s">
        <v>1027</v>
      </c>
      <c r="X657" t="s">
        <v>1028</v>
      </c>
      <c r="Y657" t="s">
        <v>1047</v>
      </c>
      <c r="Z657" t="s">
        <v>1029</v>
      </c>
    </row>
    <row r="658" spans="1:26" x14ac:dyDescent="0.25">
      <c r="A658">
        <v>440896</v>
      </c>
      <c r="B658" t="s">
        <v>1032</v>
      </c>
      <c r="C658" t="s">
        <v>2841</v>
      </c>
      <c r="D658" t="s">
        <v>1748</v>
      </c>
      <c r="E658">
        <v>31</v>
      </c>
      <c r="F658">
        <v>247</v>
      </c>
      <c r="G658" t="s">
        <v>194</v>
      </c>
      <c r="H658" s="2">
        <v>0.91666666666666663</v>
      </c>
      <c r="I658" t="s">
        <v>2154</v>
      </c>
      <c r="J658" s="2">
        <v>0.375</v>
      </c>
      <c r="L658" t="s">
        <v>968</v>
      </c>
      <c r="N658" t="s">
        <v>1300</v>
      </c>
      <c r="O658" t="s">
        <v>1749</v>
      </c>
      <c r="P658" t="s">
        <v>1036</v>
      </c>
      <c r="Q658" t="s">
        <v>2842</v>
      </c>
      <c r="R658">
        <v>0</v>
      </c>
      <c r="S658" t="s">
        <v>2034</v>
      </c>
      <c r="T658" t="s">
        <v>1332</v>
      </c>
      <c r="X658" t="s">
        <v>1750</v>
      </c>
      <c r="Y658" t="s">
        <v>1047</v>
      </c>
      <c r="Z658" t="s">
        <v>1047</v>
      </c>
    </row>
    <row r="659" spans="1:26" x14ac:dyDescent="0.25">
      <c r="A659">
        <v>440938</v>
      </c>
      <c r="B659" t="s">
        <v>1021</v>
      </c>
      <c r="C659" t="s">
        <v>1022</v>
      </c>
      <c r="D659" t="s">
        <v>1023</v>
      </c>
      <c r="E659">
        <v>14</v>
      </c>
      <c r="F659">
        <v>51</v>
      </c>
      <c r="G659" t="s">
        <v>194</v>
      </c>
      <c r="H659" s="2">
        <v>0.97916666666666663</v>
      </c>
      <c r="I659" t="s">
        <v>2154</v>
      </c>
      <c r="J659" s="2">
        <v>0.20833333333333334</v>
      </c>
      <c r="L659" t="s">
        <v>968</v>
      </c>
      <c r="N659" t="s">
        <v>1024</v>
      </c>
      <c r="O659">
        <v>750019</v>
      </c>
      <c r="P659" t="s">
        <v>970</v>
      </c>
      <c r="Q659" t="s">
        <v>2843</v>
      </c>
      <c r="R659">
        <v>0</v>
      </c>
      <c r="S659" t="s">
        <v>1179</v>
      </c>
      <c r="T659" t="s">
        <v>1027</v>
      </c>
      <c r="X659" t="s">
        <v>1028</v>
      </c>
      <c r="Y659" t="s">
        <v>974</v>
      </c>
      <c r="Z659" t="s">
        <v>1047</v>
      </c>
    </row>
    <row r="660" spans="1:26" x14ac:dyDescent="0.25">
      <c r="A660" t="s">
        <v>2844</v>
      </c>
      <c r="B660" t="s">
        <v>1032</v>
      </c>
      <c r="C660" t="s">
        <v>1165</v>
      </c>
      <c r="D660" t="s">
        <v>1166</v>
      </c>
      <c r="E660">
        <v>54</v>
      </c>
      <c r="F660">
        <v>499</v>
      </c>
      <c r="G660" t="s">
        <v>2154</v>
      </c>
      <c r="H660" s="2">
        <v>4.1666666666666664E-2</v>
      </c>
      <c r="I660" t="s">
        <v>2154</v>
      </c>
      <c r="J660" s="2">
        <v>0.125</v>
      </c>
      <c r="L660" t="s">
        <v>968</v>
      </c>
      <c r="N660" t="s">
        <v>2845</v>
      </c>
      <c r="O660">
        <v>7917757</v>
      </c>
      <c r="P660" t="s">
        <v>1036</v>
      </c>
      <c r="Q660" t="s">
        <v>2846</v>
      </c>
      <c r="R660">
        <v>0</v>
      </c>
      <c r="S660" t="s">
        <v>2847</v>
      </c>
      <c r="V660">
        <v>22091</v>
      </c>
      <c r="W660">
        <v>22091</v>
      </c>
      <c r="X660" t="s">
        <v>1171</v>
      </c>
      <c r="Y660" t="s">
        <v>1281</v>
      </c>
      <c r="Z660" t="s">
        <v>1560</v>
      </c>
    </row>
    <row r="661" spans="1:26" x14ac:dyDescent="0.25">
      <c r="A661">
        <v>439938</v>
      </c>
      <c r="B661" t="s">
        <v>994</v>
      </c>
      <c r="C661" t="s">
        <v>2848</v>
      </c>
      <c r="D661" t="s">
        <v>2849</v>
      </c>
      <c r="E661">
        <v>116</v>
      </c>
      <c r="F661">
        <v>2530</v>
      </c>
      <c r="G661" t="s">
        <v>2154</v>
      </c>
      <c r="H661" s="2">
        <v>0.125</v>
      </c>
      <c r="I661" t="s">
        <v>59</v>
      </c>
      <c r="J661" s="2">
        <v>0.95833333333333337</v>
      </c>
      <c r="L661" t="s">
        <v>968</v>
      </c>
      <c r="N661" t="s">
        <v>1091</v>
      </c>
      <c r="O661">
        <v>9365257</v>
      </c>
      <c r="P661" t="s">
        <v>999</v>
      </c>
      <c r="Q661" t="s">
        <v>2850</v>
      </c>
      <c r="R661">
        <v>0</v>
      </c>
      <c r="S661" t="s">
        <v>2851</v>
      </c>
      <c r="X661" t="s">
        <v>2852</v>
      </c>
      <c r="Y661" t="s">
        <v>1147</v>
      </c>
      <c r="Z661" t="s">
        <v>1223</v>
      </c>
    </row>
    <row r="662" spans="1:26" x14ac:dyDescent="0.25">
      <c r="A662">
        <v>439913</v>
      </c>
      <c r="B662" t="s">
        <v>1961</v>
      </c>
      <c r="C662" t="s">
        <v>1962</v>
      </c>
      <c r="D662" t="s">
        <v>1963</v>
      </c>
      <c r="E662">
        <v>41</v>
      </c>
      <c r="F662">
        <v>198</v>
      </c>
      <c r="G662" t="s">
        <v>2154</v>
      </c>
      <c r="H662" s="2">
        <v>0.25</v>
      </c>
      <c r="I662" t="s">
        <v>2154</v>
      </c>
      <c r="J662" s="2">
        <v>0.875</v>
      </c>
      <c r="L662" t="s">
        <v>968</v>
      </c>
      <c r="N662" t="s">
        <v>1601</v>
      </c>
      <c r="O662">
        <v>400681</v>
      </c>
      <c r="P662" t="s">
        <v>1168</v>
      </c>
      <c r="Q662" t="s">
        <v>2853</v>
      </c>
      <c r="R662">
        <v>6</v>
      </c>
      <c r="S662" t="s">
        <v>1331</v>
      </c>
      <c r="X662" t="s">
        <v>1965</v>
      </c>
      <c r="Y662" t="s">
        <v>975</v>
      </c>
      <c r="Z662" t="s">
        <v>1042</v>
      </c>
    </row>
    <row r="663" spans="1:26" x14ac:dyDescent="0.25">
      <c r="A663">
        <v>439936</v>
      </c>
      <c r="B663" t="s">
        <v>994</v>
      </c>
      <c r="C663" t="s">
        <v>2854</v>
      </c>
      <c r="D663" t="s">
        <v>2855</v>
      </c>
      <c r="E663">
        <v>116</v>
      </c>
      <c r="F663">
        <v>5200</v>
      </c>
      <c r="G663" t="s">
        <v>2154</v>
      </c>
      <c r="H663" s="2">
        <v>0.29166666666666669</v>
      </c>
      <c r="I663" t="s">
        <v>56</v>
      </c>
      <c r="J663" s="2">
        <v>0.75</v>
      </c>
      <c r="L663" t="s">
        <v>968</v>
      </c>
      <c r="N663" t="s">
        <v>1091</v>
      </c>
      <c r="O663">
        <v>9378022</v>
      </c>
      <c r="P663" t="s">
        <v>999</v>
      </c>
      <c r="Q663" t="s">
        <v>2856</v>
      </c>
      <c r="R663">
        <v>0</v>
      </c>
      <c r="S663" t="s">
        <v>2851</v>
      </c>
      <c r="X663" t="s">
        <v>2857</v>
      </c>
      <c r="Y663" t="s">
        <v>2858</v>
      </c>
      <c r="Z663" t="s">
        <v>1104</v>
      </c>
    </row>
    <row r="664" spans="1:26" x14ac:dyDescent="0.25">
      <c r="A664">
        <v>439570</v>
      </c>
      <c r="B664" t="s">
        <v>1032</v>
      </c>
      <c r="C664" t="s">
        <v>1192</v>
      </c>
      <c r="D664" t="s">
        <v>1193</v>
      </c>
      <c r="E664">
        <v>69</v>
      </c>
      <c r="F664">
        <v>764</v>
      </c>
      <c r="G664" t="s">
        <v>2154</v>
      </c>
      <c r="H664" s="2">
        <v>0.29166666666666669</v>
      </c>
      <c r="I664" t="s">
        <v>2154</v>
      </c>
      <c r="J664" s="2">
        <v>0.66666666666666663</v>
      </c>
      <c r="L664" t="s">
        <v>968</v>
      </c>
      <c r="N664" t="s">
        <v>1194</v>
      </c>
      <c r="O664">
        <v>7030523</v>
      </c>
      <c r="P664" t="s">
        <v>1036</v>
      </c>
      <c r="Q664" t="s">
        <v>2859</v>
      </c>
      <c r="R664">
        <v>0</v>
      </c>
      <c r="S664" t="s">
        <v>1196</v>
      </c>
      <c r="V664">
        <v>22091</v>
      </c>
      <c r="W664">
        <v>22091</v>
      </c>
      <c r="X664" t="s">
        <v>1197</v>
      </c>
      <c r="Y664" t="s">
        <v>1198</v>
      </c>
      <c r="Z664" t="s">
        <v>1029</v>
      </c>
    </row>
    <row r="665" spans="1:26" x14ac:dyDescent="0.25">
      <c r="A665">
        <v>440711</v>
      </c>
      <c r="B665" t="s">
        <v>1107</v>
      </c>
      <c r="C665" t="s">
        <v>2860</v>
      </c>
      <c r="D665" t="s">
        <v>2860</v>
      </c>
      <c r="E665">
        <v>43</v>
      </c>
      <c r="F665">
        <v>668</v>
      </c>
      <c r="G665" t="s">
        <v>2154</v>
      </c>
      <c r="H665" s="2">
        <v>0.375</v>
      </c>
      <c r="I665" t="s">
        <v>77</v>
      </c>
      <c r="J665" s="2">
        <v>0.58333333333333337</v>
      </c>
      <c r="L665" t="s">
        <v>968</v>
      </c>
      <c r="N665" t="s">
        <v>1316</v>
      </c>
      <c r="O665">
        <v>742414</v>
      </c>
      <c r="P665" t="s">
        <v>970</v>
      </c>
      <c r="Q665" t="s">
        <v>2861</v>
      </c>
      <c r="R665">
        <v>2.8</v>
      </c>
      <c r="S665" t="s">
        <v>1179</v>
      </c>
      <c r="Y665" t="s">
        <v>1229</v>
      </c>
      <c r="Z665" t="s">
        <v>1229</v>
      </c>
    </row>
    <row r="666" spans="1:26" x14ac:dyDescent="0.25">
      <c r="A666">
        <v>440986</v>
      </c>
      <c r="B666" t="s">
        <v>1139</v>
      </c>
      <c r="C666" t="s">
        <v>2862</v>
      </c>
      <c r="D666" t="s">
        <v>2863</v>
      </c>
      <c r="E666">
        <v>11</v>
      </c>
      <c r="F666">
        <v>5</v>
      </c>
      <c r="G666" t="s">
        <v>2154</v>
      </c>
      <c r="H666" s="2">
        <v>0.375</v>
      </c>
      <c r="I666" t="s">
        <v>77</v>
      </c>
      <c r="J666" s="2">
        <v>0.375</v>
      </c>
      <c r="L666" t="s">
        <v>968</v>
      </c>
      <c r="N666" t="s">
        <v>1300</v>
      </c>
      <c r="O666">
        <v>7044</v>
      </c>
      <c r="P666" t="s">
        <v>970</v>
      </c>
      <c r="Q666" t="s">
        <v>2864</v>
      </c>
      <c r="R666">
        <v>0.41</v>
      </c>
      <c r="S666" t="s">
        <v>1179</v>
      </c>
      <c r="X666" t="s">
        <v>2865</v>
      </c>
      <c r="Y666" t="s">
        <v>975</v>
      </c>
      <c r="Z666" t="s">
        <v>975</v>
      </c>
    </row>
    <row r="667" spans="1:26" x14ac:dyDescent="0.25">
      <c r="A667">
        <v>420475</v>
      </c>
      <c r="B667" t="s">
        <v>982</v>
      </c>
      <c r="C667" t="s">
        <v>1212</v>
      </c>
      <c r="D667" t="s">
        <v>1213</v>
      </c>
      <c r="E667">
        <v>248</v>
      </c>
      <c r="F667">
        <v>110556</v>
      </c>
      <c r="G667" t="s">
        <v>2154</v>
      </c>
      <c r="H667" s="2">
        <v>0.375</v>
      </c>
      <c r="I667" t="s">
        <v>2154</v>
      </c>
      <c r="J667" s="2">
        <v>0.79166666666666663</v>
      </c>
      <c r="L667" t="s">
        <v>968</v>
      </c>
      <c r="N667" t="s">
        <v>1214</v>
      </c>
      <c r="O667">
        <v>9333149</v>
      </c>
      <c r="P667" t="s">
        <v>1060</v>
      </c>
      <c r="Q667" t="s">
        <v>2866</v>
      </c>
      <c r="R667">
        <v>4</v>
      </c>
      <c r="S667" t="s">
        <v>988</v>
      </c>
      <c r="U667" t="s">
        <v>1215</v>
      </c>
      <c r="V667" t="s">
        <v>2867</v>
      </c>
      <c r="W667" t="s">
        <v>2867</v>
      </c>
      <c r="X667" t="s">
        <v>1216</v>
      </c>
      <c r="Y667" t="s">
        <v>1360</v>
      </c>
      <c r="Z667" t="s">
        <v>975</v>
      </c>
    </row>
    <row r="668" spans="1:26" x14ac:dyDescent="0.25">
      <c r="A668">
        <v>414169</v>
      </c>
      <c r="B668" t="s">
        <v>982</v>
      </c>
      <c r="C668" t="s">
        <v>1795</v>
      </c>
      <c r="D668" t="s">
        <v>1796</v>
      </c>
      <c r="E668">
        <v>339</v>
      </c>
      <c r="F668">
        <v>129750</v>
      </c>
      <c r="G668" t="s">
        <v>2154</v>
      </c>
      <c r="H668" s="2">
        <v>0.39583333333333331</v>
      </c>
      <c r="I668" t="s">
        <v>2154</v>
      </c>
      <c r="J668" s="2">
        <v>0.72916666666666663</v>
      </c>
      <c r="L668" t="s">
        <v>968</v>
      </c>
      <c r="N668" t="s">
        <v>1797</v>
      </c>
      <c r="O668">
        <v>9445590</v>
      </c>
      <c r="P668" t="s">
        <v>986</v>
      </c>
      <c r="Q668" t="s">
        <v>2868</v>
      </c>
      <c r="R668">
        <v>0</v>
      </c>
      <c r="S668" t="s">
        <v>988</v>
      </c>
      <c r="V668">
        <v>530</v>
      </c>
      <c r="W668">
        <v>530</v>
      </c>
      <c r="X668" t="s">
        <v>1798</v>
      </c>
      <c r="Y668" t="s">
        <v>2869</v>
      </c>
      <c r="Z668" t="s">
        <v>2870</v>
      </c>
    </row>
    <row r="669" spans="1:26" x14ac:dyDescent="0.25">
      <c r="A669">
        <v>428933</v>
      </c>
      <c r="B669" t="s">
        <v>982</v>
      </c>
      <c r="C669" t="s">
        <v>1217</v>
      </c>
      <c r="D669" t="s">
        <v>1218</v>
      </c>
      <c r="E669">
        <v>294</v>
      </c>
      <c r="F669">
        <v>92720</v>
      </c>
      <c r="G669" t="s">
        <v>2154</v>
      </c>
      <c r="H669" s="2">
        <v>0.5</v>
      </c>
      <c r="I669" t="s">
        <v>2154</v>
      </c>
      <c r="J669" s="2">
        <v>0.91666666666666663</v>
      </c>
      <c r="L669" t="s">
        <v>968</v>
      </c>
      <c r="N669" t="s">
        <v>1219</v>
      </c>
      <c r="O669">
        <v>9398917</v>
      </c>
      <c r="P669" t="s">
        <v>1009</v>
      </c>
      <c r="Q669" t="s">
        <v>2872</v>
      </c>
      <c r="R669">
        <v>4</v>
      </c>
      <c r="S669" t="s">
        <v>988</v>
      </c>
      <c r="V669" t="s">
        <v>2873</v>
      </c>
      <c r="W669" t="s">
        <v>2873</v>
      </c>
      <c r="X669" t="s">
        <v>1222</v>
      </c>
      <c r="Y669" t="s">
        <v>1088</v>
      </c>
      <c r="Z669" t="s">
        <v>1774</v>
      </c>
    </row>
    <row r="670" spans="1:26" x14ac:dyDescent="0.25">
      <c r="A670">
        <v>441011</v>
      </c>
      <c r="B670" t="s">
        <v>1139</v>
      </c>
      <c r="C670" t="s">
        <v>2740</v>
      </c>
      <c r="D670" t="s">
        <v>2740</v>
      </c>
      <c r="E670">
        <v>68</v>
      </c>
      <c r="F670">
        <v>2310</v>
      </c>
      <c r="G670" t="s">
        <v>2154</v>
      </c>
      <c r="H670" s="2">
        <v>0.625</v>
      </c>
      <c r="I670" t="s">
        <v>64</v>
      </c>
      <c r="J670" s="2">
        <v>0.29166666666666669</v>
      </c>
      <c r="L670" t="s">
        <v>968</v>
      </c>
      <c r="N670" t="s">
        <v>1316</v>
      </c>
      <c r="O670">
        <v>70869</v>
      </c>
      <c r="P670" t="s">
        <v>1092</v>
      </c>
      <c r="Q670" t="s">
        <v>2874</v>
      </c>
      <c r="R670">
        <v>3.9</v>
      </c>
      <c r="S670" t="s">
        <v>1318</v>
      </c>
      <c r="Y670" t="s">
        <v>1821</v>
      </c>
      <c r="Z670" t="s">
        <v>1147</v>
      </c>
    </row>
    <row r="671" spans="1:26" x14ac:dyDescent="0.25">
      <c r="A671">
        <v>439201</v>
      </c>
      <c r="B671" t="s">
        <v>1139</v>
      </c>
      <c r="C671" t="s">
        <v>1575</v>
      </c>
      <c r="D671" t="s">
        <v>1576</v>
      </c>
      <c r="E671">
        <v>68</v>
      </c>
      <c r="F671">
        <v>2159</v>
      </c>
      <c r="G671" t="s">
        <v>2154</v>
      </c>
      <c r="H671" s="2">
        <v>0.6875</v>
      </c>
      <c r="I671" t="s">
        <v>62</v>
      </c>
      <c r="J671" s="2">
        <v>0.91666666666666663</v>
      </c>
      <c r="K671" t="s">
        <v>2875</v>
      </c>
      <c r="L671" t="s">
        <v>1142</v>
      </c>
      <c r="N671" t="s">
        <v>1577</v>
      </c>
      <c r="O671">
        <v>740088</v>
      </c>
      <c r="P671" t="s">
        <v>1174</v>
      </c>
      <c r="Q671" t="s">
        <v>2876</v>
      </c>
      <c r="R671">
        <v>0</v>
      </c>
      <c r="S671" t="s">
        <v>1176</v>
      </c>
      <c r="X671" t="s">
        <v>1578</v>
      </c>
      <c r="Y671" t="s">
        <v>2695</v>
      </c>
      <c r="Z671" t="s">
        <v>1104</v>
      </c>
    </row>
    <row r="672" spans="1:26" x14ac:dyDescent="0.25">
      <c r="A672">
        <v>440921</v>
      </c>
      <c r="B672" t="s">
        <v>1032</v>
      </c>
      <c r="C672" t="s">
        <v>1033</v>
      </c>
      <c r="D672" t="s">
        <v>1034</v>
      </c>
      <c r="E672">
        <v>108</v>
      </c>
      <c r="F672">
        <v>5873</v>
      </c>
      <c r="G672" t="s">
        <v>2154</v>
      </c>
      <c r="H672" s="2">
        <v>0.75</v>
      </c>
      <c r="I672" t="s">
        <v>77</v>
      </c>
      <c r="J672" s="2">
        <v>0.25</v>
      </c>
      <c r="L672" t="s">
        <v>968</v>
      </c>
      <c r="N672" t="s">
        <v>1035</v>
      </c>
      <c r="O672">
        <v>9002647</v>
      </c>
      <c r="P672" t="s">
        <v>1036</v>
      </c>
      <c r="Q672" t="s">
        <v>2877</v>
      </c>
      <c r="R672">
        <v>0</v>
      </c>
      <c r="S672" t="s">
        <v>2878</v>
      </c>
      <c r="V672" t="s">
        <v>2783</v>
      </c>
      <c r="W672" t="s">
        <v>2783</v>
      </c>
      <c r="X672" t="s">
        <v>1040</v>
      </c>
      <c r="Y672" t="s">
        <v>2167</v>
      </c>
      <c r="Z672" t="s">
        <v>1853</v>
      </c>
    </row>
    <row r="673" spans="1:26" x14ac:dyDescent="0.25">
      <c r="A673">
        <v>440595</v>
      </c>
      <c r="B673" t="s">
        <v>1032</v>
      </c>
      <c r="C673" t="s">
        <v>1285</v>
      </c>
      <c r="D673" t="s">
        <v>1286</v>
      </c>
      <c r="E673">
        <v>77</v>
      </c>
      <c r="F673">
        <v>915</v>
      </c>
      <c r="G673" t="s">
        <v>77</v>
      </c>
      <c r="H673" s="2">
        <v>4.1666666666666664E-2</v>
      </c>
      <c r="I673" t="s">
        <v>77</v>
      </c>
      <c r="J673" s="2">
        <v>0.20833333333333334</v>
      </c>
      <c r="L673" t="s">
        <v>968</v>
      </c>
      <c r="N673" t="s">
        <v>1167</v>
      </c>
      <c r="O673">
        <v>7613961</v>
      </c>
      <c r="P673" t="s">
        <v>970</v>
      </c>
      <c r="Q673" t="s">
        <v>2879</v>
      </c>
      <c r="R673">
        <v>0</v>
      </c>
      <c r="S673" t="s">
        <v>2880</v>
      </c>
      <c r="V673">
        <v>22091</v>
      </c>
      <c r="W673">
        <v>22091</v>
      </c>
      <c r="X673" t="s">
        <v>1289</v>
      </c>
      <c r="Y673" t="s">
        <v>1104</v>
      </c>
      <c r="Z673" t="s">
        <v>1284</v>
      </c>
    </row>
    <row r="674" spans="1:26" x14ac:dyDescent="0.25">
      <c r="A674">
        <v>420476</v>
      </c>
      <c r="B674" t="s">
        <v>982</v>
      </c>
      <c r="C674" t="s">
        <v>1248</v>
      </c>
      <c r="D674" t="s">
        <v>1249</v>
      </c>
      <c r="E674">
        <v>251</v>
      </c>
      <c r="F674">
        <v>69203</v>
      </c>
      <c r="G674" t="s">
        <v>77</v>
      </c>
      <c r="H674" s="2">
        <v>0.21875</v>
      </c>
      <c r="I674" t="s">
        <v>77</v>
      </c>
      <c r="J674" s="2">
        <v>0.75</v>
      </c>
      <c r="L674" t="s">
        <v>968</v>
      </c>
      <c r="N674" t="s">
        <v>1151</v>
      </c>
      <c r="O674" t="s">
        <v>1250</v>
      </c>
      <c r="P674" t="s">
        <v>986</v>
      </c>
      <c r="Q674" t="s">
        <v>2881</v>
      </c>
      <c r="R674">
        <v>7.3</v>
      </c>
      <c r="S674" t="s">
        <v>988</v>
      </c>
      <c r="V674" t="s">
        <v>2882</v>
      </c>
      <c r="W674" t="s">
        <v>2882</v>
      </c>
      <c r="X674" t="s">
        <v>1253</v>
      </c>
      <c r="Y674" t="s">
        <v>1761</v>
      </c>
      <c r="Z674" t="s">
        <v>1761</v>
      </c>
    </row>
    <row r="675" spans="1:26" x14ac:dyDescent="0.25">
      <c r="A675">
        <v>420478</v>
      </c>
      <c r="B675" t="s">
        <v>982</v>
      </c>
      <c r="C675" t="s">
        <v>1243</v>
      </c>
      <c r="D675" t="s">
        <v>1244</v>
      </c>
      <c r="E675">
        <v>251</v>
      </c>
      <c r="F675">
        <v>69203</v>
      </c>
      <c r="G675" t="s">
        <v>77</v>
      </c>
      <c r="H675" s="2">
        <v>0.22916666666666666</v>
      </c>
      <c r="I675" t="s">
        <v>77</v>
      </c>
      <c r="J675" s="2">
        <v>0.83333333333333337</v>
      </c>
      <c r="L675" t="s">
        <v>968</v>
      </c>
      <c r="N675" t="s">
        <v>1151</v>
      </c>
      <c r="O675">
        <v>9334856</v>
      </c>
      <c r="P675" t="s">
        <v>1060</v>
      </c>
      <c r="Q675" t="s">
        <v>2883</v>
      </c>
      <c r="R675">
        <v>7.3</v>
      </c>
      <c r="S675" t="s">
        <v>988</v>
      </c>
      <c r="V675" t="s">
        <v>2884</v>
      </c>
      <c r="W675" t="s">
        <v>2884</v>
      </c>
      <c r="X675" t="s">
        <v>1247</v>
      </c>
      <c r="Y675" t="s">
        <v>1042</v>
      </c>
      <c r="Z675" t="s">
        <v>975</v>
      </c>
    </row>
    <row r="676" spans="1:26" x14ac:dyDescent="0.25">
      <c r="A676">
        <v>441057</v>
      </c>
      <c r="B676" t="s">
        <v>964</v>
      </c>
      <c r="C676" t="s">
        <v>1180</v>
      </c>
      <c r="D676" t="s">
        <v>1181</v>
      </c>
      <c r="E676">
        <v>28</v>
      </c>
      <c r="F676">
        <v>284</v>
      </c>
      <c r="G676" t="s">
        <v>77</v>
      </c>
      <c r="H676" s="2">
        <v>0.25</v>
      </c>
      <c r="I676" t="s">
        <v>2885</v>
      </c>
      <c r="J676" s="2">
        <v>0.75</v>
      </c>
      <c r="L676" t="s">
        <v>968</v>
      </c>
      <c r="N676" t="s">
        <v>969</v>
      </c>
      <c r="P676" t="s">
        <v>986</v>
      </c>
      <c r="Q676" t="s">
        <v>2886</v>
      </c>
      <c r="R676">
        <v>0</v>
      </c>
      <c r="S676" t="s">
        <v>972</v>
      </c>
      <c r="X676" t="s">
        <v>1184</v>
      </c>
      <c r="Y676" t="s">
        <v>974</v>
      </c>
      <c r="Z676" t="s">
        <v>975</v>
      </c>
    </row>
    <row r="677" spans="1:26" x14ac:dyDescent="0.25">
      <c r="A677">
        <v>441058</v>
      </c>
      <c r="B677" t="s">
        <v>976</v>
      </c>
      <c r="C677" t="s">
        <v>977</v>
      </c>
      <c r="D677" t="s">
        <v>978</v>
      </c>
      <c r="E677">
        <v>84</v>
      </c>
      <c r="F677">
        <v>2655</v>
      </c>
      <c r="G677" t="s">
        <v>77</v>
      </c>
      <c r="H677" s="2">
        <v>0.25</v>
      </c>
      <c r="I677" t="s">
        <v>2885</v>
      </c>
      <c r="J677" s="2">
        <v>0.75</v>
      </c>
      <c r="L677" t="s">
        <v>968</v>
      </c>
      <c r="N677" t="s">
        <v>969</v>
      </c>
      <c r="P677" t="s">
        <v>986</v>
      </c>
      <c r="Q677" t="s">
        <v>2887</v>
      </c>
      <c r="R677">
        <v>0</v>
      </c>
      <c r="S677" t="s">
        <v>1353</v>
      </c>
      <c r="X677" t="s">
        <v>981</v>
      </c>
      <c r="Y677" t="s">
        <v>974</v>
      </c>
      <c r="Z677" t="s">
        <v>975</v>
      </c>
    </row>
    <row r="678" spans="1:26" x14ac:dyDescent="0.25">
      <c r="A678">
        <v>354353</v>
      </c>
      <c r="B678" t="s">
        <v>982</v>
      </c>
      <c r="C678" t="s">
        <v>1841</v>
      </c>
      <c r="D678" t="s">
        <v>1842</v>
      </c>
      <c r="E678">
        <v>294</v>
      </c>
      <c r="F678">
        <v>90940</v>
      </c>
      <c r="G678" t="s">
        <v>77</v>
      </c>
      <c r="H678" s="2">
        <v>0.25</v>
      </c>
      <c r="I678" t="s">
        <v>77</v>
      </c>
      <c r="J678" s="2">
        <v>0.75</v>
      </c>
      <c r="L678" t="s">
        <v>968</v>
      </c>
      <c r="N678" t="s">
        <v>1099</v>
      </c>
      <c r="O678">
        <v>9192399</v>
      </c>
      <c r="P678" t="s">
        <v>1254</v>
      </c>
      <c r="Q678" t="s">
        <v>2888</v>
      </c>
      <c r="R678">
        <v>0</v>
      </c>
      <c r="S678" t="s">
        <v>988</v>
      </c>
      <c r="U678" t="s">
        <v>1102</v>
      </c>
      <c r="V678">
        <v>59712</v>
      </c>
      <c r="W678">
        <v>59712</v>
      </c>
      <c r="X678" t="s">
        <v>1844</v>
      </c>
      <c r="Y678" t="s">
        <v>975</v>
      </c>
      <c r="Z678" t="s">
        <v>1120</v>
      </c>
    </row>
    <row r="679" spans="1:26" x14ac:dyDescent="0.25">
      <c r="A679">
        <v>440882</v>
      </c>
      <c r="B679" t="s">
        <v>1075</v>
      </c>
      <c r="C679" t="s">
        <v>1610</v>
      </c>
      <c r="D679" t="s">
        <v>1611</v>
      </c>
      <c r="E679">
        <v>159</v>
      </c>
      <c r="F679">
        <v>15215</v>
      </c>
      <c r="G679" t="s">
        <v>77</v>
      </c>
      <c r="H679" s="2">
        <v>0.27430555555555552</v>
      </c>
      <c r="I679" t="s">
        <v>77</v>
      </c>
      <c r="J679" s="2">
        <v>0.79166666666666663</v>
      </c>
      <c r="L679" t="s">
        <v>968</v>
      </c>
      <c r="N679" t="s">
        <v>1078</v>
      </c>
      <c r="O679">
        <v>9819959</v>
      </c>
      <c r="P679" t="s">
        <v>1277</v>
      </c>
      <c r="Q679" t="s">
        <v>2889</v>
      </c>
      <c r="R679">
        <v>0</v>
      </c>
      <c r="S679" t="s">
        <v>2890</v>
      </c>
      <c r="V679">
        <v>92</v>
      </c>
      <c r="W679">
        <v>92</v>
      </c>
      <c r="X679" t="s">
        <v>1614</v>
      </c>
      <c r="Y679" t="s">
        <v>2178</v>
      </c>
      <c r="Z679" t="s">
        <v>1005</v>
      </c>
    </row>
    <row r="680" spans="1:26" x14ac:dyDescent="0.25">
      <c r="A680">
        <v>404694</v>
      </c>
      <c r="B680" t="s">
        <v>982</v>
      </c>
      <c r="C680" t="s">
        <v>983</v>
      </c>
      <c r="D680" t="s">
        <v>984</v>
      </c>
      <c r="E680">
        <v>311</v>
      </c>
      <c r="F680">
        <v>138194</v>
      </c>
      <c r="G680" t="s">
        <v>77</v>
      </c>
      <c r="H680" s="2">
        <v>0.29166666666666669</v>
      </c>
      <c r="I680" t="s">
        <v>77</v>
      </c>
      <c r="J680" s="2">
        <v>0.70833333333333337</v>
      </c>
      <c r="L680" t="s">
        <v>968</v>
      </c>
      <c r="N680" t="s">
        <v>985</v>
      </c>
      <c r="O680">
        <v>9161728</v>
      </c>
      <c r="P680" t="s">
        <v>1123</v>
      </c>
      <c r="Q680" t="s">
        <v>2891</v>
      </c>
      <c r="R680">
        <v>0</v>
      </c>
      <c r="S680" t="s">
        <v>988</v>
      </c>
      <c r="U680" t="s">
        <v>989</v>
      </c>
      <c r="V680">
        <v>19023</v>
      </c>
      <c r="W680">
        <v>19023</v>
      </c>
      <c r="X680" t="s">
        <v>990</v>
      </c>
      <c r="Y680" t="s">
        <v>1127</v>
      </c>
      <c r="Z680" t="s">
        <v>1223</v>
      </c>
    </row>
    <row r="681" spans="1:26" x14ac:dyDescent="0.25">
      <c r="A681">
        <v>383218</v>
      </c>
      <c r="B681" t="s">
        <v>982</v>
      </c>
      <c r="C681" t="s">
        <v>2892</v>
      </c>
      <c r="D681" t="s">
        <v>2893</v>
      </c>
      <c r="E681">
        <v>301</v>
      </c>
      <c r="F681">
        <v>139863</v>
      </c>
      <c r="G681" t="s">
        <v>77</v>
      </c>
      <c r="H681" s="2">
        <v>0.32291666666666669</v>
      </c>
      <c r="I681" t="s">
        <v>77</v>
      </c>
      <c r="J681" s="2">
        <v>0.75</v>
      </c>
      <c r="L681" t="s">
        <v>968</v>
      </c>
      <c r="N681" t="s">
        <v>985</v>
      </c>
      <c r="O681">
        <v>9227510</v>
      </c>
      <c r="P681" t="s">
        <v>1100</v>
      </c>
      <c r="Q681" t="s">
        <v>2894</v>
      </c>
      <c r="R681">
        <v>0</v>
      </c>
      <c r="S681" t="s">
        <v>988</v>
      </c>
      <c r="U681" t="s">
        <v>989</v>
      </c>
      <c r="V681">
        <v>25298</v>
      </c>
      <c r="W681">
        <v>25298</v>
      </c>
      <c r="X681" t="s">
        <v>2895</v>
      </c>
      <c r="Y681" t="s">
        <v>1120</v>
      </c>
      <c r="Z681" t="s">
        <v>1793</v>
      </c>
    </row>
    <row r="682" spans="1:26" x14ac:dyDescent="0.25">
      <c r="A682">
        <v>354354</v>
      </c>
      <c r="B682" t="s">
        <v>982</v>
      </c>
      <c r="C682" t="s">
        <v>1268</v>
      </c>
      <c r="D682" t="s">
        <v>1269</v>
      </c>
      <c r="E682">
        <v>362</v>
      </c>
      <c r="F682">
        <v>226963</v>
      </c>
      <c r="G682" t="s">
        <v>77</v>
      </c>
      <c r="H682" s="2">
        <v>0.34375</v>
      </c>
      <c r="I682" t="s">
        <v>77</v>
      </c>
      <c r="J682" s="2">
        <v>0.70833333333333337</v>
      </c>
      <c r="L682" t="s">
        <v>968</v>
      </c>
      <c r="N682" t="s">
        <v>985</v>
      </c>
      <c r="O682">
        <v>9682875</v>
      </c>
      <c r="P682" t="s">
        <v>1009</v>
      </c>
      <c r="Q682" t="s">
        <v>2896</v>
      </c>
      <c r="R682">
        <v>0</v>
      </c>
      <c r="S682" t="s">
        <v>988</v>
      </c>
      <c r="V682">
        <v>34328</v>
      </c>
      <c r="W682">
        <v>34328</v>
      </c>
      <c r="X682" t="s">
        <v>1271</v>
      </c>
      <c r="Y682" t="s">
        <v>1793</v>
      </c>
      <c r="Z682" t="s">
        <v>1120</v>
      </c>
    </row>
    <row r="683" spans="1:26" x14ac:dyDescent="0.25">
      <c r="A683">
        <v>441053</v>
      </c>
      <c r="B683" t="s">
        <v>1139</v>
      </c>
      <c r="C683" t="s">
        <v>2429</v>
      </c>
      <c r="D683" t="s">
        <v>2429</v>
      </c>
      <c r="E683">
        <v>44</v>
      </c>
      <c r="F683">
        <v>604</v>
      </c>
      <c r="G683" t="s">
        <v>77</v>
      </c>
      <c r="H683" s="2">
        <v>0.625</v>
      </c>
      <c r="I683" t="s">
        <v>59</v>
      </c>
      <c r="J683" s="2">
        <v>0.5</v>
      </c>
      <c r="L683" t="s">
        <v>968</v>
      </c>
      <c r="N683" t="s">
        <v>1316</v>
      </c>
      <c r="O683">
        <v>739784</v>
      </c>
      <c r="P683" t="s">
        <v>970</v>
      </c>
      <c r="Q683" t="s">
        <v>2897</v>
      </c>
      <c r="R683">
        <v>2.1</v>
      </c>
      <c r="S683" t="s">
        <v>1179</v>
      </c>
      <c r="X683" t="s">
        <v>2430</v>
      </c>
      <c r="Y683" t="s">
        <v>2898</v>
      </c>
      <c r="Z683" t="s">
        <v>1104</v>
      </c>
    </row>
    <row r="684" spans="1:26" x14ac:dyDescent="0.25">
      <c r="A684">
        <v>440555</v>
      </c>
      <c r="B684" t="s">
        <v>1032</v>
      </c>
      <c r="C684" t="s">
        <v>1192</v>
      </c>
      <c r="D684" t="s">
        <v>1193</v>
      </c>
      <c r="E684">
        <v>69</v>
      </c>
      <c r="F684">
        <v>764</v>
      </c>
      <c r="G684" t="s">
        <v>77</v>
      </c>
      <c r="H684" s="2">
        <v>0.625</v>
      </c>
      <c r="I684" t="s">
        <v>77</v>
      </c>
      <c r="J684" s="2">
        <v>0.75</v>
      </c>
      <c r="L684" t="s">
        <v>968</v>
      </c>
      <c r="N684" t="s">
        <v>1194</v>
      </c>
      <c r="O684">
        <v>7030523</v>
      </c>
      <c r="P684" t="s">
        <v>1036</v>
      </c>
      <c r="Q684" t="s">
        <v>2899</v>
      </c>
      <c r="R684">
        <v>0</v>
      </c>
      <c r="S684" t="s">
        <v>2900</v>
      </c>
      <c r="V684">
        <v>22092</v>
      </c>
      <c r="W684">
        <v>22092</v>
      </c>
      <c r="X684" t="s">
        <v>1197</v>
      </c>
      <c r="Y684" t="s">
        <v>1283</v>
      </c>
      <c r="Z684" t="s">
        <v>1284</v>
      </c>
    </row>
    <row r="685" spans="1:26" x14ac:dyDescent="0.25">
      <c r="A685">
        <v>440843</v>
      </c>
      <c r="B685" t="s">
        <v>994</v>
      </c>
      <c r="C685" t="s">
        <v>1858</v>
      </c>
      <c r="D685" t="s">
        <v>1859</v>
      </c>
      <c r="E685">
        <v>129</v>
      </c>
      <c r="F685">
        <v>7232</v>
      </c>
      <c r="G685" t="s">
        <v>77</v>
      </c>
      <c r="H685" s="2">
        <v>0.625</v>
      </c>
      <c r="I685" t="s">
        <v>56</v>
      </c>
      <c r="J685" s="2">
        <v>0.33333333333333331</v>
      </c>
      <c r="L685" t="s">
        <v>968</v>
      </c>
      <c r="N685" t="s">
        <v>997</v>
      </c>
      <c r="O685">
        <v>9403891</v>
      </c>
      <c r="P685" t="s">
        <v>999</v>
      </c>
      <c r="Q685" t="s">
        <v>2901</v>
      </c>
      <c r="R685">
        <v>0</v>
      </c>
      <c r="S685" t="s">
        <v>2643</v>
      </c>
      <c r="V685" t="s">
        <v>2902</v>
      </c>
      <c r="W685" t="s">
        <v>2902</v>
      </c>
      <c r="X685" t="s">
        <v>1861</v>
      </c>
      <c r="Y685" t="s">
        <v>1005</v>
      </c>
      <c r="Z685" t="s">
        <v>975</v>
      </c>
    </row>
    <row r="686" spans="1:26" x14ac:dyDescent="0.25">
      <c r="A686">
        <v>440258</v>
      </c>
      <c r="B686" t="s">
        <v>982</v>
      </c>
      <c r="C686" t="s">
        <v>2903</v>
      </c>
      <c r="D686" t="s">
        <v>2904</v>
      </c>
      <c r="E686">
        <v>289</v>
      </c>
      <c r="F686">
        <v>113561</v>
      </c>
      <c r="G686" t="s">
        <v>2885</v>
      </c>
      <c r="H686" s="2">
        <v>0.25</v>
      </c>
      <c r="I686" t="s">
        <v>2885</v>
      </c>
      <c r="J686" s="2">
        <v>0.75</v>
      </c>
      <c r="L686" t="s">
        <v>968</v>
      </c>
      <c r="N686" t="s">
        <v>1637</v>
      </c>
      <c r="O686" t="s">
        <v>2905</v>
      </c>
      <c r="P686" t="s">
        <v>986</v>
      </c>
      <c r="Q686" t="s">
        <v>2906</v>
      </c>
      <c r="R686">
        <v>0</v>
      </c>
      <c r="S686" t="s">
        <v>988</v>
      </c>
      <c r="V686" t="s">
        <v>2907</v>
      </c>
      <c r="W686" t="s">
        <v>2907</v>
      </c>
      <c r="X686" t="s">
        <v>2908</v>
      </c>
      <c r="Y686" t="s">
        <v>1120</v>
      </c>
      <c r="Z686" t="s">
        <v>975</v>
      </c>
    </row>
    <row r="687" spans="1:26" x14ac:dyDescent="0.25">
      <c r="A687">
        <v>441148</v>
      </c>
      <c r="B687" t="s">
        <v>1628</v>
      </c>
      <c r="C687" t="s">
        <v>1629</v>
      </c>
      <c r="D687" t="s">
        <v>1630</v>
      </c>
      <c r="E687">
        <v>11</v>
      </c>
      <c r="F687">
        <v>15</v>
      </c>
      <c r="G687" t="s">
        <v>2885</v>
      </c>
      <c r="H687" s="2">
        <v>0.25</v>
      </c>
      <c r="I687" t="s">
        <v>2885</v>
      </c>
      <c r="J687" s="2">
        <v>0.41666666666666669</v>
      </c>
      <c r="L687" t="s">
        <v>968</v>
      </c>
      <c r="N687" t="s">
        <v>1300</v>
      </c>
      <c r="O687" t="s">
        <v>1629</v>
      </c>
      <c r="P687" t="s">
        <v>970</v>
      </c>
      <c r="Q687" t="s">
        <v>2909</v>
      </c>
      <c r="R687">
        <v>0</v>
      </c>
      <c r="S687" t="s">
        <v>1179</v>
      </c>
      <c r="X687" t="s">
        <v>1632</v>
      </c>
      <c r="Y687" t="s">
        <v>1029</v>
      </c>
      <c r="Z687" t="s">
        <v>1029</v>
      </c>
    </row>
    <row r="688" spans="1:26" x14ac:dyDescent="0.25">
      <c r="A688">
        <v>441118</v>
      </c>
      <c r="B688" t="s">
        <v>1032</v>
      </c>
      <c r="C688" t="s">
        <v>1327</v>
      </c>
      <c r="D688" t="s">
        <v>1328</v>
      </c>
      <c r="E688">
        <v>42</v>
      </c>
      <c r="F688">
        <v>380</v>
      </c>
      <c r="G688" t="s">
        <v>2885</v>
      </c>
      <c r="H688" s="2">
        <v>0.29166666666666669</v>
      </c>
      <c r="I688" t="s">
        <v>2885</v>
      </c>
      <c r="J688" s="2">
        <v>0.75</v>
      </c>
      <c r="L688" t="s">
        <v>968</v>
      </c>
      <c r="N688" t="s">
        <v>1329</v>
      </c>
      <c r="O688">
        <v>7321960</v>
      </c>
      <c r="P688" t="s">
        <v>1168</v>
      </c>
      <c r="Q688" t="s">
        <v>2910</v>
      </c>
      <c r="R688">
        <v>0</v>
      </c>
      <c r="S688" t="s">
        <v>1603</v>
      </c>
      <c r="T688" t="s">
        <v>1332</v>
      </c>
      <c r="X688" t="s">
        <v>1333</v>
      </c>
      <c r="Y688" t="s">
        <v>1104</v>
      </c>
      <c r="Z688" t="s">
        <v>1042</v>
      </c>
    </row>
    <row r="689" spans="1:26" x14ac:dyDescent="0.25">
      <c r="A689">
        <v>441618</v>
      </c>
      <c r="B689" t="s">
        <v>1030</v>
      </c>
      <c r="C689" t="s">
        <v>2911</v>
      </c>
      <c r="D689" t="s">
        <v>2912</v>
      </c>
      <c r="E689">
        <v>13</v>
      </c>
      <c r="F689">
        <v>20</v>
      </c>
      <c r="G689" t="s">
        <v>2885</v>
      </c>
      <c r="H689" s="2">
        <v>0.33333333333333331</v>
      </c>
      <c r="I689" t="s">
        <v>64</v>
      </c>
      <c r="J689" s="2">
        <v>0.5</v>
      </c>
      <c r="L689" t="s">
        <v>968</v>
      </c>
      <c r="N689" t="s">
        <v>1300</v>
      </c>
      <c r="O689">
        <v>7181</v>
      </c>
      <c r="P689" t="s">
        <v>970</v>
      </c>
      <c r="Q689" t="s">
        <v>2913</v>
      </c>
      <c r="R689">
        <v>0.25</v>
      </c>
      <c r="S689" t="s">
        <v>1179</v>
      </c>
      <c r="X689" t="s">
        <v>2914</v>
      </c>
      <c r="Y689" t="s">
        <v>1104</v>
      </c>
      <c r="Z689" t="s">
        <v>1104</v>
      </c>
    </row>
    <row r="690" spans="1:26" x14ac:dyDescent="0.25">
      <c r="A690">
        <v>354355</v>
      </c>
      <c r="B690" t="s">
        <v>982</v>
      </c>
      <c r="C690" t="s">
        <v>1355</v>
      </c>
      <c r="D690" t="s">
        <v>1356</v>
      </c>
      <c r="E690">
        <v>362</v>
      </c>
      <c r="F690">
        <v>226838</v>
      </c>
      <c r="G690" t="s">
        <v>2885</v>
      </c>
      <c r="H690" s="2">
        <v>0.33333333333333331</v>
      </c>
      <c r="I690" t="s">
        <v>2885</v>
      </c>
      <c r="J690" s="2">
        <v>0.79166666666666663</v>
      </c>
      <c r="L690" t="s">
        <v>968</v>
      </c>
      <c r="N690" t="s">
        <v>985</v>
      </c>
      <c r="O690">
        <v>9383936</v>
      </c>
      <c r="P690" t="s">
        <v>1009</v>
      </c>
      <c r="Q690" t="s">
        <v>2915</v>
      </c>
      <c r="R690">
        <v>0</v>
      </c>
      <c r="S690" t="s">
        <v>988</v>
      </c>
      <c r="V690">
        <v>30641</v>
      </c>
      <c r="W690">
        <v>30641</v>
      </c>
      <c r="X690" t="s">
        <v>1359</v>
      </c>
      <c r="Y690" t="s">
        <v>1120</v>
      </c>
      <c r="Z690" t="s">
        <v>1360</v>
      </c>
    </row>
    <row r="691" spans="1:26" x14ac:dyDescent="0.25">
      <c r="A691">
        <v>441278</v>
      </c>
      <c r="B691" t="s">
        <v>1230</v>
      </c>
      <c r="C691" t="s">
        <v>2916</v>
      </c>
      <c r="D691" t="s">
        <v>2917</v>
      </c>
      <c r="E691">
        <v>6</v>
      </c>
      <c r="F691">
        <v>2</v>
      </c>
      <c r="G691" t="s">
        <v>2885</v>
      </c>
      <c r="H691" s="2">
        <v>0.33333333333333331</v>
      </c>
      <c r="I691" t="s">
        <v>2885</v>
      </c>
      <c r="J691" s="2">
        <v>0.66666666666666663</v>
      </c>
      <c r="L691" t="s">
        <v>968</v>
      </c>
      <c r="N691" t="s">
        <v>1300</v>
      </c>
      <c r="O691" t="s">
        <v>2918</v>
      </c>
      <c r="P691" t="s">
        <v>970</v>
      </c>
      <c r="Q691" t="s">
        <v>2919</v>
      </c>
      <c r="R691">
        <v>0.61</v>
      </c>
      <c r="S691" t="s">
        <v>1179</v>
      </c>
      <c r="X691" t="s">
        <v>2920</v>
      </c>
      <c r="Y691" t="s">
        <v>1029</v>
      </c>
      <c r="Z691" t="s">
        <v>1029</v>
      </c>
    </row>
    <row r="692" spans="1:26" x14ac:dyDescent="0.25">
      <c r="A692">
        <v>440995</v>
      </c>
      <c r="B692" t="s">
        <v>1139</v>
      </c>
      <c r="C692" t="s">
        <v>2921</v>
      </c>
      <c r="D692" t="s">
        <v>2922</v>
      </c>
      <c r="E692">
        <v>39</v>
      </c>
      <c r="F692">
        <v>333</v>
      </c>
      <c r="G692" t="s">
        <v>2885</v>
      </c>
      <c r="H692" s="2">
        <v>0.375</v>
      </c>
      <c r="I692" t="s">
        <v>2885</v>
      </c>
      <c r="J692" s="2">
        <v>0.625</v>
      </c>
      <c r="K692" t="s">
        <v>2923</v>
      </c>
      <c r="L692" t="s">
        <v>1142</v>
      </c>
      <c r="N692" t="s">
        <v>1143</v>
      </c>
      <c r="O692">
        <v>741460</v>
      </c>
      <c r="P692" t="s">
        <v>970</v>
      </c>
      <c r="Q692" t="s">
        <v>2924</v>
      </c>
      <c r="R692">
        <v>0</v>
      </c>
      <c r="S692" t="s">
        <v>1179</v>
      </c>
      <c r="Y692" t="s">
        <v>2925</v>
      </c>
      <c r="Z692" t="s">
        <v>1065</v>
      </c>
    </row>
    <row r="693" spans="1:26" x14ac:dyDescent="0.25">
      <c r="A693">
        <v>441215</v>
      </c>
      <c r="B693" t="s">
        <v>1230</v>
      </c>
      <c r="C693" t="s">
        <v>2007</v>
      </c>
      <c r="D693" t="s">
        <v>2008</v>
      </c>
      <c r="E693">
        <v>22</v>
      </c>
      <c r="F693">
        <v>99</v>
      </c>
      <c r="G693" t="s">
        <v>2885</v>
      </c>
      <c r="H693" s="2">
        <v>0.375</v>
      </c>
      <c r="I693" t="s">
        <v>2885</v>
      </c>
      <c r="J693" s="2">
        <v>0.71527777777777779</v>
      </c>
      <c r="L693" t="s">
        <v>968</v>
      </c>
      <c r="N693" t="s">
        <v>1024</v>
      </c>
      <c r="O693">
        <v>750038</v>
      </c>
      <c r="P693" t="s">
        <v>970</v>
      </c>
      <c r="Q693" t="s">
        <v>2926</v>
      </c>
      <c r="R693">
        <v>0</v>
      </c>
      <c r="S693" t="s">
        <v>1026</v>
      </c>
      <c r="T693" t="s">
        <v>1027</v>
      </c>
      <c r="Y693" t="s">
        <v>1029</v>
      </c>
      <c r="Z693" t="s">
        <v>1029</v>
      </c>
    </row>
    <row r="694" spans="1:26" x14ac:dyDescent="0.25">
      <c r="A694">
        <v>442045</v>
      </c>
      <c r="B694" t="s">
        <v>1230</v>
      </c>
      <c r="C694" t="s">
        <v>2927</v>
      </c>
      <c r="D694" t="s">
        <v>2928</v>
      </c>
      <c r="E694">
        <v>15</v>
      </c>
      <c r="F694">
        <v>28</v>
      </c>
      <c r="G694" t="s">
        <v>2885</v>
      </c>
      <c r="H694" s="2">
        <v>0.52083333333333337</v>
      </c>
      <c r="I694" t="s">
        <v>2871</v>
      </c>
      <c r="J694" s="2">
        <v>0.33333333333333331</v>
      </c>
      <c r="L694" t="s">
        <v>968</v>
      </c>
      <c r="N694" t="s">
        <v>1300</v>
      </c>
      <c r="O694" t="s">
        <v>2929</v>
      </c>
      <c r="P694" t="s">
        <v>970</v>
      </c>
      <c r="Q694" t="s">
        <v>2930</v>
      </c>
      <c r="R694">
        <v>0.91</v>
      </c>
      <c r="S694" t="s">
        <v>1179</v>
      </c>
      <c r="X694" t="s">
        <v>2931</v>
      </c>
      <c r="Y694" t="s">
        <v>974</v>
      </c>
      <c r="Z694" t="s">
        <v>974</v>
      </c>
    </row>
    <row r="695" spans="1:26" x14ac:dyDescent="0.25">
      <c r="A695">
        <v>441132</v>
      </c>
      <c r="B695" t="s">
        <v>1032</v>
      </c>
      <c r="C695" t="s">
        <v>1285</v>
      </c>
      <c r="D695" t="s">
        <v>1286</v>
      </c>
      <c r="E695">
        <v>77</v>
      </c>
      <c r="F695">
        <v>915</v>
      </c>
      <c r="G695" t="s">
        <v>2885</v>
      </c>
      <c r="H695" s="2">
        <v>0.91666666666666663</v>
      </c>
      <c r="I695" t="s">
        <v>64</v>
      </c>
      <c r="J695" s="2">
        <v>0.91666666666666663</v>
      </c>
      <c r="L695" t="s">
        <v>968</v>
      </c>
      <c r="N695" t="s">
        <v>1167</v>
      </c>
      <c r="O695">
        <v>7613961</v>
      </c>
      <c r="P695" t="s">
        <v>970</v>
      </c>
      <c r="Q695" t="s">
        <v>2932</v>
      </c>
      <c r="R695">
        <v>0</v>
      </c>
      <c r="S695" t="s">
        <v>1288</v>
      </c>
      <c r="V695">
        <v>22091</v>
      </c>
      <c r="W695">
        <v>22101</v>
      </c>
      <c r="X695" t="s">
        <v>1289</v>
      </c>
      <c r="Y695" t="s">
        <v>1284</v>
      </c>
      <c r="Z695" t="s">
        <v>1104</v>
      </c>
    </row>
    <row r="696" spans="1:26" x14ac:dyDescent="0.25">
      <c r="A696">
        <v>426365</v>
      </c>
      <c r="B696" t="s">
        <v>982</v>
      </c>
      <c r="C696" t="s">
        <v>57</v>
      </c>
      <c r="D696" t="s">
        <v>58</v>
      </c>
      <c r="E696">
        <v>187</v>
      </c>
      <c r="F696">
        <v>14983</v>
      </c>
      <c r="G696" t="s">
        <v>56</v>
      </c>
      <c r="H696" s="2">
        <v>0.26041666666666669</v>
      </c>
      <c r="I696" t="s">
        <v>56</v>
      </c>
      <c r="J696" s="2">
        <v>0.91666666666666663</v>
      </c>
      <c r="L696" t="s">
        <v>968</v>
      </c>
      <c r="N696" t="s">
        <v>1291</v>
      </c>
      <c r="O696">
        <v>9007491</v>
      </c>
      <c r="P696" t="s">
        <v>986</v>
      </c>
      <c r="Q696" t="s">
        <v>2933</v>
      </c>
      <c r="R696">
        <v>0</v>
      </c>
      <c r="S696" t="s">
        <v>1062</v>
      </c>
      <c r="V696">
        <v>1634</v>
      </c>
      <c r="W696">
        <v>1634</v>
      </c>
      <c r="X696" t="s">
        <v>1293</v>
      </c>
      <c r="Y696" t="s">
        <v>1295</v>
      </c>
      <c r="Z696" t="s">
        <v>1295</v>
      </c>
    </row>
    <row r="697" spans="1:26" x14ac:dyDescent="0.25">
      <c r="A697">
        <v>441289</v>
      </c>
      <c r="B697" t="s">
        <v>1628</v>
      </c>
      <c r="C697" t="s">
        <v>1656</v>
      </c>
      <c r="D697" t="s">
        <v>1656</v>
      </c>
      <c r="E697">
        <v>10</v>
      </c>
      <c r="F697">
        <v>7</v>
      </c>
      <c r="G697" t="s">
        <v>56</v>
      </c>
      <c r="H697" s="2">
        <v>0.27083333333333331</v>
      </c>
      <c r="I697" t="s">
        <v>56</v>
      </c>
      <c r="J697" s="2">
        <v>0.45833333333333331</v>
      </c>
      <c r="L697" t="s">
        <v>968</v>
      </c>
      <c r="N697" t="s">
        <v>1300</v>
      </c>
      <c r="O697" t="s">
        <v>1657</v>
      </c>
      <c r="P697" t="s">
        <v>970</v>
      </c>
      <c r="Q697" t="s">
        <v>2934</v>
      </c>
      <c r="R697">
        <v>1.22</v>
      </c>
      <c r="S697" t="s">
        <v>1179</v>
      </c>
      <c r="X697" t="s">
        <v>1659</v>
      </c>
      <c r="Y697" t="s">
        <v>1029</v>
      </c>
      <c r="Z697" t="s">
        <v>1029</v>
      </c>
    </row>
    <row r="698" spans="1:26" x14ac:dyDescent="0.25">
      <c r="A698">
        <v>433575</v>
      </c>
      <c r="B698" t="s">
        <v>982</v>
      </c>
      <c r="C698" t="s">
        <v>2935</v>
      </c>
      <c r="D698" t="s">
        <v>2936</v>
      </c>
      <c r="E698">
        <v>212</v>
      </c>
      <c r="F698">
        <v>40844</v>
      </c>
      <c r="G698" t="s">
        <v>56</v>
      </c>
      <c r="H698" s="2">
        <v>0.29166666666666669</v>
      </c>
      <c r="I698" t="s">
        <v>56</v>
      </c>
      <c r="J698" s="2">
        <v>0.95833333333333337</v>
      </c>
      <c r="L698" t="s">
        <v>968</v>
      </c>
      <c r="N698" t="s">
        <v>2937</v>
      </c>
      <c r="O698" t="s">
        <v>2938</v>
      </c>
      <c r="P698" t="s">
        <v>1123</v>
      </c>
      <c r="Q698" t="s">
        <v>2939</v>
      </c>
      <c r="R698">
        <v>0</v>
      </c>
      <c r="S698" t="s">
        <v>988</v>
      </c>
      <c r="V698" t="s">
        <v>2940</v>
      </c>
      <c r="W698" t="s">
        <v>2940</v>
      </c>
      <c r="X698" t="s">
        <v>2941</v>
      </c>
      <c r="Y698" t="s">
        <v>2942</v>
      </c>
      <c r="Z698" t="s">
        <v>1096</v>
      </c>
    </row>
    <row r="699" spans="1:26" x14ac:dyDescent="0.25">
      <c r="A699">
        <v>440994</v>
      </c>
      <c r="B699" t="s">
        <v>1030</v>
      </c>
      <c r="C699" t="s">
        <v>2075</v>
      </c>
      <c r="D699" t="s">
        <v>1549</v>
      </c>
      <c r="E699">
        <v>31</v>
      </c>
      <c r="F699">
        <v>230</v>
      </c>
      <c r="G699" t="s">
        <v>56</v>
      </c>
      <c r="H699" s="2">
        <v>0.375</v>
      </c>
      <c r="I699" t="s">
        <v>67</v>
      </c>
      <c r="J699" s="2">
        <v>0.6875</v>
      </c>
      <c r="K699" t="s">
        <v>2943</v>
      </c>
      <c r="L699" t="s">
        <v>1142</v>
      </c>
      <c r="N699" t="s">
        <v>1143</v>
      </c>
      <c r="O699" t="s">
        <v>2077</v>
      </c>
      <c r="P699" t="s">
        <v>970</v>
      </c>
      <c r="Q699" t="s">
        <v>2944</v>
      </c>
      <c r="R699">
        <v>0</v>
      </c>
      <c r="S699" t="s">
        <v>2750</v>
      </c>
      <c r="Y699" t="s">
        <v>1065</v>
      </c>
      <c r="Z699" t="s">
        <v>2945</v>
      </c>
    </row>
    <row r="700" spans="1:26" x14ac:dyDescent="0.25">
      <c r="A700">
        <v>441216</v>
      </c>
      <c r="B700" t="s">
        <v>1230</v>
      </c>
      <c r="C700" t="s">
        <v>2007</v>
      </c>
      <c r="D700" t="s">
        <v>2008</v>
      </c>
      <c r="E700">
        <v>22</v>
      </c>
      <c r="F700">
        <v>99</v>
      </c>
      <c r="G700" t="s">
        <v>56</v>
      </c>
      <c r="H700" s="2">
        <v>0.375</v>
      </c>
      <c r="I700" t="s">
        <v>56</v>
      </c>
      <c r="J700" s="2">
        <v>0.71527777777777779</v>
      </c>
      <c r="L700" t="s">
        <v>968</v>
      </c>
      <c r="N700" t="s">
        <v>1024</v>
      </c>
      <c r="O700">
        <v>750038</v>
      </c>
      <c r="P700" t="s">
        <v>970</v>
      </c>
      <c r="Q700" t="s">
        <v>2946</v>
      </c>
      <c r="R700">
        <v>0</v>
      </c>
      <c r="S700" t="s">
        <v>1026</v>
      </c>
      <c r="T700" t="s">
        <v>1027</v>
      </c>
      <c r="Y700" t="s">
        <v>1401</v>
      </c>
      <c r="Z700" t="s">
        <v>974</v>
      </c>
    </row>
    <row r="701" spans="1:26" x14ac:dyDescent="0.25">
      <c r="A701">
        <v>368204</v>
      </c>
      <c r="B701" t="s">
        <v>982</v>
      </c>
      <c r="C701" t="s">
        <v>1618</v>
      </c>
      <c r="D701" t="s">
        <v>1619</v>
      </c>
      <c r="E701">
        <v>294</v>
      </c>
      <c r="F701">
        <v>93530</v>
      </c>
      <c r="G701" t="s">
        <v>56</v>
      </c>
      <c r="H701" s="2">
        <v>0.42708333333333331</v>
      </c>
      <c r="I701" t="s">
        <v>56</v>
      </c>
      <c r="J701" s="2">
        <v>0.91666666666666663</v>
      </c>
      <c r="L701" t="s">
        <v>968</v>
      </c>
      <c r="N701" t="s">
        <v>1017</v>
      </c>
      <c r="O701" t="s">
        <v>1620</v>
      </c>
      <c r="P701" t="s">
        <v>1009</v>
      </c>
      <c r="Q701" t="s">
        <v>2947</v>
      </c>
      <c r="R701">
        <v>0</v>
      </c>
      <c r="S701" t="s">
        <v>988</v>
      </c>
      <c r="U701" t="s">
        <v>1623</v>
      </c>
      <c r="V701">
        <v>27220228</v>
      </c>
      <c r="W701">
        <v>27220228</v>
      </c>
      <c r="X701" t="s">
        <v>1624</v>
      </c>
      <c r="Y701" t="s">
        <v>992</v>
      </c>
      <c r="Z701" t="s">
        <v>1104</v>
      </c>
    </row>
    <row r="702" spans="1:26" x14ac:dyDescent="0.25">
      <c r="A702">
        <v>441382</v>
      </c>
      <c r="B702" t="s">
        <v>1021</v>
      </c>
      <c r="C702" t="s">
        <v>1459</v>
      </c>
      <c r="D702" t="s">
        <v>1460</v>
      </c>
      <c r="E702">
        <v>28</v>
      </c>
      <c r="F702">
        <v>100</v>
      </c>
      <c r="G702" t="s">
        <v>56</v>
      </c>
      <c r="H702" s="2">
        <v>0.52083333333333337</v>
      </c>
      <c r="I702" t="s">
        <v>59</v>
      </c>
      <c r="J702" s="2">
        <v>0.83333333333333337</v>
      </c>
      <c r="L702" t="s">
        <v>968</v>
      </c>
      <c r="N702" t="s">
        <v>1300</v>
      </c>
      <c r="O702">
        <v>2401</v>
      </c>
      <c r="P702" t="s">
        <v>970</v>
      </c>
      <c r="Q702" t="s">
        <v>2948</v>
      </c>
      <c r="R702">
        <v>4</v>
      </c>
      <c r="S702" t="s">
        <v>1026</v>
      </c>
      <c r="X702" t="s">
        <v>1462</v>
      </c>
      <c r="Y702" t="s">
        <v>1074</v>
      </c>
      <c r="Z702" t="s">
        <v>1074</v>
      </c>
    </row>
    <row r="703" spans="1:26" x14ac:dyDescent="0.25">
      <c r="A703">
        <v>440573</v>
      </c>
      <c r="B703" t="s">
        <v>1075</v>
      </c>
      <c r="C703" t="s">
        <v>1833</v>
      </c>
      <c r="D703" t="s">
        <v>1834</v>
      </c>
      <c r="E703">
        <v>121</v>
      </c>
      <c r="F703">
        <v>6409</v>
      </c>
      <c r="G703" t="s">
        <v>56</v>
      </c>
      <c r="H703" s="2">
        <v>0.625</v>
      </c>
      <c r="I703" t="s">
        <v>59</v>
      </c>
      <c r="J703" s="2">
        <v>0.22916666666666666</v>
      </c>
      <c r="L703" t="s">
        <v>968</v>
      </c>
      <c r="N703" t="s">
        <v>1035</v>
      </c>
      <c r="O703">
        <v>9235385</v>
      </c>
      <c r="P703" t="s">
        <v>1079</v>
      </c>
      <c r="Q703" t="s">
        <v>2949</v>
      </c>
      <c r="R703">
        <v>0</v>
      </c>
      <c r="S703" t="s">
        <v>1737</v>
      </c>
      <c r="V703" t="s">
        <v>2950</v>
      </c>
      <c r="W703" t="s">
        <v>2950</v>
      </c>
      <c r="X703" t="s">
        <v>1838</v>
      </c>
      <c r="Y703" t="s">
        <v>1839</v>
      </c>
      <c r="Z703" t="s">
        <v>2541</v>
      </c>
    </row>
    <row r="704" spans="1:26" x14ac:dyDescent="0.25">
      <c r="A704">
        <v>441916</v>
      </c>
      <c r="B704" t="s">
        <v>1230</v>
      </c>
      <c r="C704" t="s">
        <v>2951</v>
      </c>
      <c r="D704" t="s">
        <v>2952</v>
      </c>
      <c r="E704">
        <v>13</v>
      </c>
      <c r="F704">
        <v>10</v>
      </c>
      <c r="G704" t="s">
        <v>56</v>
      </c>
      <c r="H704" s="2">
        <v>0.66666666666666663</v>
      </c>
      <c r="I704" t="s">
        <v>78</v>
      </c>
      <c r="J704" s="2">
        <v>0.54166666666666663</v>
      </c>
      <c r="L704" t="s">
        <v>968</v>
      </c>
      <c r="N704" t="s">
        <v>1300</v>
      </c>
      <c r="O704">
        <v>844053</v>
      </c>
      <c r="P704" t="s">
        <v>970</v>
      </c>
      <c r="Q704" t="s">
        <v>2953</v>
      </c>
      <c r="R704">
        <v>2.1</v>
      </c>
      <c r="S704" t="s">
        <v>1179</v>
      </c>
      <c r="Y704" t="s">
        <v>1947</v>
      </c>
      <c r="Z704" t="s">
        <v>1229</v>
      </c>
    </row>
    <row r="705" spans="1:26" x14ac:dyDescent="0.25">
      <c r="A705">
        <v>441439</v>
      </c>
      <c r="B705" t="s">
        <v>964</v>
      </c>
      <c r="C705" t="s">
        <v>1049</v>
      </c>
      <c r="D705" t="s">
        <v>1050</v>
      </c>
      <c r="E705">
        <v>26</v>
      </c>
      <c r="F705">
        <v>284</v>
      </c>
      <c r="G705" t="s">
        <v>59</v>
      </c>
      <c r="H705" s="2">
        <v>0.20833333333333334</v>
      </c>
      <c r="I705" t="s">
        <v>59</v>
      </c>
      <c r="J705" s="2">
        <v>0.75</v>
      </c>
      <c r="L705" t="s">
        <v>968</v>
      </c>
      <c r="N705" t="s">
        <v>969</v>
      </c>
      <c r="P705" t="s">
        <v>1009</v>
      </c>
      <c r="Q705" t="s">
        <v>2954</v>
      </c>
      <c r="R705">
        <v>0</v>
      </c>
      <c r="S705" t="s">
        <v>1416</v>
      </c>
      <c r="X705" t="s">
        <v>1053</v>
      </c>
      <c r="Y705" t="s">
        <v>974</v>
      </c>
      <c r="Z705" t="s">
        <v>974</v>
      </c>
    </row>
    <row r="706" spans="1:26" x14ac:dyDescent="0.25">
      <c r="A706">
        <v>441440</v>
      </c>
      <c r="B706" t="s">
        <v>976</v>
      </c>
      <c r="C706" t="s">
        <v>1054</v>
      </c>
      <c r="D706" t="s">
        <v>1055</v>
      </c>
      <c r="E706">
        <v>87</v>
      </c>
      <c r="F706">
        <v>2391</v>
      </c>
      <c r="G706" t="s">
        <v>59</v>
      </c>
      <c r="H706" s="2">
        <v>0.20833333333333334</v>
      </c>
      <c r="I706" t="s">
        <v>59</v>
      </c>
      <c r="J706" s="2">
        <v>0.75</v>
      </c>
      <c r="L706" t="s">
        <v>968</v>
      </c>
      <c r="N706" t="s">
        <v>969</v>
      </c>
      <c r="P706" t="s">
        <v>1009</v>
      </c>
      <c r="Q706" t="s">
        <v>2955</v>
      </c>
      <c r="R706">
        <v>0</v>
      </c>
      <c r="S706" t="s">
        <v>1418</v>
      </c>
      <c r="X706" t="s">
        <v>1058</v>
      </c>
      <c r="Y706" t="s">
        <v>974</v>
      </c>
      <c r="Z706" t="s">
        <v>974</v>
      </c>
    </row>
    <row r="707" spans="1:26" x14ac:dyDescent="0.25">
      <c r="A707">
        <v>353974</v>
      </c>
      <c r="B707" t="s">
        <v>982</v>
      </c>
      <c r="C707" t="s">
        <v>155</v>
      </c>
      <c r="D707" t="s">
        <v>156</v>
      </c>
      <c r="E707">
        <v>111</v>
      </c>
      <c r="F707">
        <v>2298</v>
      </c>
      <c r="G707" t="s">
        <v>59</v>
      </c>
      <c r="H707" s="2">
        <v>0.21875</v>
      </c>
      <c r="I707" t="s">
        <v>59</v>
      </c>
      <c r="J707" s="2">
        <v>0.91666666666666663</v>
      </c>
      <c r="L707" t="s">
        <v>968</v>
      </c>
      <c r="N707" t="s">
        <v>1059</v>
      </c>
      <c r="O707">
        <v>8915433</v>
      </c>
      <c r="P707" t="s">
        <v>986</v>
      </c>
      <c r="Q707" t="s">
        <v>2956</v>
      </c>
      <c r="R707">
        <v>0</v>
      </c>
      <c r="S707" t="s">
        <v>1062</v>
      </c>
      <c r="V707" t="s">
        <v>2957</v>
      </c>
      <c r="W707" t="s">
        <v>2957</v>
      </c>
      <c r="X707" t="s">
        <v>1064</v>
      </c>
      <c r="Y707" t="s">
        <v>1229</v>
      </c>
      <c r="Z707" t="s">
        <v>1281</v>
      </c>
    </row>
    <row r="708" spans="1:26" x14ac:dyDescent="0.25">
      <c r="A708">
        <v>358658</v>
      </c>
      <c r="B708" t="s">
        <v>982</v>
      </c>
      <c r="C708" t="s">
        <v>88</v>
      </c>
      <c r="D708" t="s">
        <v>89</v>
      </c>
      <c r="E708">
        <v>187</v>
      </c>
      <c r="F708">
        <v>14745</v>
      </c>
      <c r="G708" t="s">
        <v>59</v>
      </c>
      <c r="H708" s="2">
        <v>0.22916666666666666</v>
      </c>
      <c r="I708" t="s">
        <v>59</v>
      </c>
      <c r="J708" s="2">
        <v>0.79166666666666663</v>
      </c>
      <c r="K708" t="s">
        <v>2958</v>
      </c>
      <c r="L708" t="s">
        <v>1142</v>
      </c>
      <c r="N708" t="s">
        <v>1068</v>
      </c>
      <c r="O708">
        <v>716016</v>
      </c>
      <c r="P708" t="s">
        <v>1009</v>
      </c>
      <c r="Q708" t="s">
        <v>2959</v>
      </c>
      <c r="R708">
        <v>0</v>
      </c>
      <c r="S708" t="s">
        <v>1062</v>
      </c>
      <c r="V708">
        <v>1084</v>
      </c>
      <c r="W708">
        <v>1084</v>
      </c>
      <c r="X708" t="s">
        <v>1072</v>
      </c>
      <c r="Y708" t="s">
        <v>1442</v>
      </c>
      <c r="Z708" t="s">
        <v>1281</v>
      </c>
    </row>
    <row r="709" spans="1:26" x14ac:dyDescent="0.25">
      <c r="A709">
        <v>408789</v>
      </c>
      <c r="B709" t="s">
        <v>982</v>
      </c>
      <c r="C709" t="s">
        <v>73</v>
      </c>
      <c r="D709" t="s">
        <v>74</v>
      </c>
      <c r="E709">
        <v>160</v>
      </c>
      <c r="F709">
        <v>12969</v>
      </c>
      <c r="G709" t="s">
        <v>59</v>
      </c>
      <c r="H709" s="2">
        <v>0.25</v>
      </c>
      <c r="I709" t="s">
        <v>59</v>
      </c>
      <c r="J709" s="2">
        <v>0.79166666666666663</v>
      </c>
      <c r="K709" t="s">
        <v>2960</v>
      </c>
      <c r="L709" t="s">
        <v>1142</v>
      </c>
      <c r="N709" t="s">
        <v>1068</v>
      </c>
      <c r="O709">
        <v>9008598</v>
      </c>
      <c r="P709" t="s">
        <v>1100</v>
      </c>
      <c r="Q709" t="s">
        <v>2961</v>
      </c>
      <c r="R709">
        <v>5.4</v>
      </c>
      <c r="S709" t="s">
        <v>1062</v>
      </c>
      <c r="V709">
        <v>536</v>
      </c>
      <c r="W709">
        <v>536</v>
      </c>
      <c r="X709" t="s">
        <v>1441</v>
      </c>
      <c r="Y709" t="s">
        <v>1229</v>
      </c>
      <c r="Z709" t="s">
        <v>975</v>
      </c>
    </row>
    <row r="710" spans="1:26" x14ac:dyDescent="0.25">
      <c r="A710">
        <v>441121</v>
      </c>
      <c r="B710" t="s">
        <v>1032</v>
      </c>
      <c r="C710" t="s">
        <v>1327</v>
      </c>
      <c r="D710" t="s">
        <v>1328</v>
      </c>
      <c r="E710">
        <v>42</v>
      </c>
      <c r="F710">
        <v>380</v>
      </c>
      <c r="G710" t="s">
        <v>59</v>
      </c>
      <c r="H710" s="2">
        <v>0.29166666666666669</v>
      </c>
      <c r="I710" t="s">
        <v>59</v>
      </c>
      <c r="J710" s="2">
        <v>0.75</v>
      </c>
      <c r="L710" t="s">
        <v>968</v>
      </c>
      <c r="N710" t="s">
        <v>1329</v>
      </c>
      <c r="O710">
        <v>7321960</v>
      </c>
      <c r="P710" t="s">
        <v>1168</v>
      </c>
      <c r="Q710" t="s">
        <v>2962</v>
      </c>
      <c r="R710">
        <v>0</v>
      </c>
      <c r="S710" t="s">
        <v>1603</v>
      </c>
      <c r="T710" t="s">
        <v>1332</v>
      </c>
      <c r="X710" t="s">
        <v>1333</v>
      </c>
      <c r="Y710" t="s">
        <v>1042</v>
      </c>
      <c r="Z710" t="s">
        <v>1281</v>
      </c>
    </row>
    <row r="711" spans="1:26" x14ac:dyDescent="0.25">
      <c r="A711">
        <v>441217</v>
      </c>
      <c r="B711" t="s">
        <v>1230</v>
      </c>
      <c r="C711" t="s">
        <v>2007</v>
      </c>
      <c r="D711" t="s">
        <v>2008</v>
      </c>
      <c r="E711">
        <v>22</v>
      </c>
      <c r="F711">
        <v>99</v>
      </c>
      <c r="G711" t="s">
        <v>59</v>
      </c>
      <c r="H711" s="2">
        <v>0.40277777777777773</v>
      </c>
      <c r="I711" t="s">
        <v>59</v>
      </c>
      <c r="J711" s="2">
        <v>0.71527777777777779</v>
      </c>
      <c r="L711" t="s">
        <v>968</v>
      </c>
      <c r="N711" t="s">
        <v>1024</v>
      </c>
      <c r="O711">
        <v>750038</v>
      </c>
      <c r="P711" t="s">
        <v>1168</v>
      </c>
      <c r="Q711" t="s">
        <v>2963</v>
      </c>
      <c r="R711">
        <v>0</v>
      </c>
      <c r="S711" t="s">
        <v>1026</v>
      </c>
      <c r="T711" t="s">
        <v>1027</v>
      </c>
      <c r="Y711" t="s">
        <v>1029</v>
      </c>
      <c r="Z711" t="s">
        <v>1029</v>
      </c>
    </row>
    <row r="712" spans="1:26" x14ac:dyDescent="0.25">
      <c r="A712">
        <v>441174</v>
      </c>
      <c r="B712" t="s">
        <v>1032</v>
      </c>
      <c r="C712" t="s">
        <v>1033</v>
      </c>
      <c r="D712" t="s">
        <v>1034</v>
      </c>
      <c r="E712">
        <v>108</v>
      </c>
      <c r="F712">
        <v>5873</v>
      </c>
      <c r="G712" t="s">
        <v>59</v>
      </c>
      <c r="H712" s="2">
        <v>0.5</v>
      </c>
      <c r="I712" t="s">
        <v>59</v>
      </c>
      <c r="J712" s="2">
        <v>0.83333333333333337</v>
      </c>
      <c r="L712" t="s">
        <v>968</v>
      </c>
      <c r="N712" t="s">
        <v>1035</v>
      </c>
      <c r="O712">
        <v>9002647</v>
      </c>
      <c r="P712" t="s">
        <v>1036</v>
      </c>
      <c r="Q712" t="s">
        <v>2964</v>
      </c>
      <c r="R712">
        <v>0</v>
      </c>
      <c r="S712" t="s">
        <v>2437</v>
      </c>
      <c r="V712" t="s">
        <v>2965</v>
      </c>
      <c r="W712" t="s">
        <v>2965</v>
      </c>
      <c r="X712" t="s">
        <v>1040</v>
      </c>
      <c r="Y712" t="s">
        <v>1853</v>
      </c>
      <c r="Z712" t="s">
        <v>1918</v>
      </c>
    </row>
    <row r="713" spans="1:26" x14ac:dyDescent="0.25">
      <c r="A713">
        <v>440883</v>
      </c>
      <c r="B713" t="s">
        <v>1075</v>
      </c>
      <c r="C713" t="s">
        <v>1465</v>
      </c>
      <c r="D713" t="s">
        <v>1466</v>
      </c>
      <c r="E713">
        <v>159</v>
      </c>
      <c r="F713">
        <v>15215</v>
      </c>
      <c r="G713" t="s">
        <v>67</v>
      </c>
      <c r="H713" s="2">
        <v>0.25</v>
      </c>
      <c r="I713" t="s">
        <v>67</v>
      </c>
      <c r="J713" s="2">
        <v>0.66666666666666663</v>
      </c>
      <c r="L713" t="s">
        <v>968</v>
      </c>
      <c r="N713" t="s">
        <v>1078</v>
      </c>
      <c r="O713">
        <v>9809916</v>
      </c>
      <c r="P713" t="s">
        <v>1079</v>
      </c>
      <c r="Q713" t="s">
        <v>2966</v>
      </c>
      <c r="R713">
        <v>0</v>
      </c>
      <c r="S713" t="s">
        <v>2088</v>
      </c>
      <c r="V713">
        <v>81</v>
      </c>
      <c r="W713">
        <v>81</v>
      </c>
      <c r="X713" t="s">
        <v>1469</v>
      </c>
      <c r="Y713" t="s">
        <v>1005</v>
      </c>
      <c r="Z713" t="s">
        <v>1083</v>
      </c>
    </row>
    <row r="714" spans="1:26" x14ac:dyDescent="0.25">
      <c r="A714">
        <v>425389</v>
      </c>
      <c r="B714" t="s">
        <v>982</v>
      </c>
      <c r="C714" t="s">
        <v>203</v>
      </c>
      <c r="D714" t="s">
        <v>188</v>
      </c>
      <c r="E714">
        <v>323</v>
      </c>
      <c r="F714">
        <v>153516</v>
      </c>
      <c r="G714" t="s">
        <v>67</v>
      </c>
      <c r="H714" s="2">
        <v>0.25</v>
      </c>
      <c r="I714" t="s">
        <v>67</v>
      </c>
      <c r="J714" s="2">
        <v>0.875</v>
      </c>
      <c r="L714" t="s">
        <v>968</v>
      </c>
      <c r="N714" t="s">
        <v>993</v>
      </c>
      <c r="O714">
        <v>9745378</v>
      </c>
      <c r="P714" t="s">
        <v>986</v>
      </c>
      <c r="Q714" t="s">
        <v>2967</v>
      </c>
      <c r="R714">
        <v>12.1</v>
      </c>
      <c r="S714" t="s">
        <v>988</v>
      </c>
      <c r="V714" t="s">
        <v>2968</v>
      </c>
      <c r="W714" t="s">
        <v>2968</v>
      </c>
      <c r="X714" t="s">
        <v>1086</v>
      </c>
      <c r="Y714" t="s">
        <v>975</v>
      </c>
      <c r="Z714" t="s">
        <v>1256</v>
      </c>
    </row>
    <row r="715" spans="1:26" x14ac:dyDescent="0.25">
      <c r="A715">
        <v>441429</v>
      </c>
      <c r="B715" t="s">
        <v>994</v>
      </c>
      <c r="C715" t="s">
        <v>1043</v>
      </c>
      <c r="D715" t="s">
        <v>1044</v>
      </c>
      <c r="E715">
        <v>99</v>
      </c>
      <c r="F715">
        <v>4224</v>
      </c>
      <c r="G715" t="s">
        <v>67</v>
      </c>
      <c r="H715" s="2">
        <v>0.25</v>
      </c>
      <c r="I715" t="s">
        <v>67</v>
      </c>
      <c r="J715" s="2">
        <v>0.75</v>
      </c>
      <c r="L715" t="s">
        <v>968</v>
      </c>
      <c r="N715" t="s">
        <v>997</v>
      </c>
      <c r="O715">
        <v>9355135</v>
      </c>
      <c r="P715" t="s">
        <v>999</v>
      </c>
      <c r="Q715" t="s">
        <v>2969</v>
      </c>
      <c r="R715">
        <v>0</v>
      </c>
      <c r="S715" t="s">
        <v>1001</v>
      </c>
      <c r="V715">
        <v>18</v>
      </c>
      <c r="W715">
        <v>18</v>
      </c>
      <c r="Y715" t="s">
        <v>1004</v>
      </c>
      <c r="Z715" t="s">
        <v>1047</v>
      </c>
    </row>
    <row r="716" spans="1:26" x14ac:dyDescent="0.25">
      <c r="A716">
        <v>427405</v>
      </c>
      <c r="B716" t="s">
        <v>982</v>
      </c>
      <c r="C716" t="s">
        <v>136</v>
      </c>
      <c r="D716" t="s">
        <v>137</v>
      </c>
      <c r="E716">
        <v>228</v>
      </c>
      <c r="F716">
        <v>47842</v>
      </c>
      <c r="G716" t="s">
        <v>67</v>
      </c>
      <c r="H716" s="2">
        <v>0.29166666666666669</v>
      </c>
      <c r="I716" t="s">
        <v>64</v>
      </c>
      <c r="J716" s="2">
        <v>0.72916666666666663</v>
      </c>
      <c r="L716" t="s">
        <v>968</v>
      </c>
      <c r="N716" t="s">
        <v>1525</v>
      </c>
      <c r="O716">
        <v>9725421</v>
      </c>
      <c r="P716" t="s">
        <v>1009</v>
      </c>
      <c r="Q716" t="s">
        <v>2970</v>
      </c>
      <c r="R716">
        <v>0</v>
      </c>
      <c r="S716" t="s">
        <v>988</v>
      </c>
      <c r="V716" t="s">
        <v>2971</v>
      </c>
      <c r="W716" t="s">
        <v>2971</v>
      </c>
      <c r="X716" t="s">
        <v>1528</v>
      </c>
      <c r="Y716" t="s">
        <v>1104</v>
      </c>
      <c r="Z716" t="s">
        <v>1615</v>
      </c>
    </row>
    <row r="717" spans="1:26" x14ac:dyDescent="0.25">
      <c r="A717">
        <v>441348</v>
      </c>
      <c r="B717" t="s">
        <v>1032</v>
      </c>
      <c r="C717" t="s">
        <v>1747</v>
      </c>
      <c r="D717" t="s">
        <v>1748</v>
      </c>
      <c r="E717">
        <v>31</v>
      </c>
      <c r="F717">
        <v>247</v>
      </c>
      <c r="G717" t="s">
        <v>67</v>
      </c>
      <c r="H717" s="2">
        <v>0.33333333333333331</v>
      </c>
      <c r="I717" t="s">
        <v>67</v>
      </c>
      <c r="J717" s="2">
        <v>0.5</v>
      </c>
      <c r="L717" t="s">
        <v>968</v>
      </c>
      <c r="N717" t="s">
        <v>1167</v>
      </c>
      <c r="O717" t="s">
        <v>1749</v>
      </c>
      <c r="P717" t="s">
        <v>1131</v>
      </c>
      <c r="Q717" t="s">
        <v>2972</v>
      </c>
      <c r="R717">
        <v>0</v>
      </c>
      <c r="S717" t="s">
        <v>2266</v>
      </c>
      <c r="V717">
        <v>22102</v>
      </c>
      <c r="W717">
        <v>22102</v>
      </c>
      <c r="X717" t="s">
        <v>1750</v>
      </c>
      <c r="Y717" t="s">
        <v>1047</v>
      </c>
      <c r="Z717" t="s">
        <v>1047</v>
      </c>
    </row>
    <row r="718" spans="1:26" x14ac:dyDescent="0.25">
      <c r="A718">
        <v>441245</v>
      </c>
      <c r="B718" t="s">
        <v>982</v>
      </c>
      <c r="C718" t="s">
        <v>65</v>
      </c>
      <c r="D718" t="s">
        <v>66</v>
      </c>
      <c r="E718">
        <v>279</v>
      </c>
      <c r="F718">
        <v>78878</v>
      </c>
      <c r="G718" t="s">
        <v>67</v>
      </c>
      <c r="H718" s="2">
        <v>0.33333333333333331</v>
      </c>
      <c r="I718" t="s">
        <v>211</v>
      </c>
      <c r="J718" s="2">
        <v>0.375</v>
      </c>
      <c r="L718" t="s">
        <v>968</v>
      </c>
      <c r="N718" t="s">
        <v>985</v>
      </c>
      <c r="O718">
        <v>9104835</v>
      </c>
      <c r="P718" t="s">
        <v>1069</v>
      </c>
      <c r="Q718" t="s">
        <v>2973</v>
      </c>
      <c r="R718">
        <v>0</v>
      </c>
      <c r="S718" t="s">
        <v>1239</v>
      </c>
      <c r="V718">
        <v>15165</v>
      </c>
      <c r="W718">
        <v>15165</v>
      </c>
      <c r="Y718" t="s">
        <v>1074</v>
      </c>
      <c r="Z718" t="s">
        <v>1074</v>
      </c>
    </row>
    <row r="719" spans="1:26" x14ac:dyDescent="0.25">
      <c r="A719">
        <v>441218</v>
      </c>
      <c r="B719" t="s">
        <v>1230</v>
      </c>
      <c r="C719" t="s">
        <v>2007</v>
      </c>
      <c r="D719" t="s">
        <v>2008</v>
      </c>
      <c r="E719">
        <v>22</v>
      </c>
      <c r="F719">
        <v>99</v>
      </c>
      <c r="G719" t="s">
        <v>67</v>
      </c>
      <c r="H719" s="2">
        <v>0.40277777777777773</v>
      </c>
      <c r="I719" t="s">
        <v>67</v>
      </c>
      <c r="J719" s="2">
        <v>0.71527777777777779</v>
      </c>
      <c r="L719" t="s">
        <v>968</v>
      </c>
      <c r="N719" t="s">
        <v>1024</v>
      </c>
      <c r="O719">
        <v>750038</v>
      </c>
      <c r="P719" t="s">
        <v>970</v>
      </c>
      <c r="Q719" t="s">
        <v>2974</v>
      </c>
      <c r="R719">
        <v>0</v>
      </c>
      <c r="S719" t="s">
        <v>1026</v>
      </c>
      <c r="T719" t="s">
        <v>1027</v>
      </c>
      <c r="Y719" t="s">
        <v>1029</v>
      </c>
      <c r="Z719" t="s">
        <v>1029</v>
      </c>
    </row>
    <row r="720" spans="1:26" x14ac:dyDescent="0.25">
      <c r="A720">
        <v>440884</v>
      </c>
      <c r="B720" t="s">
        <v>1075</v>
      </c>
      <c r="C720" t="s">
        <v>1492</v>
      </c>
      <c r="D720" t="s">
        <v>1493</v>
      </c>
      <c r="E720">
        <v>149</v>
      </c>
      <c r="F720">
        <v>10581</v>
      </c>
      <c r="G720" t="s">
        <v>67</v>
      </c>
      <c r="H720" s="2">
        <v>0.70833333333333337</v>
      </c>
      <c r="I720" t="s">
        <v>64</v>
      </c>
      <c r="J720" s="2">
        <v>4.1666666666666664E-2</v>
      </c>
      <c r="L720" t="s">
        <v>968</v>
      </c>
      <c r="N720" t="s">
        <v>1078</v>
      </c>
      <c r="O720">
        <v>400497</v>
      </c>
      <c r="P720" t="s">
        <v>1079</v>
      </c>
      <c r="Q720" t="s">
        <v>2975</v>
      </c>
      <c r="R720">
        <v>0</v>
      </c>
      <c r="S720" t="s">
        <v>2088</v>
      </c>
      <c r="V720">
        <v>529</v>
      </c>
      <c r="W720">
        <v>529</v>
      </c>
      <c r="X720" t="s">
        <v>1496</v>
      </c>
      <c r="Y720" t="s">
        <v>2178</v>
      </c>
      <c r="Z720" t="s">
        <v>1104</v>
      </c>
    </row>
    <row r="721" spans="1:26" x14ac:dyDescent="0.25">
      <c r="A721">
        <v>441462</v>
      </c>
      <c r="B721" t="s">
        <v>1961</v>
      </c>
      <c r="C721" t="s">
        <v>1962</v>
      </c>
      <c r="D721" t="s">
        <v>1963</v>
      </c>
      <c r="E721">
        <v>41</v>
      </c>
      <c r="F721">
        <v>198</v>
      </c>
      <c r="G721" t="s">
        <v>67</v>
      </c>
      <c r="H721" s="2">
        <v>0.70833333333333337</v>
      </c>
      <c r="I721" t="s">
        <v>62</v>
      </c>
      <c r="J721" s="2">
        <v>0.25</v>
      </c>
      <c r="L721" t="s">
        <v>968</v>
      </c>
      <c r="N721" t="s">
        <v>1601</v>
      </c>
      <c r="O721">
        <v>400681</v>
      </c>
      <c r="P721" t="s">
        <v>1168</v>
      </c>
      <c r="Q721" t="s">
        <v>2976</v>
      </c>
      <c r="R721">
        <v>0</v>
      </c>
      <c r="S721" t="s">
        <v>1603</v>
      </c>
      <c r="X721" t="s">
        <v>1965</v>
      </c>
      <c r="Y721" t="s">
        <v>1442</v>
      </c>
      <c r="Z721" t="s">
        <v>1223</v>
      </c>
    </row>
    <row r="722" spans="1:26" x14ac:dyDescent="0.25">
      <c r="A722">
        <v>440970</v>
      </c>
      <c r="B722" t="s">
        <v>1032</v>
      </c>
      <c r="C722" t="s">
        <v>1128</v>
      </c>
      <c r="D722" t="s">
        <v>1129</v>
      </c>
      <c r="E722">
        <v>56</v>
      </c>
      <c r="F722">
        <v>1083</v>
      </c>
      <c r="G722" t="s">
        <v>67</v>
      </c>
      <c r="H722" s="2">
        <v>0.99930555555555556</v>
      </c>
      <c r="I722" t="s">
        <v>64</v>
      </c>
      <c r="J722" s="2">
        <v>0.45833333333333331</v>
      </c>
      <c r="L722" t="s">
        <v>968</v>
      </c>
      <c r="N722" t="s">
        <v>1130</v>
      </c>
      <c r="O722">
        <v>9184524</v>
      </c>
      <c r="P722" t="s">
        <v>1168</v>
      </c>
      <c r="Q722" t="s">
        <v>2977</v>
      </c>
      <c r="R722">
        <v>0</v>
      </c>
      <c r="S722" t="s">
        <v>1464</v>
      </c>
      <c r="V722" t="s">
        <v>2978</v>
      </c>
      <c r="W722" t="s">
        <v>2978</v>
      </c>
      <c r="X722" t="s">
        <v>1135</v>
      </c>
      <c r="Y722" t="s">
        <v>1042</v>
      </c>
      <c r="Z722" t="s">
        <v>1042</v>
      </c>
    </row>
    <row r="723" spans="1:26" x14ac:dyDescent="0.25">
      <c r="A723" t="s">
        <v>2979</v>
      </c>
      <c r="B723" t="s">
        <v>994</v>
      </c>
      <c r="C723" t="s">
        <v>2854</v>
      </c>
      <c r="D723" t="s">
        <v>2855</v>
      </c>
      <c r="E723">
        <v>116</v>
      </c>
      <c r="F723">
        <v>5200</v>
      </c>
      <c r="G723" t="s">
        <v>64</v>
      </c>
      <c r="H723" s="2">
        <v>0.29166666666666669</v>
      </c>
      <c r="I723" t="s">
        <v>64</v>
      </c>
      <c r="J723" s="2">
        <v>0.875</v>
      </c>
      <c r="L723" t="s">
        <v>968</v>
      </c>
      <c r="N723" t="s">
        <v>997</v>
      </c>
      <c r="O723">
        <v>9378022</v>
      </c>
      <c r="P723" t="s">
        <v>999</v>
      </c>
      <c r="Q723" t="s">
        <v>2980</v>
      </c>
      <c r="R723">
        <v>0</v>
      </c>
      <c r="S723" t="s">
        <v>2981</v>
      </c>
      <c r="V723">
        <v>1</v>
      </c>
      <c r="W723">
        <v>1</v>
      </c>
      <c r="X723" t="s">
        <v>2857</v>
      </c>
      <c r="Y723" t="s">
        <v>2644</v>
      </c>
      <c r="Z723" t="s">
        <v>1256</v>
      </c>
    </row>
    <row r="724" spans="1:26" x14ac:dyDescent="0.25">
      <c r="A724">
        <v>433182</v>
      </c>
      <c r="B724" t="s">
        <v>1030</v>
      </c>
      <c r="C724" t="s">
        <v>1089</v>
      </c>
      <c r="D724" t="s">
        <v>1090</v>
      </c>
      <c r="E724">
        <v>76</v>
      </c>
      <c r="F724">
        <v>723</v>
      </c>
      <c r="G724" t="s">
        <v>64</v>
      </c>
      <c r="H724" s="2">
        <v>0.29166666666666669</v>
      </c>
      <c r="I724" t="s">
        <v>125</v>
      </c>
      <c r="J724" s="2">
        <v>0.41666666666666669</v>
      </c>
      <c r="L724" t="s">
        <v>968</v>
      </c>
      <c r="N724" t="s">
        <v>1091</v>
      </c>
      <c r="O724">
        <v>9185554</v>
      </c>
      <c r="P724" t="s">
        <v>1092</v>
      </c>
      <c r="Q724" t="s">
        <v>2982</v>
      </c>
      <c r="R724">
        <v>0</v>
      </c>
      <c r="S724" t="s">
        <v>1052</v>
      </c>
      <c r="X724" t="s">
        <v>1095</v>
      </c>
      <c r="Y724" t="s">
        <v>2390</v>
      </c>
      <c r="Z724" t="s">
        <v>1229</v>
      </c>
    </row>
    <row r="725" spans="1:26" x14ac:dyDescent="0.25">
      <c r="A725">
        <v>440972</v>
      </c>
      <c r="B725" t="s">
        <v>1075</v>
      </c>
      <c r="C725" t="s">
        <v>1156</v>
      </c>
      <c r="D725" t="s">
        <v>1157</v>
      </c>
      <c r="E725">
        <v>139</v>
      </c>
      <c r="F725">
        <v>9996</v>
      </c>
      <c r="G725" t="s">
        <v>64</v>
      </c>
      <c r="H725" s="2">
        <v>0.29166666666666669</v>
      </c>
      <c r="I725" t="s">
        <v>64</v>
      </c>
      <c r="J725" s="2">
        <v>0.625</v>
      </c>
      <c r="L725" t="s">
        <v>968</v>
      </c>
      <c r="N725" t="s">
        <v>1158</v>
      </c>
      <c r="O725">
        <v>9435818</v>
      </c>
      <c r="P725" t="s">
        <v>1159</v>
      </c>
      <c r="Q725" t="s">
        <v>2983</v>
      </c>
      <c r="R725">
        <v>0</v>
      </c>
      <c r="S725" t="s">
        <v>1722</v>
      </c>
      <c r="V725" t="s">
        <v>2984</v>
      </c>
      <c r="W725" t="s">
        <v>2984</v>
      </c>
      <c r="X725" t="s">
        <v>1163</v>
      </c>
      <c r="Y725" t="s">
        <v>1520</v>
      </c>
      <c r="Z725" t="s">
        <v>1521</v>
      </c>
    </row>
    <row r="726" spans="1:26" x14ac:dyDescent="0.25">
      <c r="A726">
        <v>441219</v>
      </c>
      <c r="B726" t="s">
        <v>1230</v>
      </c>
      <c r="C726" t="s">
        <v>2007</v>
      </c>
      <c r="D726" t="s">
        <v>2008</v>
      </c>
      <c r="E726">
        <v>22</v>
      </c>
      <c r="F726">
        <v>99</v>
      </c>
      <c r="G726" t="s">
        <v>64</v>
      </c>
      <c r="H726" s="2">
        <v>0.375</v>
      </c>
      <c r="I726" t="s">
        <v>64</v>
      </c>
      <c r="J726" s="2">
        <v>0.71527777777777779</v>
      </c>
      <c r="L726" t="s">
        <v>968</v>
      </c>
      <c r="N726" t="s">
        <v>1024</v>
      </c>
      <c r="O726">
        <v>750038</v>
      </c>
      <c r="P726" t="s">
        <v>970</v>
      </c>
      <c r="Q726" t="s">
        <v>2985</v>
      </c>
      <c r="R726">
        <v>0</v>
      </c>
      <c r="S726" t="s">
        <v>1026</v>
      </c>
      <c r="T726" t="s">
        <v>1027</v>
      </c>
      <c r="Y726" t="s">
        <v>1029</v>
      </c>
      <c r="Z726" t="s">
        <v>1029</v>
      </c>
    </row>
    <row r="727" spans="1:26" x14ac:dyDescent="0.25">
      <c r="A727">
        <v>440969</v>
      </c>
      <c r="B727" t="s">
        <v>1075</v>
      </c>
      <c r="C727" t="s">
        <v>1511</v>
      </c>
      <c r="D727" t="s">
        <v>1512</v>
      </c>
      <c r="E727">
        <v>147</v>
      </c>
      <c r="F727">
        <v>9940</v>
      </c>
      <c r="G727" t="s">
        <v>64</v>
      </c>
      <c r="H727" s="2">
        <v>0.54097222222222219</v>
      </c>
      <c r="I727" t="s">
        <v>62</v>
      </c>
      <c r="J727" s="2">
        <v>0.5</v>
      </c>
      <c r="L727" t="s">
        <v>968</v>
      </c>
      <c r="N727" t="s">
        <v>1158</v>
      </c>
      <c r="O727">
        <v>9364356</v>
      </c>
      <c r="P727" t="s">
        <v>1159</v>
      </c>
      <c r="Q727" t="s">
        <v>2986</v>
      </c>
      <c r="R727">
        <v>0</v>
      </c>
      <c r="S727" t="s">
        <v>2806</v>
      </c>
      <c r="V727" t="s">
        <v>2987</v>
      </c>
      <c r="W727" t="s">
        <v>2987</v>
      </c>
      <c r="X727" t="s">
        <v>1516</v>
      </c>
      <c r="Y727" t="s">
        <v>1164</v>
      </c>
      <c r="Z727" t="s">
        <v>1383</v>
      </c>
    </row>
    <row r="728" spans="1:26" x14ac:dyDescent="0.25">
      <c r="A728">
        <v>441283</v>
      </c>
      <c r="B728" t="s">
        <v>1032</v>
      </c>
      <c r="C728" t="s">
        <v>1165</v>
      </c>
      <c r="D728" t="s">
        <v>1166</v>
      </c>
      <c r="E728">
        <v>54</v>
      </c>
      <c r="F728">
        <v>499</v>
      </c>
      <c r="G728" t="s">
        <v>64</v>
      </c>
      <c r="H728" s="2">
        <v>0.625</v>
      </c>
      <c r="I728" t="s">
        <v>64</v>
      </c>
      <c r="J728" s="2">
        <v>0.91666666666666663</v>
      </c>
      <c r="L728" t="s">
        <v>968</v>
      </c>
      <c r="N728" t="s">
        <v>1167</v>
      </c>
      <c r="O728">
        <v>7917757</v>
      </c>
      <c r="P728" t="s">
        <v>1131</v>
      </c>
      <c r="Q728" t="s">
        <v>2988</v>
      </c>
      <c r="R728">
        <v>0</v>
      </c>
      <c r="S728" t="s">
        <v>1133</v>
      </c>
      <c r="V728">
        <v>22101</v>
      </c>
      <c r="W728">
        <v>22101</v>
      </c>
      <c r="X728" t="s">
        <v>1171</v>
      </c>
      <c r="Y728" t="s">
        <v>1047</v>
      </c>
      <c r="Z728" t="s">
        <v>1047</v>
      </c>
    </row>
    <row r="729" spans="1:26" x14ac:dyDescent="0.25">
      <c r="A729">
        <v>441689</v>
      </c>
      <c r="B729" t="s">
        <v>1230</v>
      </c>
      <c r="C729" t="s">
        <v>2007</v>
      </c>
      <c r="D729" t="s">
        <v>2008</v>
      </c>
      <c r="E729">
        <v>22</v>
      </c>
      <c r="F729">
        <v>99</v>
      </c>
      <c r="G729" t="s">
        <v>64</v>
      </c>
      <c r="H729" s="2">
        <v>0.91666666666666663</v>
      </c>
      <c r="I729" t="s">
        <v>62</v>
      </c>
      <c r="J729" s="2">
        <v>0.75</v>
      </c>
      <c r="L729" t="s">
        <v>968</v>
      </c>
      <c r="N729" t="s">
        <v>1024</v>
      </c>
      <c r="O729">
        <v>750038</v>
      </c>
      <c r="P729" t="s">
        <v>970</v>
      </c>
      <c r="Q729" t="s">
        <v>2989</v>
      </c>
      <c r="R729">
        <v>0</v>
      </c>
      <c r="S729" t="s">
        <v>1179</v>
      </c>
      <c r="Y729" t="s">
        <v>974</v>
      </c>
      <c r="Z729" t="s">
        <v>974</v>
      </c>
    </row>
    <row r="730" spans="1:26" x14ac:dyDescent="0.25">
      <c r="A730">
        <v>441680</v>
      </c>
      <c r="B730" t="s">
        <v>964</v>
      </c>
      <c r="C730" t="s">
        <v>965</v>
      </c>
      <c r="D730" t="s">
        <v>966</v>
      </c>
      <c r="E730">
        <v>26</v>
      </c>
      <c r="F730">
        <v>284</v>
      </c>
      <c r="G730" t="s">
        <v>62</v>
      </c>
      <c r="H730" s="2">
        <v>0.20833333333333334</v>
      </c>
      <c r="I730" t="s">
        <v>78</v>
      </c>
      <c r="J730" s="2">
        <v>0.75</v>
      </c>
      <c r="L730" t="s">
        <v>968</v>
      </c>
      <c r="N730" t="s">
        <v>969</v>
      </c>
      <c r="P730" t="s">
        <v>970</v>
      </c>
      <c r="Q730" t="s">
        <v>2990</v>
      </c>
      <c r="R730">
        <v>0</v>
      </c>
      <c r="S730" t="s">
        <v>972</v>
      </c>
      <c r="X730" t="s">
        <v>973</v>
      </c>
      <c r="Y730" t="s">
        <v>974</v>
      </c>
      <c r="Z730" t="s">
        <v>974</v>
      </c>
    </row>
    <row r="731" spans="1:26" x14ac:dyDescent="0.25">
      <c r="A731">
        <v>441681</v>
      </c>
      <c r="B731" t="s">
        <v>976</v>
      </c>
      <c r="C731" t="s">
        <v>1185</v>
      </c>
      <c r="D731" t="s">
        <v>1186</v>
      </c>
      <c r="E731">
        <v>87</v>
      </c>
      <c r="F731">
        <v>2391</v>
      </c>
      <c r="G731" t="s">
        <v>62</v>
      </c>
      <c r="H731" s="2">
        <v>0.20833333333333334</v>
      </c>
      <c r="I731" t="s">
        <v>78</v>
      </c>
      <c r="J731" s="2">
        <v>0.75</v>
      </c>
      <c r="L731" t="s">
        <v>968</v>
      </c>
      <c r="N731" t="s">
        <v>969</v>
      </c>
      <c r="P731" t="s">
        <v>970</v>
      </c>
      <c r="Q731" t="s">
        <v>2991</v>
      </c>
      <c r="R731">
        <v>0</v>
      </c>
      <c r="S731" t="s">
        <v>980</v>
      </c>
      <c r="X731" t="s">
        <v>1189</v>
      </c>
      <c r="Y731" t="s">
        <v>974</v>
      </c>
      <c r="Z731" t="s">
        <v>974</v>
      </c>
    </row>
    <row r="732" spans="1:26" x14ac:dyDescent="0.25">
      <c r="A732">
        <v>361868</v>
      </c>
      <c r="B732" t="s">
        <v>982</v>
      </c>
      <c r="C732" t="s">
        <v>184</v>
      </c>
      <c r="D732" t="s">
        <v>185</v>
      </c>
      <c r="E732">
        <v>315</v>
      </c>
      <c r="F732">
        <v>111554</v>
      </c>
      <c r="G732" t="s">
        <v>62</v>
      </c>
      <c r="H732" s="2">
        <v>0.27083333333333331</v>
      </c>
      <c r="I732" t="s">
        <v>62</v>
      </c>
      <c r="J732" s="2">
        <v>0.91666666666666663</v>
      </c>
      <c r="L732" t="s">
        <v>968</v>
      </c>
      <c r="N732" t="s">
        <v>1306</v>
      </c>
      <c r="O732">
        <v>9783576</v>
      </c>
      <c r="P732" t="s">
        <v>986</v>
      </c>
      <c r="Q732" t="s">
        <v>2992</v>
      </c>
      <c r="R732">
        <v>0</v>
      </c>
      <c r="S732" t="s">
        <v>988</v>
      </c>
      <c r="V732" t="s">
        <v>2993</v>
      </c>
      <c r="W732" t="s">
        <v>2993</v>
      </c>
      <c r="X732" t="s">
        <v>1542</v>
      </c>
      <c r="Y732" t="s">
        <v>1104</v>
      </c>
      <c r="Z732" t="s">
        <v>1042</v>
      </c>
    </row>
    <row r="733" spans="1:26" x14ac:dyDescent="0.25">
      <c r="A733">
        <v>441612</v>
      </c>
      <c r="B733" t="s">
        <v>1961</v>
      </c>
      <c r="C733" t="s">
        <v>1970</v>
      </c>
      <c r="D733" t="s">
        <v>1971</v>
      </c>
      <c r="E733">
        <v>25</v>
      </c>
      <c r="F733">
        <v>85</v>
      </c>
      <c r="G733" t="s">
        <v>62</v>
      </c>
      <c r="H733" s="2">
        <v>0.29166666666666669</v>
      </c>
      <c r="I733" t="s">
        <v>211</v>
      </c>
      <c r="J733" s="2">
        <v>0.70833333333333337</v>
      </c>
      <c r="L733" t="s">
        <v>968</v>
      </c>
      <c r="N733" t="s">
        <v>1024</v>
      </c>
      <c r="O733">
        <v>90650921</v>
      </c>
      <c r="P733" t="s">
        <v>1168</v>
      </c>
      <c r="Q733" t="s">
        <v>2994</v>
      </c>
      <c r="R733">
        <v>0</v>
      </c>
      <c r="S733" t="s">
        <v>1349</v>
      </c>
      <c r="T733" t="s">
        <v>1332</v>
      </c>
      <c r="X733" t="s">
        <v>1974</v>
      </c>
      <c r="Y733" t="s">
        <v>975</v>
      </c>
      <c r="Z733" t="s">
        <v>1048</v>
      </c>
    </row>
    <row r="734" spans="1:26" x14ac:dyDescent="0.25">
      <c r="A734">
        <v>426112</v>
      </c>
      <c r="B734" t="s">
        <v>982</v>
      </c>
      <c r="C734" t="s">
        <v>112</v>
      </c>
      <c r="D734" t="s">
        <v>113</v>
      </c>
      <c r="E734">
        <v>198</v>
      </c>
      <c r="F734">
        <v>32477</v>
      </c>
      <c r="G734" t="s">
        <v>62</v>
      </c>
      <c r="H734" s="2">
        <v>0.29166666666666669</v>
      </c>
      <c r="I734" t="s">
        <v>62</v>
      </c>
      <c r="J734" s="2">
        <v>0.75</v>
      </c>
      <c r="L734" t="s">
        <v>968</v>
      </c>
      <c r="N734" t="s">
        <v>1073</v>
      </c>
      <c r="O734">
        <v>9417086</v>
      </c>
      <c r="P734" t="s">
        <v>1060</v>
      </c>
      <c r="Q734" t="s">
        <v>2995</v>
      </c>
      <c r="R734">
        <v>6.4</v>
      </c>
      <c r="S734" t="s">
        <v>1062</v>
      </c>
      <c r="V734" t="s">
        <v>2996</v>
      </c>
      <c r="W734" t="s">
        <v>2996</v>
      </c>
      <c r="X734" t="s">
        <v>1266</v>
      </c>
      <c r="Y734" t="s">
        <v>1048</v>
      </c>
      <c r="Z734" t="s">
        <v>975</v>
      </c>
    </row>
    <row r="735" spans="1:26" x14ac:dyDescent="0.25">
      <c r="A735">
        <v>440845</v>
      </c>
      <c r="B735" t="s">
        <v>1032</v>
      </c>
      <c r="C735" t="s">
        <v>1192</v>
      </c>
      <c r="D735" t="s">
        <v>1193</v>
      </c>
      <c r="E735">
        <v>69</v>
      </c>
      <c r="F735">
        <v>764</v>
      </c>
      <c r="G735" t="s">
        <v>62</v>
      </c>
      <c r="H735" s="2">
        <v>0.29166666666666669</v>
      </c>
      <c r="I735" t="s">
        <v>62</v>
      </c>
      <c r="J735" s="2">
        <v>0.66666666666666663</v>
      </c>
      <c r="L735" t="s">
        <v>968</v>
      </c>
      <c r="N735" t="s">
        <v>1194</v>
      </c>
      <c r="O735">
        <v>7030523</v>
      </c>
      <c r="P735" t="s">
        <v>970</v>
      </c>
      <c r="Q735" t="s">
        <v>2997</v>
      </c>
      <c r="R735">
        <v>0</v>
      </c>
      <c r="S735" t="s">
        <v>2998</v>
      </c>
      <c r="V735">
        <v>22101</v>
      </c>
      <c r="W735">
        <v>22101</v>
      </c>
      <c r="X735" t="s">
        <v>1197</v>
      </c>
      <c r="Y735" t="s">
        <v>1198</v>
      </c>
      <c r="Z735" t="s">
        <v>1029</v>
      </c>
    </row>
    <row r="736" spans="1:26" x14ac:dyDescent="0.25">
      <c r="A736">
        <v>441923</v>
      </c>
      <c r="B736" t="s">
        <v>1030</v>
      </c>
      <c r="C736" t="s">
        <v>2999</v>
      </c>
      <c r="D736" t="s">
        <v>2999</v>
      </c>
      <c r="E736">
        <v>14</v>
      </c>
      <c r="F736">
        <v>28</v>
      </c>
      <c r="G736" t="s">
        <v>62</v>
      </c>
      <c r="H736" s="2">
        <v>0.375</v>
      </c>
      <c r="I736" t="s">
        <v>78</v>
      </c>
      <c r="J736" s="2">
        <v>0.60416666666666663</v>
      </c>
      <c r="L736" t="s">
        <v>968</v>
      </c>
      <c r="N736" t="s">
        <v>1300</v>
      </c>
      <c r="O736">
        <v>1295419</v>
      </c>
      <c r="P736" t="s">
        <v>970</v>
      </c>
      <c r="Q736" t="s">
        <v>3000</v>
      </c>
      <c r="R736">
        <v>2.5299999999999998</v>
      </c>
      <c r="S736" t="s">
        <v>1179</v>
      </c>
      <c r="Y736" t="s">
        <v>1104</v>
      </c>
      <c r="Z736" t="s">
        <v>1229</v>
      </c>
    </row>
    <row r="737" spans="1:26" x14ac:dyDescent="0.25">
      <c r="A737">
        <v>441788</v>
      </c>
      <c r="B737" t="s">
        <v>1230</v>
      </c>
      <c r="C737" t="s">
        <v>1231</v>
      </c>
      <c r="D737" t="s">
        <v>1232</v>
      </c>
      <c r="E737">
        <v>16</v>
      </c>
      <c r="F737">
        <v>47</v>
      </c>
      <c r="G737" t="s">
        <v>62</v>
      </c>
      <c r="H737" s="2">
        <v>0.41666666666666669</v>
      </c>
      <c r="I737" t="s">
        <v>3001</v>
      </c>
      <c r="J737" s="2">
        <v>0.33333333333333331</v>
      </c>
      <c r="L737" t="s">
        <v>968</v>
      </c>
      <c r="M737" t="s">
        <v>1551</v>
      </c>
      <c r="N737" t="s">
        <v>1205</v>
      </c>
      <c r="O737">
        <v>1293828</v>
      </c>
      <c r="P737" t="s">
        <v>970</v>
      </c>
      <c r="Q737" t="s">
        <v>3002</v>
      </c>
      <c r="R737">
        <v>0</v>
      </c>
      <c r="S737" t="s">
        <v>1179</v>
      </c>
      <c r="V737" t="s">
        <v>3003</v>
      </c>
      <c r="Y737" t="s">
        <v>3004</v>
      </c>
      <c r="Z737" t="s">
        <v>1229</v>
      </c>
    </row>
    <row r="738" spans="1:26" x14ac:dyDescent="0.25">
      <c r="A738">
        <v>420484</v>
      </c>
      <c r="B738" t="s">
        <v>982</v>
      </c>
      <c r="C738" t="s">
        <v>1990</v>
      </c>
      <c r="D738" t="s">
        <v>1991</v>
      </c>
      <c r="E738">
        <v>330</v>
      </c>
      <c r="F738">
        <v>145281</v>
      </c>
      <c r="G738" t="s">
        <v>62</v>
      </c>
      <c r="H738" s="2">
        <v>0.58333333333333337</v>
      </c>
      <c r="I738" t="s">
        <v>78</v>
      </c>
      <c r="J738" s="2">
        <v>0.75</v>
      </c>
      <c r="L738" t="s">
        <v>968</v>
      </c>
      <c r="N738" t="s">
        <v>1637</v>
      </c>
      <c r="O738">
        <v>8024026</v>
      </c>
      <c r="P738" t="s">
        <v>1009</v>
      </c>
      <c r="Q738" t="s">
        <v>3005</v>
      </c>
      <c r="R738">
        <v>8.6</v>
      </c>
      <c r="S738" t="s">
        <v>988</v>
      </c>
      <c r="V738" t="s">
        <v>3006</v>
      </c>
      <c r="W738" t="s">
        <v>3006</v>
      </c>
      <c r="X738" t="s">
        <v>1994</v>
      </c>
      <c r="Y738" t="s">
        <v>3007</v>
      </c>
      <c r="Z738" t="s">
        <v>1995</v>
      </c>
    </row>
    <row r="739" spans="1:26" x14ac:dyDescent="0.25">
      <c r="A739">
        <v>441608</v>
      </c>
      <c r="B739" t="s">
        <v>1032</v>
      </c>
      <c r="C739" t="s">
        <v>1165</v>
      </c>
      <c r="D739" t="s">
        <v>1166</v>
      </c>
      <c r="E739">
        <v>54</v>
      </c>
      <c r="F739">
        <v>499</v>
      </c>
      <c r="G739" t="s">
        <v>62</v>
      </c>
      <c r="H739" s="2">
        <v>0.66666666666666663</v>
      </c>
      <c r="I739" t="s">
        <v>62</v>
      </c>
      <c r="J739" s="2">
        <v>0.75</v>
      </c>
      <c r="L739" t="s">
        <v>968</v>
      </c>
      <c r="N739" t="s">
        <v>1167</v>
      </c>
      <c r="O739">
        <v>7917757</v>
      </c>
      <c r="P739" t="s">
        <v>1131</v>
      </c>
      <c r="Q739" t="s">
        <v>3008</v>
      </c>
      <c r="R739">
        <v>0</v>
      </c>
      <c r="S739" t="s">
        <v>2266</v>
      </c>
      <c r="V739">
        <v>22101</v>
      </c>
      <c r="W739">
        <v>22101</v>
      </c>
      <c r="X739" t="s">
        <v>1171</v>
      </c>
      <c r="Y739" t="s">
        <v>1047</v>
      </c>
      <c r="Z739" t="s">
        <v>974</v>
      </c>
    </row>
    <row r="740" spans="1:26" x14ac:dyDescent="0.25">
      <c r="A740">
        <v>441813</v>
      </c>
      <c r="B740" t="s">
        <v>994</v>
      </c>
      <c r="C740" t="s">
        <v>1043</v>
      </c>
      <c r="D740" t="s">
        <v>1044</v>
      </c>
      <c r="E740">
        <v>99</v>
      </c>
      <c r="F740">
        <v>4224</v>
      </c>
      <c r="G740" t="s">
        <v>62</v>
      </c>
      <c r="H740" s="2">
        <v>0.75</v>
      </c>
      <c r="I740" t="s">
        <v>62</v>
      </c>
      <c r="J740" s="2">
        <v>0.97916666666666663</v>
      </c>
      <c r="L740" t="s">
        <v>968</v>
      </c>
      <c r="N740" t="s">
        <v>997</v>
      </c>
      <c r="O740">
        <v>9355135</v>
      </c>
      <c r="P740" t="s">
        <v>1159</v>
      </c>
      <c r="Q740" t="s">
        <v>3009</v>
      </c>
      <c r="R740">
        <v>0</v>
      </c>
      <c r="S740" t="s">
        <v>2356</v>
      </c>
      <c r="T740" t="s">
        <v>3010</v>
      </c>
      <c r="Y740" t="s">
        <v>1047</v>
      </c>
      <c r="Z740" t="s">
        <v>1256</v>
      </c>
    </row>
    <row r="741" spans="1:26" x14ac:dyDescent="0.25">
      <c r="A741">
        <v>441859</v>
      </c>
      <c r="B741" t="s">
        <v>1030</v>
      </c>
      <c r="C741" t="s">
        <v>3011</v>
      </c>
      <c r="D741" t="s">
        <v>3012</v>
      </c>
      <c r="E741">
        <v>12</v>
      </c>
      <c r="F741">
        <v>16</v>
      </c>
      <c r="G741" t="s">
        <v>62</v>
      </c>
      <c r="H741" s="2">
        <v>0.79166666666666663</v>
      </c>
      <c r="I741" t="s">
        <v>3013</v>
      </c>
      <c r="J741" s="2">
        <v>0.33333333333333331</v>
      </c>
      <c r="L741" t="s">
        <v>968</v>
      </c>
      <c r="N741" t="s">
        <v>3014</v>
      </c>
      <c r="O741">
        <v>1309979</v>
      </c>
      <c r="P741" t="s">
        <v>970</v>
      </c>
      <c r="Q741" t="s">
        <v>3015</v>
      </c>
      <c r="R741">
        <v>2.0699999999999998</v>
      </c>
      <c r="S741" t="s">
        <v>1179</v>
      </c>
      <c r="Y741" t="s">
        <v>1042</v>
      </c>
      <c r="Z741" t="s">
        <v>1104</v>
      </c>
    </row>
    <row r="742" spans="1:26" x14ac:dyDescent="0.25">
      <c r="A742">
        <v>441605</v>
      </c>
      <c r="B742" t="s">
        <v>1032</v>
      </c>
      <c r="C742" t="s">
        <v>1033</v>
      </c>
      <c r="D742" t="s">
        <v>1034</v>
      </c>
      <c r="E742">
        <v>108</v>
      </c>
      <c r="F742">
        <v>5873</v>
      </c>
      <c r="G742" t="s">
        <v>62</v>
      </c>
      <c r="H742" s="2">
        <v>0.79166666666666663</v>
      </c>
      <c r="I742" t="s">
        <v>78</v>
      </c>
      <c r="J742" s="2">
        <v>0.25</v>
      </c>
      <c r="L742" t="s">
        <v>968</v>
      </c>
      <c r="N742" t="s">
        <v>1035</v>
      </c>
      <c r="O742">
        <v>9002647</v>
      </c>
      <c r="P742" t="s">
        <v>1036</v>
      </c>
      <c r="Q742" t="s">
        <v>3016</v>
      </c>
      <c r="R742">
        <v>0</v>
      </c>
      <c r="S742" t="s">
        <v>3017</v>
      </c>
      <c r="V742" t="s">
        <v>2965</v>
      </c>
      <c r="W742" t="s">
        <v>2965</v>
      </c>
      <c r="X742" t="s">
        <v>1040</v>
      </c>
      <c r="Y742" t="s">
        <v>1127</v>
      </c>
      <c r="Z742" t="s">
        <v>1229</v>
      </c>
    </row>
    <row r="743" spans="1:26" x14ac:dyDescent="0.25">
      <c r="A743">
        <v>441418</v>
      </c>
      <c r="B743" t="s">
        <v>1075</v>
      </c>
      <c r="C743" t="s">
        <v>2672</v>
      </c>
      <c r="D743" t="s">
        <v>2673</v>
      </c>
      <c r="E743">
        <v>81</v>
      </c>
      <c r="F743">
        <v>1561</v>
      </c>
      <c r="G743" t="s">
        <v>62</v>
      </c>
      <c r="H743" s="2">
        <v>0.97916666666666663</v>
      </c>
      <c r="I743" t="s">
        <v>78</v>
      </c>
      <c r="J743" s="2">
        <v>6.25E-2</v>
      </c>
      <c r="L743" t="s">
        <v>968</v>
      </c>
      <c r="N743" t="s">
        <v>1078</v>
      </c>
      <c r="O743">
        <v>8035269</v>
      </c>
      <c r="P743" t="s">
        <v>1277</v>
      </c>
      <c r="Q743" t="s">
        <v>3018</v>
      </c>
      <c r="R743">
        <v>0</v>
      </c>
      <c r="S743" t="s">
        <v>3019</v>
      </c>
      <c r="V743">
        <v>2498</v>
      </c>
      <c r="W743">
        <v>2498</v>
      </c>
      <c r="X743" t="s">
        <v>2676</v>
      </c>
      <c r="Y743" t="s">
        <v>1281</v>
      </c>
      <c r="Z743" t="s">
        <v>1048</v>
      </c>
    </row>
    <row r="744" spans="1:26" x14ac:dyDescent="0.25">
      <c r="A744">
        <v>441839</v>
      </c>
      <c r="B744" t="s">
        <v>964</v>
      </c>
      <c r="C744" t="s">
        <v>1180</v>
      </c>
      <c r="D744" t="s">
        <v>1181</v>
      </c>
      <c r="E744">
        <v>28</v>
      </c>
      <c r="F744">
        <v>284</v>
      </c>
      <c r="G744" t="s">
        <v>78</v>
      </c>
      <c r="H744" s="2">
        <v>0.20833333333333334</v>
      </c>
      <c r="I744" t="s">
        <v>78</v>
      </c>
      <c r="J744" s="2">
        <v>0.75</v>
      </c>
      <c r="L744" t="s">
        <v>968</v>
      </c>
      <c r="N744" t="s">
        <v>969</v>
      </c>
      <c r="P744" t="s">
        <v>1100</v>
      </c>
      <c r="Q744" t="s">
        <v>3020</v>
      </c>
      <c r="R744">
        <v>0</v>
      </c>
      <c r="S744" t="s">
        <v>1349</v>
      </c>
      <c r="X744" t="s">
        <v>1184</v>
      </c>
      <c r="Y744" t="s">
        <v>974</v>
      </c>
      <c r="Z744" t="s">
        <v>974</v>
      </c>
    </row>
    <row r="745" spans="1:26" x14ac:dyDescent="0.25">
      <c r="A745">
        <v>441838</v>
      </c>
      <c r="B745" t="s">
        <v>976</v>
      </c>
      <c r="C745" t="s">
        <v>977</v>
      </c>
      <c r="D745" t="s">
        <v>978</v>
      </c>
      <c r="E745">
        <v>84</v>
      </c>
      <c r="F745">
        <v>2655</v>
      </c>
      <c r="G745" t="s">
        <v>78</v>
      </c>
      <c r="H745" s="2">
        <v>0.20833333333333334</v>
      </c>
      <c r="I745" t="s">
        <v>78</v>
      </c>
      <c r="J745" s="2">
        <v>0.75</v>
      </c>
      <c r="L745" t="s">
        <v>968</v>
      </c>
      <c r="N745" t="s">
        <v>969</v>
      </c>
      <c r="P745" t="s">
        <v>1100</v>
      </c>
      <c r="Q745" t="s">
        <v>3021</v>
      </c>
      <c r="R745">
        <v>0</v>
      </c>
      <c r="S745" t="s">
        <v>1057</v>
      </c>
      <c r="X745" t="s">
        <v>981</v>
      </c>
      <c r="Y745" t="s">
        <v>974</v>
      </c>
      <c r="Z745" t="s">
        <v>974</v>
      </c>
    </row>
    <row r="746" spans="1:26" x14ac:dyDescent="0.25">
      <c r="A746">
        <v>420482</v>
      </c>
      <c r="B746" t="s">
        <v>982</v>
      </c>
      <c r="C746" t="s">
        <v>223</v>
      </c>
      <c r="D746" t="s">
        <v>224</v>
      </c>
      <c r="E746">
        <v>288</v>
      </c>
      <c r="F746">
        <v>115055</v>
      </c>
      <c r="G746" t="s">
        <v>78</v>
      </c>
      <c r="H746" s="2">
        <v>0.21875</v>
      </c>
      <c r="I746" t="s">
        <v>78</v>
      </c>
      <c r="J746" s="2">
        <v>0.75</v>
      </c>
      <c r="L746" t="s">
        <v>968</v>
      </c>
      <c r="N746" t="s">
        <v>1563</v>
      </c>
      <c r="O746">
        <v>9424883</v>
      </c>
      <c r="P746" t="s">
        <v>986</v>
      </c>
      <c r="Q746" t="s">
        <v>3022</v>
      </c>
      <c r="R746">
        <v>8.6</v>
      </c>
      <c r="S746" t="s">
        <v>1062</v>
      </c>
      <c r="V746" t="s">
        <v>3023</v>
      </c>
      <c r="W746" t="s">
        <v>3023</v>
      </c>
      <c r="X746" t="s">
        <v>1566</v>
      </c>
      <c r="Y746" t="s">
        <v>1595</v>
      </c>
      <c r="Z746" t="s">
        <v>1567</v>
      </c>
    </row>
    <row r="747" spans="1:26" x14ac:dyDescent="0.25">
      <c r="A747">
        <v>420483</v>
      </c>
      <c r="B747" t="s">
        <v>982</v>
      </c>
      <c r="C747" t="s">
        <v>1570</v>
      </c>
      <c r="D747" t="s">
        <v>1571</v>
      </c>
      <c r="E747">
        <v>330</v>
      </c>
      <c r="F747">
        <v>143730</v>
      </c>
      <c r="G747" t="s">
        <v>78</v>
      </c>
      <c r="H747" s="2">
        <v>0.22916666666666666</v>
      </c>
      <c r="I747" t="s">
        <v>78</v>
      </c>
      <c r="J747" s="2">
        <v>0.72916666666666663</v>
      </c>
      <c r="L747" t="s">
        <v>968</v>
      </c>
      <c r="N747" t="s">
        <v>1563</v>
      </c>
      <c r="O747">
        <v>9614036</v>
      </c>
      <c r="P747" t="s">
        <v>1060</v>
      </c>
      <c r="Q747" t="s">
        <v>3024</v>
      </c>
      <c r="R747">
        <v>5.95</v>
      </c>
      <c r="S747" t="s">
        <v>988</v>
      </c>
      <c r="V747" t="s">
        <v>3025</v>
      </c>
      <c r="W747" t="s">
        <v>3025</v>
      </c>
      <c r="X747" t="s">
        <v>1574</v>
      </c>
      <c r="Y747" t="s">
        <v>1104</v>
      </c>
      <c r="Z747" t="s">
        <v>1256</v>
      </c>
    </row>
    <row r="748" spans="1:26" x14ac:dyDescent="0.25">
      <c r="A748">
        <v>441430</v>
      </c>
      <c r="B748" t="s">
        <v>1139</v>
      </c>
      <c r="C748" t="s">
        <v>3026</v>
      </c>
      <c r="D748" t="s">
        <v>3026</v>
      </c>
      <c r="E748">
        <v>42</v>
      </c>
      <c r="F748">
        <v>568</v>
      </c>
      <c r="G748" t="s">
        <v>78</v>
      </c>
      <c r="H748" s="2">
        <v>0.25</v>
      </c>
      <c r="I748" t="s">
        <v>3013</v>
      </c>
      <c r="J748" s="2">
        <v>0.5</v>
      </c>
      <c r="K748" t="s">
        <v>3027</v>
      </c>
      <c r="L748" t="s">
        <v>1142</v>
      </c>
      <c r="N748" t="s">
        <v>1445</v>
      </c>
      <c r="O748">
        <v>739710</v>
      </c>
      <c r="P748" t="s">
        <v>1159</v>
      </c>
      <c r="Q748" t="s">
        <v>3028</v>
      </c>
      <c r="R748">
        <v>0</v>
      </c>
      <c r="S748" t="s">
        <v>2722</v>
      </c>
      <c r="Y748" t="s">
        <v>1104</v>
      </c>
      <c r="Z748" t="s">
        <v>1761</v>
      </c>
    </row>
    <row r="749" spans="1:26" x14ac:dyDescent="0.25">
      <c r="A749">
        <v>441421</v>
      </c>
      <c r="B749" t="s">
        <v>1075</v>
      </c>
      <c r="C749" t="s">
        <v>1828</v>
      </c>
      <c r="D749" t="s">
        <v>1829</v>
      </c>
      <c r="E749">
        <v>159</v>
      </c>
      <c r="F749">
        <v>15215</v>
      </c>
      <c r="G749" t="s">
        <v>78</v>
      </c>
      <c r="H749" s="2">
        <v>0.25</v>
      </c>
      <c r="I749" t="s">
        <v>78</v>
      </c>
      <c r="J749" s="2">
        <v>0.70833333333333337</v>
      </c>
      <c r="L749" t="s">
        <v>968</v>
      </c>
      <c r="N749" t="s">
        <v>1078</v>
      </c>
      <c r="O749">
        <v>9809904</v>
      </c>
      <c r="P749" t="s">
        <v>1079</v>
      </c>
      <c r="Q749" t="s">
        <v>3029</v>
      </c>
      <c r="R749">
        <v>0</v>
      </c>
      <c r="S749" t="s">
        <v>3030</v>
      </c>
      <c r="V749">
        <v>85</v>
      </c>
      <c r="W749">
        <v>85</v>
      </c>
      <c r="X749" t="s">
        <v>1831</v>
      </c>
      <c r="Y749" t="s">
        <v>2178</v>
      </c>
      <c r="Z749" t="s">
        <v>1005</v>
      </c>
    </row>
    <row r="750" spans="1:26" x14ac:dyDescent="0.25">
      <c r="A750">
        <v>383129</v>
      </c>
      <c r="B750" t="s">
        <v>982</v>
      </c>
      <c r="C750" t="s">
        <v>1581</v>
      </c>
      <c r="D750" t="s">
        <v>1582</v>
      </c>
      <c r="E750">
        <v>264</v>
      </c>
      <c r="F750">
        <v>69472</v>
      </c>
      <c r="G750" t="s">
        <v>78</v>
      </c>
      <c r="H750" s="2">
        <v>0.27083333333333331</v>
      </c>
      <c r="I750" t="s">
        <v>78</v>
      </c>
      <c r="J750" s="2">
        <v>0.75</v>
      </c>
      <c r="L750" t="s">
        <v>968</v>
      </c>
      <c r="N750" t="s">
        <v>1098</v>
      </c>
      <c r="O750">
        <v>9070632</v>
      </c>
      <c r="P750" t="s">
        <v>1123</v>
      </c>
      <c r="Q750" t="s">
        <v>3031</v>
      </c>
      <c r="R750">
        <v>0</v>
      </c>
      <c r="S750" t="s">
        <v>1062</v>
      </c>
      <c r="V750" t="s">
        <v>3032</v>
      </c>
      <c r="W750" t="s">
        <v>3032</v>
      </c>
      <c r="X750" t="s">
        <v>1583</v>
      </c>
      <c r="Y750" t="s">
        <v>1042</v>
      </c>
      <c r="Z750" t="s">
        <v>975</v>
      </c>
    </row>
    <row r="751" spans="1:26" x14ac:dyDescent="0.25">
      <c r="A751">
        <v>441246</v>
      </c>
      <c r="B751" t="s">
        <v>982</v>
      </c>
      <c r="C751" t="s">
        <v>1136</v>
      </c>
      <c r="D751" t="s">
        <v>1137</v>
      </c>
      <c r="E751">
        <v>361</v>
      </c>
      <c r="F751">
        <v>225282</v>
      </c>
      <c r="G751" t="s">
        <v>78</v>
      </c>
      <c r="H751" s="2">
        <v>0.29166666666666669</v>
      </c>
      <c r="I751" t="s">
        <v>78</v>
      </c>
      <c r="J751" s="2">
        <v>0.75</v>
      </c>
      <c r="L751" t="s">
        <v>968</v>
      </c>
      <c r="N751" t="s">
        <v>985</v>
      </c>
      <c r="O751">
        <v>9383948</v>
      </c>
      <c r="P751" t="s">
        <v>1100</v>
      </c>
      <c r="Q751" t="s">
        <v>3033</v>
      </c>
      <c r="R751">
        <v>0</v>
      </c>
      <c r="S751" t="s">
        <v>988</v>
      </c>
      <c r="V751">
        <v>31603</v>
      </c>
      <c r="W751">
        <v>31603</v>
      </c>
      <c r="X751" t="s">
        <v>1138</v>
      </c>
      <c r="Y751" t="s">
        <v>1120</v>
      </c>
      <c r="Z751" t="s">
        <v>1595</v>
      </c>
    </row>
    <row r="752" spans="1:26" x14ac:dyDescent="0.25">
      <c r="A752">
        <v>383219</v>
      </c>
      <c r="B752" t="s">
        <v>982</v>
      </c>
      <c r="C752" t="s">
        <v>2892</v>
      </c>
      <c r="D752" t="s">
        <v>2893</v>
      </c>
      <c r="E752">
        <v>301</v>
      </c>
      <c r="F752">
        <v>139863</v>
      </c>
      <c r="G752" t="s">
        <v>78</v>
      </c>
      <c r="H752" s="2">
        <v>0.3125</v>
      </c>
      <c r="I752" t="s">
        <v>78</v>
      </c>
      <c r="J752" s="2">
        <v>0.75</v>
      </c>
      <c r="L752" t="s">
        <v>968</v>
      </c>
      <c r="N752" t="s">
        <v>985</v>
      </c>
      <c r="O752">
        <v>9227510</v>
      </c>
      <c r="P752" t="s">
        <v>1254</v>
      </c>
      <c r="Q752" t="s">
        <v>3034</v>
      </c>
      <c r="R752">
        <v>0</v>
      </c>
      <c r="S752" t="s">
        <v>3035</v>
      </c>
      <c r="U752" t="s">
        <v>989</v>
      </c>
      <c r="V752">
        <v>25300</v>
      </c>
      <c r="W752">
        <v>25300</v>
      </c>
      <c r="X752" t="s">
        <v>2895</v>
      </c>
      <c r="Y752" t="s">
        <v>1120</v>
      </c>
      <c r="Z752" t="s">
        <v>1793</v>
      </c>
    </row>
    <row r="753" spans="1:26" x14ac:dyDescent="0.25">
      <c r="A753">
        <v>441666</v>
      </c>
      <c r="B753" t="s">
        <v>1032</v>
      </c>
      <c r="C753" t="s">
        <v>1285</v>
      </c>
      <c r="D753" t="s">
        <v>1286</v>
      </c>
      <c r="E753">
        <v>77</v>
      </c>
      <c r="F753">
        <v>915</v>
      </c>
      <c r="G753" t="s">
        <v>78</v>
      </c>
      <c r="H753" s="2">
        <v>0.45833333333333331</v>
      </c>
      <c r="I753" t="s">
        <v>78</v>
      </c>
      <c r="J753" s="2">
        <v>0.625</v>
      </c>
      <c r="L753" t="s">
        <v>968</v>
      </c>
      <c r="N753" t="s">
        <v>1167</v>
      </c>
      <c r="O753">
        <v>7613961</v>
      </c>
      <c r="P753" t="s">
        <v>1036</v>
      </c>
      <c r="Q753" t="s">
        <v>3036</v>
      </c>
      <c r="R753">
        <v>0</v>
      </c>
      <c r="S753" t="s">
        <v>3037</v>
      </c>
      <c r="V753">
        <v>22101</v>
      </c>
      <c r="W753">
        <v>22101</v>
      </c>
      <c r="X753" t="s">
        <v>1289</v>
      </c>
      <c r="Y753" t="s">
        <v>1104</v>
      </c>
      <c r="Z753" t="s">
        <v>1284</v>
      </c>
    </row>
    <row r="754" spans="1:26" x14ac:dyDescent="0.25">
      <c r="A754">
        <v>441855</v>
      </c>
      <c r="B754" t="s">
        <v>1032</v>
      </c>
      <c r="C754" t="s">
        <v>1165</v>
      </c>
      <c r="D754" t="s">
        <v>1166</v>
      </c>
      <c r="E754">
        <v>54</v>
      </c>
      <c r="F754">
        <v>499</v>
      </c>
      <c r="G754" t="s">
        <v>78</v>
      </c>
      <c r="H754" s="2">
        <v>0.54166666666666663</v>
      </c>
      <c r="I754" t="s">
        <v>78</v>
      </c>
      <c r="J754" s="2">
        <v>0.66666666666666663</v>
      </c>
      <c r="L754" t="s">
        <v>968</v>
      </c>
      <c r="N754" t="s">
        <v>1167</v>
      </c>
      <c r="O754">
        <v>7917757</v>
      </c>
      <c r="P754" t="s">
        <v>1131</v>
      </c>
      <c r="Q754" t="s">
        <v>3038</v>
      </c>
      <c r="R754">
        <v>0</v>
      </c>
      <c r="S754" t="s">
        <v>1464</v>
      </c>
      <c r="V754">
        <v>22101</v>
      </c>
      <c r="W754">
        <v>22101</v>
      </c>
      <c r="X754" t="s">
        <v>1171</v>
      </c>
      <c r="Y754" t="s">
        <v>1281</v>
      </c>
      <c r="Z754" t="s">
        <v>1560</v>
      </c>
    </row>
    <row r="755" spans="1:26" x14ac:dyDescent="0.25">
      <c r="A755">
        <v>441641</v>
      </c>
      <c r="B755" t="s">
        <v>994</v>
      </c>
      <c r="C755" t="s">
        <v>2792</v>
      </c>
      <c r="D755" t="s">
        <v>2793</v>
      </c>
      <c r="E755">
        <v>102</v>
      </c>
      <c r="F755">
        <v>5211</v>
      </c>
      <c r="G755" t="s">
        <v>78</v>
      </c>
      <c r="H755" s="2">
        <v>0.70833333333333337</v>
      </c>
      <c r="I755" t="s">
        <v>3013</v>
      </c>
      <c r="J755" s="2">
        <v>0.25</v>
      </c>
      <c r="L755" t="s">
        <v>968</v>
      </c>
      <c r="N755" t="s">
        <v>997</v>
      </c>
      <c r="O755">
        <v>747502</v>
      </c>
      <c r="P755" t="s">
        <v>999</v>
      </c>
      <c r="Q755" t="s">
        <v>3039</v>
      </c>
      <c r="R755">
        <v>0</v>
      </c>
      <c r="S755" t="s">
        <v>3040</v>
      </c>
      <c r="V755">
        <v>190</v>
      </c>
      <c r="W755">
        <v>190</v>
      </c>
      <c r="X755" t="s">
        <v>2795</v>
      </c>
      <c r="Y755" t="s">
        <v>1198</v>
      </c>
      <c r="Z755" t="s">
        <v>1127</v>
      </c>
    </row>
    <row r="756" spans="1:26" x14ac:dyDescent="0.25">
      <c r="A756">
        <v>441367</v>
      </c>
      <c r="B756" t="s">
        <v>1075</v>
      </c>
      <c r="C756" t="s">
        <v>2363</v>
      </c>
      <c r="D756" t="s">
        <v>2364</v>
      </c>
      <c r="E756">
        <v>91</v>
      </c>
      <c r="F756">
        <v>2762</v>
      </c>
      <c r="G756" t="s">
        <v>78</v>
      </c>
      <c r="H756" s="2">
        <v>0.875</v>
      </c>
      <c r="I756" t="s">
        <v>3013</v>
      </c>
      <c r="J756" s="2">
        <v>0.3125</v>
      </c>
      <c r="L756" t="s">
        <v>968</v>
      </c>
      <c r="N756" t="s">
        <v>1035</v>
      </c>
      <c r="O756">
        <v>8813025</v>
      </c>
      <c r="P756" t="s">
        <v>1079</v>
      </c>
      <c r="Q756" t="s">
        <v>3041</v>
      </c>
      <c r="R756">
        <v>0</v>
      </c>
      <c r="S756" t="s">
        <v>2029</v>
      </c>
      <c r="V756" t="s">
        <v>3042</v>
      </c>
      <c r="W756" t="s">
        <v>3042</v>
      </c>
      <c r="X756" t="s">
        <v>2367</v>
      </c>
      <c r="Y756" t="s">
        <v>2031</v>
      </c>
      <c r="Z756" t="s">
        <v>1665</v>
      </c>
    </row>
    <row r="757" spans="1:26" x14ac:dyDescent="0.25">
      <c r="A757">
        <v>441248</v>
      </c>
      <c r="B757" t="s">
        <v>982</v>
      </c>
      <c r="C757" t="s">
        <v>416</v>
      </c>
      <c r="D757" t="s">
        <v>417</v>
      </c>
      <c r="E757">
        <v>301</v>
      </c>
      <c r="F757">
        <v>82910</v>
      </c>
      <c r="G757" t="s">
        <v>3013</v>
      </c>
      <c r="H757" s="2">
        <v>0.22916666666666666</v>
      </c>
      <c r="I757" t="s">
        <v>3013</v>
      </c>
      <c r="J757" s="2">
        <v>0.70833333333333337</v>
      </c>
      <c r="L757" t="s">
        <v>968</v>
      </c>
      <c r="N757" t="s">
        <v>985</v>
      </c>
      <c r="O757">
        <v>9111802</v>
      </c>
      <c r="P757" t="s">
        <v>1009</v>
      </c>
      <c r="Q757" t="s">
        <v>3043</v>
      </c>
      <c r="R757">
        <v>0</v>
      </c>
      <c r="S757" t="s">
        <v>988</v>
      </c>
      <c r="V757">
        <v>16754</v>
      </c>
      <c r="W757">
        <v>16754</v>
      </c>
      <c r="X757" t="s">
        <v>1627</v>
      </c>
      <c r="Y757" t="s">
        <v>1127</v>
      </c>
      <c r="Z757" t="s">
        <v>1223</v>
      </c>
    </row>
    <row r="758" spans="1:26" x14ac:dyDescent="0.25">
      <c r="A758">
        <v>441627</v>
      </c>
      <c r="B758" t="s">
        <v>1075</v>
      </c>
      <c r="C758" t="s">
        <v>3044</v>
      </c>
      <c r="D758" t="s">
        <v>3045</v>
      </c>
      <c r="E758">
        <v>172</v>
      </c>
      <c r="F758">
        <v>17954</v>
      </c>
      <c r="G758" t="s">
        <v>3013</v>
      </c>
      <c r="H758" s="2">
        <v>0.25</v>
      </c>
      <c r="I758" t="s">
        <v>2871</v>
      </c>
      <c r="J758" s="2">
        <v>0.35416666666666669</v>
      </c>
      <c r="L758" t="s">
        <v>968</v>
      </c>
      <c r="N758" t="s">
        <v>1035</v>
      </c>
      <c r="O758">
        <v>9865958</v>
      </c>
      <c r="P758" t="s">
        <v>1079</v>
      </c>
      <c r="Q758" t="s">
        <v>3046</v>
      </c>
      <c r="R758">
        <v>0</v>
      </c>
      <c r="S758" t="s">
        <v>2013</v>
      </c>
      <c r="V758">
        <v>55</v>
      </c>
      <c r="W758">
        <v>55</v>
      </c>
      <c r="X758" t="s">
        <v>3047</v>
      </c>
      <c r="Y758" t="s">
        <v>3048</v>
      </c>
      <c r="Z758" t="s">
        <v>1761</v>
      </c>
    </row>
    <row r="759" spans="1:26" x14ac:dyDescent="0.25">
      <c r="A759">
        <v>441247</v>
      </c>
      <c r="B759" t="s">
        <v>982</v>
      </c>
      <c r="C759" t="s">
        <v>1378</v>
      </c>
      <c r="D759" t="s">
        <v>1379</v>
      </c>
      <c r="E759">
        <v>306</v>
      </c>
      <c r="F759">
        <v>130818</v>
      </c>
      <c r="G759" t="s">
        <v>3013</v>
      </c>
      <c r="H759" s="2">
        <v>0.26041666666666669</v>
      </c>
      <c r="I759" t="s">
        <v>3013</v>
      </c>
      <c r="J759" s="2">
        <v>0.70833333333333337</v>
      </c>
      <c r="L759" t="s">
        <v>968</v>
      </c>
      <c r="N759" t="s">
        <v>1099</v>
      </c>
      <c r="O759">
        <v>9812705</v>
      </c>
      <c r="P759" t="s">
        <v>986</v>
      </c>
      <c r="Q759" t="s">
        <v>3049</v>
      </c>
      <c r="R759">
        <v>0</v>
      </c>
      <c r="S759" t="s">
        <v>988</v>
      </c>
      <c r="V759">
        <v>67153</v>
      </c>
      <c r="W759">
        <v>67153</v>
      </c>
      <c r="X759" t="s">
        <v>1380</v>
      </c>
      <c r="Y759" t="s">
        <v>1042</v>
      </c>
      <c r="Z759" t="s">
        <v>3050</v>
      </c>
    </row>
    <row r="760" spans="1:26" x14ac:dyDescent="0.25">
      <c r="A760">
        <v>441966</v>
      </c>
      <c r="B760" t="s">
        <v>1230</v>
      </c>
      <c r="C760" t="s">
        <v>2007</v>
      </c>
      <c r="D760" t="s">
        <v>2008</v>
      </c>
      <c r="E760">
        <v>22</v>
      </c>
      <c r="F760">
        <v>99</v>
      </c>
      <c r="G760" t="s">
        <v>3013</v>
      </c>
      <c r="H760" s="2">
        <v>0.375</v>
      </c>
      <c r="I760" t="s">
        <v>3013</v>
      </c>
      <c r="J760" s="2">
        <v>0.71527777777777779</v>
      </c>
      <c r="L760" t="s">
        <v>968</v>
      </c>
      <c r="N760" t="s">
        <v>1024</v>
      </c>
      <c r="O760">
        <v>750038</v>
      </c>
      <c r="P760" t="s">
        <v>970</v>
      </c>
      <c r="Q760" t="s">
        <v>3051</v>
      </c>
      <c r="R760">
        <v>0</v>
      </c>
      <c r="S760" t="s">
        <v>1026</v>
      </c>
      <c r="T760" t="s">
        <v>1027</v>
      </c>
      <c r="Y760" t="s">
        <v>1029</v>
      </c>
      <c r="Z760" t="s">
        <v>1029</v>
      </c>
    </row>
    <row r="761" spans="1:26" x14ac:dyDescent="0.25">
      <c r="A761">
        <v>442011</v>
      </c>
      <c r="B761" t="s">
        <v>1139</v>
      </c>
      <c r="C761" t="s">
        <v>2740</v>
      </c>
      <c r="D761" t="s">
        <v>2740</v>
      </c>
      <c r="E761">
        <v>68</v>
      </c>
      <c r="F761">
        <v>2310</v>
      </c>
      <c r="G761" t="s">
        <v>3013</v>
      </c>
      <c r="H761" s="2">
        <v>0.625</v>
      </c>
      <c r="I761" t="s">
        <v>238</v>
      </c>
      <c r="J761" s="2">
        <v>0.33333333333333331</v>
      </c>
      <c r="L761" t="s">
        <v>968</v>
      </c>
      <c r="N761" t="s">
        <v>1316</v>
      </c>
      <c r="O761">
        <v>70869</v>
      </c>
      <c r="P761" t="s">
        <v>1174</v>
      </c>
      <c r="Q761" t="s">
        <v>3052</v>
      </c>
      <c r="R761">
        <v>3.9</v>
      </c>
      <c r="S761" t="s">
        <v>1318</v>
      </c>
      <c r="T761" t="s">
        <v>3053</v>
      </c>
      <c r="Y761" t="s">
        <v>1147</v>
      </c>
      <c r="Z761" t="s">
        <v>1147</v>
      </c>
    </row>
    <row r="762" spans="1:26" x14ac:dyDescent="0.25">
      <c r="A762">
        <v>442117</v>
      </c>
      <c r="B762" t="s">
        <v>964</v>
      </c>
      <c r="C762" t="s">
        <v>1049</v>
      </c>
      <c r="D762" t="s">
        <v>1050</v>
      </c>
      <c r="E762">
        <v>26</v>
      </c>
      <c r="F762">
        <v>284</v>
      </c>
      <c r="G762" t="s">
        <v>2871</v>
      </c>
      <c r="H762" s="2">
        <v>0.20833333333333334</v>
      </c>
      <c r="I762" t="s">
        <v>211</v>
      </c>
      <c r="J762" s="2">
        <v>0.75</v>
      </c>
      <c r="L762" t="s">
        <v>968</v>
      </c>
      <c r="N762" t="s">
        <v>969</v>
      </c>
      <c r="P762" t="s">
        <v>1100</v>
      </c>
      <c r="Q762" t="s">
        <v>3054</v>
      </c>
      <c r="R762">
        <v>0</v>
      </c>
      <c r="S762" t="s">
        <v>972</v>
      </c>
      <c r="X762" t="s">
        <v>1053</v>
      </c>
      <c r="Y762" t="s">
        <v>975</v>
      </c>
      <c r="Z762" t="s">
        <v>974</v>
      </c>
    </row>
    <row r="763" spans="1:26" x14ac:dyDescent="0.25">
      <c r="A763">
        <v>442118</v>
      </c>
      <c r="B763" t="s">
        <v>976</v>
      </c>
      <c r="C763" t="s">
        <v>1054</v>
      </c>
      <c r="D763" t="s">
        <v>1055</v>
      </c>
      <c r="E763">
        <v>87</v>
      </c>
      <c r="F763">
        <v>2391</v>
      </c>
      <c r="G763" t="s">
        <v>2871</v>
      </c>
      <c r="H763" s="2">
        <v>0.20833333333333334</v>
      </c>
      <c r="I763" t="s">
        <v>211</v>
      </c>
      <c r="J763" s="2">
        <v>0.75</v>
      </c>
      <c r="L763" t="s">
        <v>968</v>
      </c>
      <c r="N763" t="s">
        <v>969</v>
      </c>
      <c r="P763" t="s">
        <v>1100</v>
      </c>
      <c r="Q763" t="s">
        <v>3055</v>
      </c>
      <c r="R763">
        <v>0</v>
      </c>
      <c r="S763" t="s">
        <v>980</v>
      </c>
      <c r="X763" t="s">
        <v>1058</v>
      </c>
      <c r="Y763" t="s">
        <v>975</v>
      </c>
      <c r="Z763" t="s">
        <v>974</v>
      </c>
    </row>
    <row r="764" spans="1:26" x14ac:dyDescent="0.25">
      <c r="A764">
        <v>442098</v>
      </c>
      <c r="B764" t="s">
        <v>1628</v>
      </c>
      <c r="C764" t="s">
        <v>1629</v>
      </c>
      <c r="D764" t="s">
        <v>1630</v>
      </c>
      <c r="E764">
        <v>11</v>
      </c>
      <c r="F764">
        <v>15</v>
      </c>
      <c r="G764" t="s">
        <v>2871</v>
      </c>
      <c r="H764" s="2">
        <v>0.25</v>
      </c>
      <c r="I764" t="s">
        <v>2871</v>
      </c>
      <c r="J764" s="2">
        <v>0.375</v>
      </c>
      <c r="L764" t="s">
        <v>968</v>
      </c>
      <c r="N764" t="s">
        <v>1300</v>
      </c>
      <c r="O764" t="s">
        <v>1629</v>
      </c>
      <c r="P764" t="s">
        <v>970</v>
      </c>
      <c r="Q764" t="s">
        <v>3056</v>
      </c>
      <c r="R764">
        <v>0</v>
      </c>
      <c r="S764" t="s">
        <v>1179</v>
      </c>
      <c r="X764" t="s">
        <v>1632</v>
      </c>
      <c r="Y764" t="s">
        <v>1029</v>
      </c>
      <c r="Z764" t="s">
        <v>1029</v>
      </c>
    </row>
    <row r="765" spans="1:26" x14ac:dyDescent="0.25">
      <c r="A765">
        <v>441381</v>
      </c>
      <c r="B765" t="s">
        <v>982</v>
      </c>
      <c r="C765" t="s">
        <v>57</v>
      </c>
      <c r="D765" t="s">
        <v>58</v>
      </c>
      <c r="E765">
        <v>187</v>
      </c>
      <c r="F765">
        <v>14983</v>
      </c>
      <c r="G765" t="s">
        <v>2871</v>
      </c>
      <c r="H765" s="2">
        <v>0.27083333333333331</v>
      </c>
      <c r="I765" t="s">
        <v>2871</v>
      </c>
      <c r="J765" s="2">
        <v>0.91666666666666663</v>
      </c>
      <c r="L765" t="s">
        <v>968</v>
      </c>
      <c r="N765" t="s">
        <v>1291</v>
      </c>
      <c r="O765">
        <v>9007491</v>
      </c>
      <c r="P765" t="s">
        <v>986</v>
      </c>
      <c r="Q765" t="s">
        <v>3057</v>
      </c>
      <c r="R765">
        <v>0</v>
      </c>
      <c r="S765" t="s">
        <v>1062</v>
      </c>
      <c r="V765">
        <v>1635</v>
      </c>
      <c r="W765">
        <v>1635</v>
      </c>
      <c r="X765" t="s">
        <v>1293</v>
      </c>
      <c r="Y765" t="s">
        <v>1281</v>
      </c>
      <c r="Z765" t="s">
        <v>1104</v>
      </c>
    </row>
    <row r="766" spans="1:26" x14ac:dyDescent="0.25">
      <c r="A766">
        <v>440306</v>
      </c>
      <c r="B766" t="s">
        <v>982</v>
      </c>
      <c r="C766" t="s">
        <v>2041</v>
      </c>
      <c r="D766" t="s">
        <v>2042</v>
      </c>
      <c r="E766">
        <v>180</v>
      </c>
      <c r="F766">
        <v>30277</v>
      </c>
      <c r="G766" t="s">
        <v>2871</v>
      </c>
      <c r="H766" s="2">
        <v>0.3125</v>
      </c>
      <c r="I766" t="s">
        <v>2871</v>
      </c>
      <c r="J766" s="2">
        <v>0.91666666666666663</v>
      </c>
      <c r="L766" t="s">
        <v>968</v>
      </c>
      <c r="N766" t="s">
        <v>2043</v>
      </c>
      <c r="O766">
        <v>9210218</v>
      </c>
      <c r="P766" t="s">
        <v>1100</v>
      </c>
      <c r="Q766" t="s">
        <v>3058</v>
      </c>
      <c r="R766">
        <v>0</v>
      </c>
      <c r="S766" t="s">
        <v>988</v>
      </c>
      <c r="V766">
        <v>61467</v>
      </c>
      <c r="W766">
        <v>61467</v>
      </c>
      <c r="X766" t="s">
        <v>2045</v>
      </c>
      <c r="Y766" t="s">
        <v>1120</v>
      </c>
      <c r="Z766" t="s">
        <v>1229</v>
      </c>
    </row>
    <row r="767" spans="1:26" x14ac:dyDescent="0.25">
      <c r="A767">
        <v>442006</v>
      </c>
      <c r="B767" t="s">
        <v>1032</v>
      </c>
      <c r="C767" t="s">
        <v>1285</v>
      </c>
      <c r="D767" t="s">
        <v>1286</v>
      </c>
      <c r="E767">
        <v>77</v>
      </c>
      <c r="F767">
        <v>915</v>
      </c>
      <c r="G767" t="s">
        <v>2871</v>
      </c>
      <c r="H767" s="2">
        <v>0.33333333333333331</v>
      </c>
      <c r="I767" t="s">
        <v>238</v>
      </c>
      <c r="J767" s="2">
        <v>0.16666666666666666</v>
      </c>
      <c r="L767" t="s">
        <v>968</v>
      </c>
      <c r="N767" t="s">
        <v>1167</v>
      </c>
      <c r="O767">
        <v>7613961</v>
      </c>
      <c r="P767" t="s">
        <v>970</v>
      </c>
      <c r="Q767" t="s">
        <v>3059</v>
      </c>
      <c r="R767">
        <v>0</v>
      </c>
      <c r="S767" t="s">
        <v>3060</v>
      </c>
      <c r="V767">
        <v>22101</v>
      </c>
      <c r="W767">
        <v>22111</v>
      </c>
      <c r="X767" t="s">
        <v>1289</v>
      </c>
      <c r="Y767" t="s">
        <v>1104</v>
      </c>
      <c r="Z767" t="s">
        <v>1104</v>
      </c>
    </row>
    <row r="768" spans="1:26" x14ac:dyDescent="0.25">
      <c r="A768">
        <v>434393</v>
      </c>
      <c r="B768" t="s">
        <v>982</v>
      </c>
      <c r="C768" t="s">
        <v>2383</v>
      </c>
      <c r="D768" t="s">
        <v>2384</v>
      </c>
      <c r="E768">
        <v>216</v>
      </c>
      <c r="F768">
        <v>48075</v>
      </c>
      <c r="G768" t="s">
        <v>2871</v>
      </c>
      <c r="H768" s="2">
        <v>0.33333333333333331</v>
      </c>
      <c r="I768" t="s">
        <v>2871</v>
      </c>
      <c r="J768" s="2">
        <v>0.79166666666666663</v>
      </c>
      <c r="L768" t="s">
        <v>968</v>
      </c>
      <c r="N768" t="s">
        <v>1008</v>
      </c>
      <c r="O768">
        <v>9210139</v>
      </c>
      <c r="P768" t="s">
        <v>1060</v>
      </c>
      <c r="Q768" t="s">
        <v>3061</v>
      </c>
      <c r="R768">
        <v>0</v>
      </c>
      <c r="S768" t="s">
        <v>988</v>
      </c>
      <c r="Y768" t="s">
        <v>1048</v>
      </c>
      <c r="Z768" t="s">
        <v>3062</v>
      </c>
    </row>
    <row r="769" spans="1:26" x14ac:dyDescent="0.25">
      <c r="A769">
        <v>441584</v>
      </c>
      <c r="B769" t="s">
        <v>1030</v>
      </c>
      <c r="C769" t="s">
        <v>2075</v>
      </c>
      <c r="D769" t="s">
        <v>1549</v>
      </c>
      <c r="E769">
        <v>31</v>
      </c>
      <c r="F769">
        <v>230</v>
      </c>
      <c r="G769" t="s">
        <v>2871</v>
      </c>
      <c r="H769" s="2">
        <v>0.375</v>
      </c>
      <c r="I769" t="s">
        <v>63</v>
      </c>
      <c r="J769" s="2">
        <v>0.69097222222222221</v>
      </c>
      <c r="K769" t="s">
        <v>3063</v>
      </c>
      <c r="L769" t="s">
        <v>1142</v>
      </c>
      <c r="N769" t="s">
        <v>1143</v>
      </c>
      <c r="O769" t="s">
        <v>2077</v>
      </c>
      <c r="P769" t="s">
        <v>970</v>
      </c>
      <c r="Q769" t="s">
        <v>3064</v>
      </c>
      <c r="R769">
        <v>0</v>
      </c>
      <c r="S769" t="s">
        <v>2750</v>
      </c>
      <c r="Y769" t="s">
        <v>1065</v>
      </c>
      <c r="Z769" t="s">
        <v>1364</v>
      </c>
    </row>
    <row r="770" spans="1:26" x14ac:dyDescent="0.25">
      <c r="A770">
        <v>441967</v>
      </c>
      <c r="B770" t="s">
        <v>1230</v>
      </c>
      <c r="C770" t="s">
        <v>2007</v>
      </c>
      <c r="D770" t="s">
        <v>2008</v>
      </c>
      <c r="E770">
        <v>22</v>
      </c>
      <c r="F770">
        <v>99</v>
      </c>
      <c r="G770" t="s">
        <v>2871</v>
      </c>
      <c r="H770" s="2">
        <v>0.375</v>
      </c>
      <c r="I770" t="s">
        <v>2871</v>
      </c>
      <c r="J770" s="2">
        <v>0.71527777777777779</v>
      </c>
      <c r="L770" t="s">
        <v>968</v>
      </c>
      <c r="N770" t="s">
        <v>1024</v>
      </c>
      <c r="O770">
        <v>750038</v>
      </c>
      <c r="P770" t="s">
        <v>970</v>
      </c>
      <c r="Q770" t="s">
        <v>3065</v>
      </c>
      <c r="R770">
        <v>0</v>
      </c>
      <c r="S770" t="s">
        <v>1026</v>
      </c>
      <c r="T770" t="s">
        <v>1027</v>
      </c>
      <c r="Y770" t="s">
        <v>974</v>
      </c>
      <c r="Z770" t="s">
        <v>974</v>
      </c>
    </row>
    <row r="771" spans="1:26" x14ac:dyDescent="0.25">
      <c r="A771">
        <v>442155</v>
      </c>
      <c r="B771" t="s">
        <v>982</v>
      </c>
      <c r="C771" t="s">
        <v>1006</v>
      </c>
      <c r="D771" t="s">
        <v>1007</v>
      </c>
      <c r="E771">
        <v>239</v>
      </c>
      <c r="F771">
        <v>66172</v>
      </c>
      <c r="G771" t="s">
        <v>2871</v>
      </c>
      <c r="H771" s="2">
        <v>0.54166666666666663</v>
      </c>
      <c r="I771" t="s">
        <v>2871</v>
      </c>
      <c r="J771" s="2">
        <v>0.875</v>
      </c>
      <c r="L771" t="s">
        <v>968</v>
      </c>
      <c r="N771" t="s">
        <v>1008</v>
      </c>
      <c r="O771">
        <v>9438078</v>
      </c>
      <c r="P771" t="s">
        <v>1100</v>
      </c>
      <c r="Q771" t="s">
        <v>3066</v>
      </c>
      <c r="R771">
        <v>0</v>
      </c>
      <c r="S771" t="s">
        <v>988</v>
      </c>
      <c r="V771" t="s">
        <v>3067</v>
      </c>
      <c r="W771" t="s">
        <v>3067</v>
      </c>
      <c r="X771" t="s">
        <v>1012</v>
      </c>
      <c r="Y771" t="s">
        <v>1360</v>
      </c>
      <c r="Z771" t="s">
        <v>975</v>
      </c>
    </row>
    <row r="772" spans="1:26" x14ac:dyDescent="0.25">
      <c r="A772">
        <v>442179</v>
      </c>
      <c r="B772" t="s">
        <v>1021</v>
      </c>
      <c r="C772" t="s">
        <v>1459</v>
      </c>
      <c r="D772" t="s">
        <v>1460</v>
      </c>
      <c r="E772">
        <v>28</v>
      </c>
      <c r="F772">
        <v>100</v>
      </c>
      <c r="G772" t="s">
        <v>2871</v>
      </c>
      <c r="H772" s="2">
        <v>0.58333333333333337</v>
      </c>
      <c r="I772" t="s">
        <v>211</v>
      </c>
      <c r="J772" s="2">
        <v>0.83333333333333337</v>
      </c>
      <c r="L772" t="s">
        <v>968</v>
      </c>
      <c r="N772" t="s">
        <v>1300</v>
      </c>
      <c r="O772">
        <v>2401</v>
      </c>
      <c r="P772" t="s">
        <v>970</v>
      </c>
      <c r="Q772" t="s">
        <v>3068</v>
      </c>
      <c r="R772">
        <v>4</v>
      </c>
      <c r="S772" t="s">
        <v>1026</v>
      </c>
      <c r="X772" t="s">
        <v>1462</v>
      </c>
      <c r="Y772" t="s">
        <v>1074</v>
      </c>
      <c r="Z772" t="s">
        <v>1074</v>
      </c>
    </row>
    <row r="773" spans="1:26" x14ac:dyDescent="0.25">
      <c r="A773">
        <v>441962</v>
      </c>
      <c r="B773" t="s">
        <v>976</v>
      </c>
      <c r="C773" t="s">
        <v>1679</v>
      </c>
      <c r="D773" t="s">
        <v>1680</v>
      </c>
      <c r="E773">
        <v>58</v>
      </c>
      <c r="F773">
        <v>1276</v>
      </c>
      <c r="G773" t="s">
        <v>2871</v>
      </c>
      <c r="H773" s="2">
        <v>0.79166666666666663</v>
      </c>
      <c r="I773" t="s">
        <v>211</v>
      </c>
      <c r="J773" s="2">
        <v>0.83333333333333337</v>
      </c>
      <c r="L773" t="s">
        <v>968</v>
      </c>
      <c r="N773" t="s">
        <v>1601</v>
      </c>
      <c r="O773">
        <v>9833307</v>
      </c>
      <c r="P773" t="s">
        <v>1131</v>
      </c>
      <c r="Q773" t="s">
        <v>3069</v>
      </c>
      <c r="R773">
        <v>6</v>
      </c>
      <c r="S773" t="s">
        <v>2407</v>
      </c>
      <c r="Y773" t="s">
        <v>1229</v>
      </c>
      <c r="Z773" t="s">
        <v>1229</v>
      </c>
    </row>
    <row r="774" spans="1:26" x14ac:dyDescent="0.25">
      <c r="A774">
        <v>441961</v>
      </c>
      <c r="B774" t="s">
        <v>964</v>
      </c>
      <c r="C774" t="s">
        <v>1682</v>
      </c>
      <c r="D774" t="s">
        <v>1683</v>
      </c>
      <c r="E774">
        <v>26</v>
      </c>
      <c r="F774">
        <v>131</v>
      </c>
      <c r="G774" t="s">
        <v>2871</v>
      </c>
      <c r="H774" s="2">
        <v>0.79166666666666663</v>
      </c>
      <c r="I774" t="s">
        <v>211</v>
      </c>
      <c r="J774" s="2">
        <v>0.83333333333333337</v>
      </c>
      <c r="L774" t="s">
        <v>968</v>
      </c>
      <c r="N774" t="s">
        <v>1601</v>
      </c>
      <c r="O774">
        <v>8008163</v>
      </c>
      <c r="P774" t="s">
        <v>1131</v>
      </c>
      <c r="Q774" t="s">
        <v>3070</v>
      </c>
      <c r="R774">
        <v>6</v>
      </c>
      <c r="S774" t="s">
        <v>1331</v>
      </c>
      <c r="X774" t="s">
        <v>1685</v>
      </c>
      <c r="Y774" t="s">
        <v>1229</v>
      </c>
      <c r="Z774" t="s">
        <v>1229</v>
      </c>
    </row>
    <row r="775" spans="1:26" x14ac:dyDescent="0.25">
      <c r="A775">
        <v>353976</v>
      </c>
      <c r="B775" t="s">
        <v>982</v>
      </c>
      <c r="C775" t="s">
        <v>155</v>
      </c>
      <c r="D775" t="s">
        <v>156</v>
      </c>
      <c r="E775">
        <v>111</v>
      </c>
      <c r="F775">
        <v>2298</v>
      </c>
      <c r="G775" t="s">
        <v>211</v>
      </c>
      <c r="H775" s="2">
        <v>0.21875</v>
      </c>
      <c r="I775" t="s">
        <v>211</v>
      </c>
      <c r="J775" s="2">
        <v>0.91666666666666663</v>
      </c>
      <c r="L775" t="s">
        <v>968</v>
      </c>
      <c r="N775" t="s">
        <v>1059</v>
      </c>
      <c r="O775">
        <v>8915433</v>
      </c>
      <c r="P775" t="s">
        <v>986</v>
      </c>
      <c r="Q775" t="s">
        <v>3076</v>
      </c>
      <c r="R775">
        <v>0</v>
      </c>
      <c r="S775" t="s">
        <v>3077</v>
      </c>
      <c r="V775" t="s">
        <v>3078</v>
      </c>
      <c r="W775" t="s">
        <v>3078</v>
      </c>
      <c r="X775" t="s">
        <v>1064</v>
      </c>
      <c r="Y775" t="s">
        <v>1229</v>
      </c>
      <c r="Z775" t="s">
        <v>1047</v>
      </c>
    </row>
    <row r="776" spans="1:26" x14ac:dyDescent="0.25">
      <c r="A776">
        <v>358659</v>
      </c>
      <c r="B776" t="s">
        <v>982</v>
      </c>
      <c r="C776" t="s">
        <v>88</v>
      </c>
      <c r="D776" t="s">
        <v>89</v>
      </c>
      <c r="E776">
        <v>187</v>
      </c>
      <c r="F776">
        <v>14745</v>
      </c>
      <c r="G776" t="s">
        <v>211</v>
      </c>
      <c r="H776" s="2">
        <v>0.22916666666666666</v>
      </c>
      <c r="I776" t="s">
        <v>211</v>
      </c>
      <c r="J776" s="2">
        <v>0.79166666666666663</v>
      </c>
      <c r="L776" t="s">
        <v>968</v>
      </c>
      <c r="N776" t="s">
        <v>1068</v>
      </c>
      <c r="O776">
        <v>716016</v>
      </c>
      <c r="P776" t="s">
        <v>1009</v>
      </c>
      <c r="Q776" t="s">
        <v>3079</v>
      </c>
      <c r="R776">
        <v>0</v>
      </c>
      <c r="S776" t="s">
        <v>1062</v>
      </c>
      <c r="V776">
        <v>1084</v>
      </c>
      <c r="W776">
        <v>1084</v>
      </c>
      <c r="X776" t="s">
        <v>1072</v>
      </c>
      <c r="Y776" t="s">
        <v>975</v>
      </c>
      <c r="Z776" t="s">
        <v>1717</v>
      </c>
    </row>
    <row r="777" spans="1:26" x14ac:dyDescent="0.25">
      <c r="A777">
        <v>442085</v>
      </c>
      <c r="B777" t="s">
        <v>994</v>
      </c>
      <c r="C777" t="s">
        <v>1419</v>
      </c>
      <c r="D777" t="s">
        <v>1420</v>
      </c>
      <c r="E777">
        <v>126</v>
      </c>
      <c r="F777">
        <v>6688</v>
      </c>
      <c r="G777" t="s">
        <v>211</v>
      </c>
      <c r="H777" s="2">
        <v>0.25</v>
      </c>
      <c r="I777" t="s">
        <v>211</v>
      </c>
      <c r="J777" s="2">
        <v>0.54166666666666663</v>
      </c>
      <c r="L777" t="s">
        <v>968</v>
      </c>
      <c r="N777" t="s">
        <v>997</v>
      </c>
      <c r="O777">
        <v>9285328</v>
      </c>
      <c r="P777" t="s">
        <v>999</v>
      </c>
      <c r="Q777" t="s">
        <v>3080</v>
      </c>
      <c r="R777">
        <v>0</v>
      </c>
      <c r="S777" t="s">
        <v>1046</v>
      </c>
      <c r="V777">
        <v>2005</v>
      </c>
      <c r="W777">
        <v>205</v>
      </c>
      <c r="X777" t="s">
        <v>1423</v>
      </c>
      <c r="Y777" t="s">
        <v>1005</v>
      </c>
      <c r="Z777" t="s">
        <v>1424</v>
      </c>
    </row>
    <row r="778" spans="1:26" x14ac:dyDescent="0.25">
      <c r="A778">
        <v>408791</v>
      </c>
      <c r="B778" t="s">
        <v>982</v>
      </c>
      <c r="C778" t="s">
        <v>73</v>
      </c>
      <c r="D778" t="s">
        <v>74</v>
      </c>
      <c r="E778">
        <v>160</v>
      </c>
      <c r="F778">
        <v>12969</v>
      </c>
      <c r="G778" t="s">
        <v>211</v>
      </c>
      <c r="H778" s="2">
        <v>0.26041666666666669</v>
      </c>
      <c r="I778" t="s">
        <v>211</v>
      </c>
      <c r="J778" s="2">
        <v>0.79166666666666663</v>
      </c>
      <c r="L778" t="s">
        <v>968</v>
      </c>
      <c r="N778" t="s">
        <v>1068</v>
      </c>
      <c r="O778">
        <v>9008598</v>
      </c>
      <c r="P778" t="s">
        <v>1254</v>
      </c>
      <c r="Q778" t="s">
        <v>3081</v>
      </c>
      <c r="R778">
        <v>5.4</v>
      </c>
      <c r="S778" t="s">
        <v>1062</v>
      </c>
      <c r="V778">
        <v>537</v>
      </c>
      <c r="W778">
        <v>537</v>
      </c>
      <c r="X778" t="s">
        <v>1441</v>
      </c>
      <c r="Y778" t="s">
        <v>1442</v>
      </c>
      <c r="Z778" t="s">
        <v>1707</v>
      </c>
    </row>
    <row r="779" spans="1:26" x14ac:dyDescent="0.25">
      <c r="A779">
        <v>441690</v>
      </c>
      <c r="B779" t="s">
        <v>1032</v>
      </c>
      <c r="C779" t="s">
        <v>1327</v>
      </c>
      <c r="D779" t="s">
        <v>1328</v>
      </c>
      <c r="E779">
        <v>42</v>
      </c>
      <c r="F779">
        <v>380</v>
      </c>
      <c r="G779" t="s">
        <v>211</v>
      </c>
      <c r="H779" s="2">
        <v>0.29166666666666669</v>
      </c>
      <c r="I779" t="s">
        <v>211</v>
      </c>
      <c r="J779" s="2">
        <v>0.75</v>
      </c>
      <c r="L779" t="s">
        <v>968</v>
      </c>
      <c r="N779" t="s">
        <v>1329</v>
      </c>
      <c r="O779">
        <v>7321960</v>
      </c>
      <c r="P779" t="s">
        <v>1168</v>
      </c>
      <c r="Q779" t="s">
        <v>3082</v>
      </c>
      <c r="R779">
        <v>0</v>
      </c>
      <c r="S779" t="s">
        <v>1603</v>
      </c>
      <c r="T779" t="s">
        <v>1332</v>
      </c>
      <c r="X779" t="s">
        <v>1333</v>
      </c>
      <c r="Y779" t="s">
        <v>1104</v>
      </c>
      <c r="Z779" t="s">
        <v>1281</v>
      </c>
    </row>
    <row r="780" spans="1:26" x14ac:dyDescent="0.25">
      <c r="A780">
        <v>442210</v>
      </c>
      <c r="B780" t="s">
        <v>1139</v>
      </c>
      <c r="C780" t="s">
        <v>1875</v>
      </c>
      <c r="D780" t="s">
        <v>1876</v>
      </c>
      <c r="E780">
        <v>61</v>
      </c>
      <c r="F780">
        <v>1894</v>
      </c>
      <c r="G780" t="s">
        <v>211</v>
      </c>
      <c r="H780" s="2">
        <v>0.375</v>
      </c>
      <c r="I780" t="s">
        <v>63</v>
      </c>
      <c r="J780" s="2">
        <v>0.375</v>
      </c>
      <c r="L780" t="s">
        <v>968</v>
      </c>
      <c r="N780" t="s">
        <v>1031</v>
      </c>
      <c r="O780" t="s">
        <v>1877</v>
      </c>
      <c r="P780" t="s">
        <v>1092</v>
      </c>
      <c r="Q780" t="s">
        <v>3083</v>
      </c>
      <c r="R780">
        <v>3.85</v>
      </c>
      <c r="S780" t="s">
        <v>2377</v>
      </c>
      <c r="X780" t="s">
        <v>1879</v>
      </c>
      <c r="Y780" t="s">
        <v>1147</v>
      </c>
      <c r="Z780" t="s">
        <v>1147</v>
      </c>
    </row>
    <row r="781" spans="1:26" x14ac:dyDescent="0.25">
      <c r="A781">
        <v>441968</v>
      </c>
      <c r="B781" t="s">
        <v>1230</v>
      </c>
      <c r="C781" t="s">
        <v>2007</v>
      </c>
      <c r="D781" t="s">
        <v>2008</v>
      </c>
      <c r="E781">
        <v>22</v>
      </c>
      <c r="F781">
        <v>99</v>
      </c>
      <c r="G781" t="s">
        <v>211</v>
      </c>
      <c r="H781" s="2">
        <v>0.40277777777777773</v>
      </c>
      <c r="I781" t="s">
        <v>211</v>
      </c>
      <c r="J781" s="2">
        <v>0.71527777777777779</v>
      </c>
      <c r="L781" t="s">
        <v>968</v>
      </c>
      <c r="N781" t="s">
        <v>1024</v>
      </c>
      <c r="O781">
        <v>750038</v>
      </c>
      <c r="P781" t="s">
        <v>970</v>
      </c>
      <c r="Q781" t="s">
        <v>3084</v>
      </c>
      <c r="R781">
        <v>0</v>
      </c>
      <c r="S781" t="s">
        <v>1026</v>
      </c>
      <c r="T781" t="s">
        <v>1027</v>
      </c>
      <c r="Y781" t="s">
        <v>1029</v>
      </c>
      <c r="Z781" t="s">
        <v>1029</v>
      </c>
    </row>
    <row r="782" spans="1:26" x14ac:dyDescent="0.25">
      <c r="A782">
        <v>441973</v>
      </c>
      <c r="B782" t="s">
        <v>982</v>
      </c>
      <c r="C782" t="s">
        <v>983</v>
      </c>
      <c r="D782" t="s">
        <v>984</v>
      </c>
      <c r="E782">
        <v>311</v>
      </c>
      <c r="F782">
        <v>138194</v>
      </c>
      <c r="G782" t="s">
        <v>211</v>
      </c>
      <c r="H782" s="2">
        <v>0.45833333333333331</v>
      </c>
      <c r="I782" t="s">
        <v>211</v>
      </c>
      <c r="J782" s="2">
        <v>0.79166666666666663</v>
      </c>
      <c r="L782" t="s">
        <v>968</v>
      </c>
      <c r="N782" t="s">
        <v>985</v>
      </c>
      <c r="O782">
        <v>9161728</v>
      </c>
      <c r="P782" t="s">
        <v>1060</v>
      </c>
      <c r="Q782" t="s">
        <v>3085</v>
      </c>
      <c r="R782">
        <v>0</v>
      </c>
      <c r="S782" t="s">
        <v>988</v>
      </c>
      <c r="U782" t="s">
        <v>989</v>
      </c>
      <c r="V782">
        <v>19025</v>
      </c>
      <c r="W782">
        <v>19025</v>
      </c>
      <c r="X782" t="s">
        <v>990</v>
      </c>
      <c r="Y782" t="s">
        <v>1256</v>
      </c>
      <c r="Z782" t="s">
        <v>992</v>
      </c>
    </row>
    <row r="783" spans="1:26" x14ac:dyDescent="0.25">
      <c r="A783">
        <v>441759</v>
      </c>
      <c r="B783" t="s">
        <v>1032</v>
      </c>
      <c r="C783" t="s">
        <v>1033</v>
      </c>
      <c r="D783" t="s">
        <v>1034</v>
      </c>
      <c r="E783">
        <v>108</v>
      </c>
      <c r="F783">
        <v>5873</v>
      </c>
      <c r="G783" t="s">
        <v>211</v>
      </c>
      <c r="H783" s="2">
        <v>0.54166666666666663</v>
      </c>
      <c r="I783" t="s">
        <v>211</v>
      </c>
      <c r="J783" s="2">
        <v>0.79166666666666663</v>
      </c>
      <c r="L783" t="s">
        <v>968</v>
      </c>
      <c r="N783" t="s">
        <v>1035</v>
      </c>
      <c r="O783">
        <v>9002647</v>
      </c>
      <c r="P783" t="s">
        <v>1036</v>
      </c>
      <c r="Q783" t="s">
        <v>3086</v>
      </c>
      <c r="R783">
        <v>0</v>
      </c>
      <c r="S783" t="s">
        <v>3087</v>
      </c>
      <c r="V783" t="s">
        <v>3088</v>
      </c>
      <c r="W783" t="s">
        <v>3088</v>
      </c>
      <c r="X783" t="s">
        <v>1040</v>
      </c>
      <c r="Y783" t="s">
        <v>1853</v>
      </c>
      <c r="Z783" t="s">
        <v>1918</v>
      </c>
    </row>
    <row r="784" spans="1:26" x14ac:dyDescent="0.25">
      <c r="A784">
        <v>442129</v>
      </c>
      <c r="B784" t="s">
        <v>994</v>
      </c>
      <c r="C784" t="s">
        <v>3089</v>
      </c>
      <c r="D784" t="s">
        <v>2855</v>
      </c>
      <c r="E784">
        <v>116</v>
      </c>
      <c r="F784">
        <v>5200</v>
      </c>
      <c r="G784" t="s">
        <v>211</v>
      </c>
      <c r="H784" s="2">
        <v>0.58333333333333337</v>
      </c>
      <c r="I784" t="s">
        <v>63</v>
      </c>
      <c r="J784" s="2">
        <v>0.25</v>
      </c>
      <c r="L784" t="s">
        <v>968</v>
      </c>
      <c r="N784" t="s">
        <v>997</v>
      </c>
      <c r="O784">
        <v>9378022</v>
      </c>
      <c r="P784" t="s">
        <v>999</v>
      </c>
      <c r="Q784" t="s">
        <v>3090</v>
      </c>
      <c r="R784">
        <v>0</v>
      </c>
      <c r="S784" t="s">
        <v>1046</v>
      </c>
      <c r="V784">
        <v>1</v>
      </c>
      <c r="W784">
        <v>1</v>
      </c>
      <c r="X784" t="s">
        <v>3091</v>
      </c>
      <c r="Y784" t="s">
        <v>1256</v>
      </c>
      <c r="Z784" t="s">
        <v>1104</v>
      </c>
    </row>
    <row r="785" spans="1:26" x14ac:dyDescent="0.25">
      <c r="A785">
        <v>442249</v>
      </c>
      <c r="B785" t="s">
        <v>964</v>
      </c>
      <c r="C785" t="s">
        <v>965</v>
      </c>
      <c r="D785" t="s">
        <v>966</v>
      </c>
      <c r="E785">
        <v>26</v>
      </c>
      <c r="F785">
        <v>284</v>
      </c>
      <c r="G785" t="s">
        <v>63</v>
      </c>
      <c r="H785" s="2">
        <v>0.20833333333333334</v>
      </c>
      <c r="I785" t="s">
        <v>238</v>
      </c>
      <c r="J785" s="2">
        <v>0.75</v>
      </c>
      <c r="L785" t="s">
        <v>968</v>
      </c>
      <c r="N785" t="s">
        <v>969</v>
      </c>
      <c r="P785" t="s">
        <v>970</v>
      </c>
      <c r="Q785" t="s">
        <v>3092</v>
      </c>
      <c r="R785">
        <v>0</v>
      </c>
      <c r="S785" t="s">
        <v>972</v>
      </c>
      <c r="X785" t="s">
        <v>973</v>
      </c>
      <c r="Y785" t="s">
        <v>974</v>
      </c>
      <c r="Z785" t="s">
        <v>974</v>
      </c>
    </row>
    <row r="786" spans="1:26" x14ac:dyDescent="0.25">
      <c r="A786">
        <v>442250</v>
      </c>
      <c r="B786" t="s">
        <v>976</v>
      </c>
      <c r="C786" t="s">
        <v>1185</v>
      </c>
      <c r="D786" t="s">
        <v>1186</v>
      </c>
      <c r="E786">
        <v>87</v>
      </c>
      <c r="F786">
        <v>2391</v>
      </c>
      <c r="G786" t="s">
        <v>63</v>
      </c>
      <c r="H786" s="2">
        <v>0.20833333333333334</v>
      </c>
      <c r="I786" t="s">
        <v>238</v>
      </c>
      <c r="J786" s="2">
        <v>0.75</v>
      </c>
      <c r="L786" t="s">
        <v>968</v>
      </c>
      <c r="N786" t="s">
        <v>969</v>
      </c>
      <c r="P786" t="s">
        <v>970</v>
      </c>
      <c r="Q786" t="s">
        <v>3093</v>
      </c>
      <c r="R786">
        <v>0</v>
      </c>
      <c r="S786" t="s">
        <v>980</v>
      </c>
      <c r="X786" t="s">
        <v>1189</v>
      </c>
      <c r="Y786" t="s">
        <v>974</v>
      </c>
      <c r="Z786" t="s">
        <v>974</v>
      </c>
    </row>
    <row r="787" spans="1:26" x14ac:dyDescent="0.25">
      <c r="A787">
        <v>441422</v>
      </c>
      <c r="B787" t="s">
        <v>1075</v>
      </c>
      <c r="C787" t="s">
        <v>1076</v>
      </c>
      <c r="D787" t="s">
        <v>1077</v>
      </c>
      <c r="E787">
        <v>159</v>
      </c>
      <c r="F787">
        <v>15215</v>
      </c>
      <c r="G787" t="s">
        <v>63</v>
      </c>
      <c r="H787" s="2">
        <v>0.25</v>
      </c>
      <c r="I787" t="s">
        <v>63</v>
      </c>
      <c r="J787" s="2">
        <v>0.58333333333333337</v>
      </c>
      <c r="L787" t="s">
        <v>968</v>
      </c>
      <c r="N787" t="s">
        <v>1078</v>
      </c>
      <c r="O787">
        <v>9819947</v>
      </c>
      <c r="P787" t="s">
        <v>1277</v>
      </c>
      <c r="Q787" t="s">
        <v>3094</v>
      </c>
      <c r="R787">
        <v>0</v>
      </c>
      <c r="S787" t="s">
        <v>1920</v>
      </c>
      <c r="V787">
        <v>73</v>
      </c>
      <c r="W787">
        <v>73</v>
      </c>
      <c r="X787" t="s">
        <v>1082</v>
      </c>
      <c r="Y787" t="s">
        <v>1005</v>
      </c>
      <c r="Z787" t="s">
        <v>1083</v>
      </c>
    </row>
    <row r="788" spans="1:26" x14ac:dyDescent="0.25">
      <c r="A788">
        <v>425390</v>
      </c>
      <c r="B788" t="s">
        <v>982</v>
      </c>
      <c r="C788" t="s">
        <v>187</v>
      </c>
      <c r="D788" t="s">
        <v>188</v>
      </c>
      <c r="E788">
        <v>323</v>
      </c>
      <c r="F788">
        <v>153516</v>
      </c>
      <c r="G788" t="s">
        <v>63</v>
      </c>
      <c r="H788" s="2">
        <v>0.25</v>
      </c>
      <c r="I788" t="s">
        <v>63</v>
      </c>
      <c r="J788" s="2">
        <v>0.875</v>
      </c>
      <c r="L788" t="s">
        <v>968</v>
      </c>
      <c r="N788" t="s">
        <v>993</v>
      </c>
      <c r="O788">
        <v>9745378</v>
      </c>
      <c r="P788" t="s">
        <v>986</v>
      </c>
      <c r="Q788" t="s">
        <v>3095</v>
      </c>
      <c r="R788">
        <v>12.1</v>
      </c>
      <c r="S788" t="s">
        <v>1062</v>
      </c>
      <c r="V788" t="s">
        <v>3096</v>
      </c>
      <c r="W788" t="s">
        <v>3096</v>
      </c>
      <c r="X788" t="s">
        <v>1086</v>
      </c>
      <c r="Y788" t="s">
        <v>1717</v>
      </c>
      <c r="Z788" t="s">
        <v>1088</v>
      </c>
    </row>
    <row r="789" spans="1:26" x14ac:dyDescent="0.25">
      <c r="A789" t="s">
        <v>3097</v>
      </c>
      <c r="B789" t="s">
        <v>982</v>
      </c>
      <c r="C789" t="s">
        <v>65</v>
      </c>
      <c r="D789" t="s">
        <v>66</v>
      </c>
      <c r="E789">
        <v>279</v>
      </c>
      <c r="F789">
        <v>78878</v>
      </c>
      <c r="G789" t="s">
        <v>63</v>
      </c>
      <c r="H789" s="2">
        <v>0.3125</v>
      </c>
      <c r="I789" t="s">
        <v>238</v>
      </c>
      <c r="J789" s="2">
        <v>0.70833333333333337</v>
      </c>
      <c r="L789" t="s">
        <v>968</v>
      </c>
      <c r="N789" t="s">
        <v>985</v>
      </c>
      <c r="O789">
        <v>9104835</v>
      </c>
      <c r="P789" t="s">
        <v>1110</v>
      </c>
      <c r="Q789" t="s">
        <v>3098</v>
      </c>
      <c r="R789">
        <v>0</v>
      </c>
      <c r="S789" t="s">
        <v>1457</v>
      </c>
      <c r="V789">
        <v>15165</v>
      </c>
      <c r="W789">
        <v>15165</v>
      </c>
      <c r="Y789" t="s">
        <v>1074</v>
      </c>
      <c r="Z789" t="s">
        <v>1074</v>
      </c>
    </row>
    <row r="790" spans="1:26" x14ac:dyDescent="0.25">
      <c r="A790">
        <v>441423</v>
      </c>
      <c r="B790" t="s">
        <v>1075</v>
      </c>
      <c r="C790" t="s">
        <v>1115</v>
      </c>
      <c r="D790" t="s">
        <v>1116</v>
      </c>
      <c r="E790">
        <v>159</v>
      </c>
      <c r="F790">
        <v>10851</v>
      </c>
      <c r="G790" t="s">
        <v>63</v>
      </c>
      <c r="H790" s="2">
        <v>0.33333333333333331</v>
      </c>
      <c r="I790" t="s">
        <v>63</v>
      </c>
      <c r="J790" s="2">
        <v>0.95833333333333337</v>
      </c>
      <c r="L790" t="s">
        <v>968</v>
      </c>
      <c r="N790" t="s">
        <v>1078</v>
      </c>
      <c r="O790">
        <v>9225275</v>
      </c>
      <c r="P790" t="s">
        <v>1110</v>
      </c>
      <c r="Q790" t="s">
        <v>3099</v>
      </c>
      <c r="R790">
        <v>0</v>
      </c>
      <c r="S790" t="s">
        <v>1495</v>
      </c>
      <c r="V790">
        <v>522</v>
      </c>
      <c r="W790">
        <v>522</v>
      </c>
      <c r="X790" t="s">
        <v>1119</v>
      </c>
      <c r="Y790" t="s">
        <v>2178</v>
      </c>
      <c r="Z790" t="s">
        <v>1104</v>
      </c>
    </row>
    <row r="791" spans="1:26" x14ac:dyDescent="0.25">
      <c r="A791">
        <v>441969</v>
      </c>
      <c r="B791" t="s">
        <v>1230</v>
      </c>
      <c r="C791" t="s">
        <v>2007</v>
      </c>
      <c r="D791" t="s">
        <v>2008</v>
      </c>
      <c r="E791">
        <v>22</v>
      </c>
      <c r="F791">
        <v>99</v>
      </c>
      <c r="G791" t="s">
        <v>63</v>
      </c>
      <c r="H791" s="2">
        <v>0.40277777777777773</v>
      </c>
      <c r="I791" t="s">
        <v>63</v>
      </c>
      <c r="J791" s="2">
        <v>0.71527777777777779</v>
      </c>
      <c r="L791" t="s">
        <v>968</v>
      </c>
      <c r="N791" t="s">
        <v>1024</v>
      </c>
      <c r="O791">
        <v>750038</v>
      </c>
      <c r="P791" t="s">
        <v>970</v>
      </c>
      <c r="Q791" t="s">
        <v>3100</v>
      </c>
      <c r="R791">
        <v>0</v>
      </c>
      <c r="S791" t="s">
        <v>1026</v>
      </c>
      <c r="T791" t="s">
        <v>1027</v>
      </c>
      <c r="Y791" t="s">
        <v>1029</v>
      </c>
      <c r="Z791" t="s">
        <v>1029</v>
      </c>
    </row>
    <row r="792" spans="1:26" x14ac:dyDescent="0.25">
      <c r="A792">
        <v>440815</v>
      </c>
      <c r="B792" t="s">
        <v>1139</v>
      </c>
      <c r="C792" t="s">
        <v>3101</v>
      </c>
      <c r="D792" t="s">
        <v>3102</v>
      </c>
      <c r="E792">
        <v>73</v>
      </c>
      <c r="F792">
        <v>2658</v>
      </c>
      <c r="G792" t="s">
        <v>63</v>
      </c>
      <c r="H792" s="2">
        <v>0.45833333333333331</v>
      </c>
      <c r="I792" t="s">
        <v>135</v>
      </c>
      <c r="J792" s="2">
        <v>0.41666666666666669</v>
      </c>
      <c r="K792" t="s">
        <v>3103</v>
      </c>
      <c r="L792" t="s">
        <v>1142</v>
      </c>
      <c r="N792" t="s">
        <v>1445</v>
      </c>
      <c r="O792">
        <v>742942</v>
      </c>
      <c r="P792" t="s">
        <v>1092</v>
      </c>
      <c r="Q792" t="s">
        <v>3104</v>
      </c>
      <c r="R792">
        <v>0</v>
      </c>
      <c r="S792" t="s">
        <v>1318</v>
      </c>
      <c r="Y792" t="s">
        <v>1229</v>
      </c>
      <c r="Z792" t="s">
        <v>1204</v>
      </c>
    </row>
    <row r="793" spans="1:26" x14ac:dyDescent="0.25">
      <c r="A793">
        <v>441830</v>
      </c>
      <c r="B793" t="s">
        <v>1752</v>
      </c>
      <c r="C793" t="s">
        <v>2353</v>
      </c>
      <c r="D793" t="s">
        <v>2354</v>
      </c>
      <c r="E793">
        <v>95</v>
      </c>
      <c r="F793">
        <v>4073</v>
      </c>
      <c r="G793" t="s">
        <v>63</v>
      </c>
      <c r="H793" s="2">
        <v>0.54166666666666663</v>
      </c>
      <c r="I793" t="s">
        <v>125</v>
      </c>
      <c r="J793" s="2">
        <v>0.25</v>
      </c>
      <c r="L793" t="s">
        <v>968</v>
      </c>
      <c r="N793" t="s">
        <v>1755</v>
      </c>
      <c r="O793">
        <v>9397494</v>
      </c>
      <c r="P793" t="s">
        <v>1110</v>
      </c>
      <c r="Q793" t="s">
        <v>3105</v>
      </c>
      <c r="R793">
        <v>0</v>
      </c>
      <c r="S793" t="s">
        <v>1757</v>
      </c>
      <c r="V793">
        <v>105</v>
      </c>
      <c r="W793">
        <v>105</v>
      </c>
      <c r="X793" t="s">
        <v>2357</v>
      </c>
      <c r="Y793" t="s">
        <v>3106</v>
      </c>
      <c r="Z793" t="s">
        <v>1048</v>
      </c>
    </row>
    <row r="794" spans="1:26" x14ac:dyDescent="0.25">
      <c r="A794">
        <v>442007</v>
      </c>
      <c r="B794" t="s">
        <v>1032</v>
      </c>
      <c r="C794" t="s">
        <v>1165</v>
      </c>
      <c r="D794" t="s">
        <v>1166</v>
      </c>
      <c r="E794">
        <v>54</v>
      </c>
      <c r="F794">
        <v>499</v>
      </c>
      <c r="G794" t="s">
        <v>63</v>
      </c>
      <c r="H794" s="2">
        <v>0.75</v>
      </c>
      <c r="I794" t="s">
        <v>238</v>
      </c>
      <c r="J794" s="2">
        <v>0.125</v>
      </c>
      <c r="L794" t="s">
        <v>968</v>
      </c>
      <c r="N794" t="s">
        <v>1167</v>
      </c>
      <c r="O794">
        <v>7917757</v>
      </c>
      <c r="P794" t="s">
        <v>1168</v>
      </c>
      <c r="Q794" t="s">
        <v>3107</v>
      </c>
      <c r="R794">
        <v>0</v>
      </c>
      <c r="S794" t="s">
        <v>1133</v>
      </c>
      <c r="V794">
        <v>22111</v>
      </c>
      <c r="W794">
        <v>22111</v>
      </c>
      <c r="X794" t="s">
        <v>1171</v>
      </c>
      <c r="Y794" t="s">
        <v>1047</v>
      </c>
      <c r="Z794" t="s">
        <v>1047</v>
      </c>
    </row>
    <row r="795" spans="1:26" x14ac:dyDescent="0.25">
      <c r="A795">
        <v>441851</v>
      </c>
      <c r="B795" t="s">
        <v>1075</v>
      </c>
      <c r="C795" t="s">
        <v>1725</v>
      </c>
      <c r="D795" t="s">
        <v>1726</v>
      </c>
      <c r="E795">
        <v>139</v>
      </c>
      <c r="F795">
        <v>9996</v>
      </c>
      <c r="G795" t="s">
        <v>63</v>
      </c>
      <c r="H795" s="2">
        <v>0.79166666666666663</v>
      </c>
      <c r="I795" t="s">
        <v>238</v>
      </c>
      <c r="J795" s="2">
        <v>0.33333333333333331</v>
      </c>
      <c r="L795" t="s">
        <v>968</v>
      </c>
      <c r="N795" t="s">
        <v>1158</v>
      </c>
      <c r="O795">
        <v>9366237</v>
      </c>
      <c r="P795" t="s">
        <v>1159</v>
      </c>
      <c r="Q795" t="s">
        <v>3108</v>
      </c>
      <c r="R795">
        <v>0</v>
      </c>
      <c r="S795" t="s">
        <v>3109</v>
      </c>
      <c r="V795" t="s">
        <v>3110</v>
      </c>
      <c r="W795" t="s">
        <v>3110</v>
      </c>
      <c r="X795" t="s">
        <v>1729</v>
      </c>
      <c r="Y795" t="s">
        <v>1164</v>
      </c>
      <c r="Z795" t="s">
        <v>975</v>
      </c>
    </row>
    <row r="796" spans="1:26" x14ac:dyDescent="0.25">
      <c r="A796">
        <v>442251</v>
      </c>
      <c r="B796" t="s">
        <v>964</v>
      </c>
      <c r="C796" t="s">
        <v>1180</v>
      </c>
      <c r="D796" t="s">
        <v>1181</v>
      </c>
      <c r="E796">
        <v>28</v>
      </c>
      <c r="F796">
        <v>284</v>
      </c>
      <c r="G796" t="s">
        <v>238</v>
      </c>
      <c r="H796" s="2">
        <v>0.25</v>
      </c>
      <c r="I796" t="s">
        <v>238</v>
      </c>
      <c r="J796" s="2">
        <v>0.75</v>
      </c>
      <c r="L796" t="s">
        <v>968</v>
      </c>
      <c r="N796" t="s">
        <v>969</v>
      </c>
      <c r="P796" t="s">
        <v>970</v>
      </c>
      <c r="Q796" t="s">
        <v>3111</v>
      </c>
      <c r="R796">
        <v>0</v>
      </c>
      <c r="S796" t="s">
        <v>1183</v>
      </c>
      <c r="X796" t="s">
        <v>1184</v>
      </c>
      <c r="Y796" t="s">
        <v>975</v>
      </c>
      <c r="Z796" t="s">
        <v>974</v>
      </c>
    </row>
    <row r="797" spans="1:26" x14ac:dyDescent="0.25">
      <c r="A797">
        <v>442252</v>
      </c>
      <c r="B797" t="s">
        <v>976</v>
      </c>
      <c r="C797" t="s">
        <v>977</v>
      </c>
      <c r="D797" t="s">
        <v>978</v>
      </c>
      <c r="E797">
        <v>84</v>
      </c>
      <c r="F797">
        <v>2655</v>
      </c>
      <c r="G797" t="s">
        <v>238</v>
      </c>
      <c r="H797" s="2">
        <v>0.25</v>
      </c>
      <c r="I797" t="s">
        <v>238</v>
      </c>
      <c r="J797" s="2">
        <v>0.75</v>
      </c>
      <c r="L797" t="s">
        <v>968</v>
      </c>
      <c r="N797" t="s">
        <v>969</v>
      </c>
      <c r="P797" t="s">
        <v>970</v>
      </c>
      <c r="Q797" t="s">
        <v>3112</v>
      </c>
      <c r="R797">
        <v>0</v>
      </c>
      <c r="S797" t="s">
        <v>1188</v>
      </c>
      <c r="X797" t="s">
        <v>981</v>
      </c>
      <c r="Y797" t="s">
        <v>975</v>
      </c>
      <c r="Z797" t="s">
        <v>974</v>
      </c>
    </row>
    <row r="798" spans="1:26" x14ac:dyDescent="0.25">
      <c r="A798">
        <v>441974</v>
      </c>
      <c r="B798" t="s">
        <v>982</v>
      </c>
      <c r="C798" t="s">
        <v>351</v>
      </c>
      <c r="D798" t="s">
        <v>352</v>
      </c>
      <c r="E798">
        <v>294</v>
      </c>
      <c r="F798">
        <v>91011</v>
      </c>
      <c r="G798" t="s">
        <v>238</v>
      </c>
      <c r="H798" s="2">
        <v>0.25</v>
      </c>
      <c r="I798" t="s">
        <v>238</v>
      </c>
      <c r="J798" s="2">
        <v>0.66666666666666663</v>
      </c>
      <c r="L798" t="s">
        <v>968</v>
      </c>
      <c r="N798" t="s">
        <v>1099</v>
      </c>
      <c r="O798">
        <v>9189419</v>
      </c>
      <c r="P798" t="s">
        <v>1060</v>
      </c>
      <c r="Q798" t="s">
        <v>3113</v>
      </c>
      <c r="R798">
        <v>0</v>
      </c>
      <c r="S798" t="s">
        <v>1358</v>
      </c>
      <c r="U798" t="s">
        <v>1102</v>
      </c>
      <c r="V798">
        <v>56836</v>
      </c>
      <c r="W798">
        <v>56836</v>
      </c>
      <c r="X798" t="s">
        <v>1103</v>
      </c>
      <c r="Y798" t="s">
        <v>975</v>
      </c>
      <c r="Z798" t="s">
        <v>1458</v>
      </c>
    </row>
    <row r="799" spans="1:26" x14ac:dyDescent="0.25">
      <c r="A799">
        <v>434521</v>
      </c>
      <c r="B799" t="s">
        <v>982</v>
      </c>
      <c r="C799" t="s">
        <v>2625</v>
      </c>
      <c r="D799" t="s">
        <v>2626</v>
      </c>
      <c r="E799">
        <v>239</v>
      </c>
      <c r="F799">
        <v>66084</v>
      </c>
      <c r="G799" t="s">
        <v>238</v>
      </c>
      <c r="H799" s="2">
        <v>0.27083333333333331</v>
      </c>
      <c r="I799" t="s">
        <v>238</v>
      </c>
      <c r="J799" s="2">
        <v>0.66666666666666663</v>
      </c>
      <c r="L799" t="s">
        <v>968</v>
      </c>
      <c r="N799" t="s">
        <v>1008</v>
      </c>
      <c r="O799">
        <v>9438066</v>
      </c>
      <c r="P799" t="s">
        <v>1009</v>
      </c>
      <c r="Q799" t="s">
        <v>3114</v>
      </c>
      <c r="R799">
        <v>0</v>
      </c>
      <c r="S799" t="s">
        <v>988</v>
      </c>
      <c r="V799" t="s">
        <v>3115</v>
      </c>
      <c r="W799" t="s">
        <v>3115</v>
      </c>
      <c r="Y799" t="s">
        <v>1104</v>
      </c>
      <c r="Z799" t="s">
        <v>1360</v>
      </c>
    </row>
    <row r="800" spans="1:26" x14ac:dyDescent="0.25">
      <c r="A800">
        <v>420487</v>
      </c>
      <c r="B800" t="s">
        <v>982</v>
      </c>
      <c r="C800" t="s">
        <v>1248</v>
      </c>
      <c r="D800" t="s">
        <v>1249</v>
      </c>
      <c r="E800">
        <v>251</v>
      </c>
      <c r="F800">
        <v>69203</v>
      </c>
      <c r="G800" t="s">
        <v>238</v>
      </c>
      <c r="H800" s="2">
        <v>0.29166666666666669</v>
      </c>
      <c r="I800" t="s">
        <v>238</v>
      </c>
      <c r="J800" s="2">
        <v>0.79166666666666663</v>
      </c>
      <c r="L800" t="s">
        <v>968</v>
      </c>
      <c r="N800" t="s">
        <v>1151</v>
      </c>
      <c r="O800" t="s">
        <v>1250</v>
      </c>
      <c r="P800" t="s">
        <v>986</v>
      </c>
      <c r="Q800" t="s">
        <v>3116</v>
      </c>
      <c r="R800">
        <v>7.3</v>
      </c>
      <c r="S800" t="s">
        <v>988</v>
      </c>
      <c r="V800" t="s">
        <v>3117</v>
      </c>
      <c r="W800" t="s">
        <v>3117</v>
      </c>
      <c r="X800" t="s">
        <v>1253</v>
      </c>
      <c r="Y800" t="s">
        <v>2184</v>
      </c>
      <c r="Z800" t="s">
        <v>3118</v>
      </c>
    </row>
    <row r="801" spans="1:26" x14ac:dyDescent="0.25">
      <c r="A801">
        <v>441617</v>
      </c>
      <c r="B801" t="s">
        <v>1139</v>
      </c>
      <c r="C801" t="s">
        <v>3071</v>
      </c>
      <c r="D801" t="s">
        <v>3072</v>
      </c>
      <c r="E801">
        <v>99</v>
      </c>
      <c r="F801">
        <v>3945</v>
      </c>
      <c r="G801" t="s">
        <v>238</v>
      </c>
      <c r="H801" s="2">
        <v>0.33333333333333331</v>
      </c>
      <c r="I801" t="s">
        <v>100</v>
      </c>
      <c r="J801" s="2">
        <v>0.33333333333333331</v>
      </c>
      <c r="K801" t="s">
        <v>3119</v>
      </c>
      <c r="L801" t="s">
        <v>1142</v>
      </c>
      <c r="N801" t="s">
        <v>1143</v>
      </c>
      <c r="O801" t="s">
        <v>3074</v>
      </c>
      <c r="P801" t="s">
        <v>1174</v>
      </c>
      <c r="Q801" t="s">
        <v>3120</v>
      </c>
      <c r="R801">
        <v>0</v>
      </c>
      <c r="S801" t="s">
        <v>1261</v>
      </c>
      <c r="X801" t="s">
        <v>3075</v>
      </c>
      <c r="Y801" t="s">
        <v>1065</v>
      </c>
      <c r="Z801" t="s">
        <v>1065</v>
      </c>
    </row>
    <row r="802" spans="1:26" x14ac:dyDescent="0.25">
      <c r="A802">
        <v>422976</v>
      </c>
      <c r="B802" t="s">
        <v>982</v>
      </c>
      <c r="C802" t="s">
        <v>1149</v>
      </c>
      <c r="D802" t="s">
        <v>1150</v>
      </c>
      <c r="E802">
        <v>299</v>
      </c>
      <c r="F802">
        <v>125572</v>
      </c>
      <c r="G802" t="s">
        <v>238</v>
      </c>
      <c r="H802" s="2">
        <v>0.33333333333333331</v>
      </c>
      <c r="I802" t="s">
        <v>238</v>
      </c>
      <c r="J802" s="2">
        <v>0.79166666666666663</v>
      </c>
      <c r="L802" t="s">
        <v>968</v>
      </c>
      <c r="N802" t="s">
        <v>1151</v>
      </c>
      <c r="O802">
        <v>9636967</v>
      </c>
      <c r="P802" t="s">
        <v>1254</v>
      </c>
      <c r="Q802" t="s">
        <v>3121</v>
      </c>
      <c r="R802">
        <v>8.25</v>
      </c>
      <c r="S802" t="s">
        <v>988</v>
      </c>
      <c r="V802" t="s">
        <v>3122</v>
      </c>
      <c r="W802" t="s">
        <v>3122</v>
      </c>
      <c r="X802" t="s">
        <v>1154</v>
      </c>
      <c r="Y802" t="s">
        <v>1048</v>
      </c>
      <c r="Z802" t="s">
        <v>1104</v>
      </c>
    </row>
    <row r="803" spans="1:26" x14ac:dyDescent="0.25">
      <c r="A803">
        <v>441970</v>
      </c>
      <c r="B803" t="s">
        <v>1230</v>
      </c>
      <c r="C803" t="s">
        <v>3123</v>
      </c>
      <c r="D803" t="s">
        <v>2008</v>
      </c>
      <c r="E803">
        <v>22</v>
      </c>
      <c r="F803">
        <v>99</v>
      </c>
      <c r="G803" t="s">
        <v>238</v>
      </c>
      <c r="H803" s="2">
        <v>0.375</v>
      </c>
      <c r="I803" t="s">
        <v>238</v>
      </c>
      <c r="J803" s="2">
        <v>0.71527777777777779</v>
      </c>
      <c r="L803" t="s">
        <v>968</v>
      </c>
      <c r="N803" t="s">
        <v>1024</v>
      </c>
      <c r="O803">
        <v>750038</v>
      </c>
      <c r="P803" t="s">
        <v>970</v>
      </c>
      <c r="Q803" t="s">
        <v>3124</v>
      </c>
      <c r="R803">
        <v>0</v>
      </c>
      <c r="S803" t="s">
        <v>1026</v>
      </c>
      <c r="T803" t="s">
        <v>1027</v>
      </c>
      <c r="Y803" t="s">
        <v>1029</v>
      </c>
      <c r="Z803" t="s">
        <v>1029</v>
      </c>
    </row>
    <row r="804" spans="1:26" x14ac:dyDescent="0.25">
      <c r="A804">
        <v>368205</v>
      </c>
      <c r="B804" t="s">
        <v>982</v>
      </c>
      <c r="C804" t="s">
        <v>1618</v>
      </c>
      <c r="D804" t="s">
        <v>1619</v>
      </c>
      <c r="E804">
        <v>294</v>
      </c>
      <c r="F804">
        <v>93530</v>
      </c>
      <c r="G804" t="s">
        <v>238</v>
      </c>
      <c r="H804" s="2">
        <v>0.42708333333333331</v>
      </c>
      <c r="I804" t="s">
        <v>238</v>
      </c>
      <c r="J804" s="2">
        <v>0.91666666666666663</v>
      </c>
      <c r="L804" t="s">
        <v>968</v>
      </c>
      <c r="N804" t="s">
        <v>1017</v>
      </c>
      <c r="O804" t="s">
        <v>1620</v>
      </c>
      <c r="P804" t="s">
        <v>1100</v>
      </c>
      <c r="Q804" t="s">
        <v>3125</v>
      </c>
      <c r="R804">
        <v>0</v>
      </c>
      <c r="S804" t="s">
        <v>988</v>
      </c>
      <c r="U804" t="s">
        <v>1623</v>
      </c>
      <c r="V804">
        <v>27220310</v>
      </c>
      <c r="W804">
        <v>27220310</v>
      </c>
      <c r="X804" t="s">
        <v>1624</v>
      </c>
      <c r="Y804" t="s">
        <v>1020</v>
      </c>
      <c r="Z804" t="s">
        <v>1104</v>
      </c>
    </row>
    <row r="805" spans="1:26" x14ac:dyDescent="0.25">
      <c r="A805">
        <v>442215</v>
      </c>
      <c r="B805" t="s">
        <v>1032</v>
      </c>
      <c r="C805" t="s">
        <v>1165</v>
      </c>
      <c r="D805" t="s">
        <v>1166</v>
      </c>
      <c r="E805">
        <v>54</v>
      </c>
      <c r="F805">
        <v>499</v>
      </c>
      <c r="G805" t="s">
        <v>238</v>
      </c>
      <c r="H805" s="2">
        <v>0.5</v>
      </c>
      <c r="I805" t="s">
        <v>238</v>
      </c>
      <c r="J805" s="2">
        <v>0.58333333333333337</v>
      </c>
      <c r="L805" t="s">
        <v>968</v>
      </c>
      <c r="N805" t="s">
        <v>1167</v>
      </c>
      <c r="O805">
        <v>7917757</v>
      </c>
      <c r="P805" t="s">
        <v>1036</v>
      </c>
      <c r="Q805" t="s">
        <v>3126</v>
      </c>
      <c r="R805">
        <v>0</v>
      </c>
      <c r="S805" t="s">
        <v>3127</v>
      </c>
      <c r="V805">
        <v>22111</v>
      </c>
      <c r="W805">
        <v>22111</v>
      </c>
      <c r="X805" t="s">
        <v>1171</v>
      </c>
      <c r="Y805" t="s">
        <v>1047</v>
      </c>
      <c r="Z805" t="s">
        <v>974</v>
      </c>
    </row>
    <row r="806" spans="1:26" x14ac:dyDescent="0.25">
      <c r="A806">
        <v>441939</v>
      </c>
      <c r="B806" t="s">
        <v>1075</v>
      </c>
      <c r="C806" t="s">
        <v>2363</v>
      </c>
      <c r="D806" t="s">
        <v>2364</v>
      </c>
      <c r="E806">
        <v>91</v>
      </c>
      <c r="F806">
        <v>2762</v>
      </c>
      <c r="G806" t="s">
        <v>238</v>
      </c>
      <c r="H806" s="2">
        <v>0.5</v>
      </c>
      <c r="I806" t="s">
        <v>238</v>
      </c>
      <c r="J806" s="2">
        <v>0.91666666666666663</v>
      </c>
      <c r="L806" t="s">
        <v>968</v>
      </c>
      <c r="N806" t="s">
        <v>1035</v>
      </c>
      <c r="O806">
        <v>8813025</v>
      </c>
      <c r="P806" t="s">
        <v>1079</v>
      </c>
      <c r="Q806" t="s">
        <v>3128</v>
      </c>
      <c r="R806">
        <v>0</v>
      </c>
      <c r="S806" t="s">
        <v>2029</v>
      </c>
      <c r="V806" t="s">
        <v>3129</v>
      </c>
      <c r="W806" t="s">
        <v>3129</v>
      </c>
      <c r="X806" t="s">
        <v>2367</v>
      </c>
      <c r="Y806" t="s">
        <v>1013</v>
      </c>
      <c r="Z806" t="s">
        <v>1104</v>
      </c>
    </row>
    <row r="807" spans="1:26" x14ac:dyDescent="0.25">
      <c r="A807">
        <v>441852</v>
      </c>
      <c r="B807" t="s">
        <v>1032</v>
      </c>
      <c r="C807" t="s">
        <v>1128</v>
      </c>
      <c r="D807" t="s">
        <v>1129</v>
      </c>
      <c r="E807">
        <v>56</v>
      </c>
      <c r="F807">
        <v>1083</v>
      </c>
      <c r="G807" t="s">
        <v>238</v>
      </c>
      <c r="H807" s="2">
        <v>0.79166666666666663</v>
      </c>
      <c r="I807" t="s">
        <v>238</v>
      </c>
      <c r="J807" s="2">
        <v>0.95833333333333337</v>
      </c>
      <c r="L807" t="s">
        <v>968</v>
      </c>
      <c r="N807" t="s">
        <v>1130</v>
      </c>
      <c r="O807">
        <v>9184524</v>
      </c>
      <c r="P807" t="s">
        <v>1036</v>
      </c>
      <c r="Q807" t="s">
        <v>3130</v>
      </c>
      <c r="R807">
        <v>0</v>
      </c>
      <c r="S807" t="s">
        <v>1133</v>
      </c>
      <c r="V807" t="s">
        <v>3131</v>
      </c>
      <c r="W807" t="s">
        <v>3132</v>
      </c>
      <c r="X807" t="s">
        <v>1135</v>
      </c>
      <c r="Y807" t="s">
        <v>1198</v>
      </c>
      <c r="Z807" t="s">
        <v>1042</v>
      </c>
    </row>
    <row r="808" spans="1:26" x14ac:dyDescent="0.25">
      <c r="A808">
        <v>442428</v>
      </c>
      <c r="B808" t="s">
        <v>1032</v>
      </c>
      <c r="C808" t="s">
        <v>1165</v>
      </c>
      <c r="D808" t="s">
        <v>1166</v>
      </c>
      <c r="E808">
        <v>54</v>
      </c>
      <c r="F808">
        <v>499</v>
      </c>
      <c r="G808" t="s">
        <v>125</v>
      </c>
      <c r="H808" s="2">
        <v>0.16666666666666666</v>
      </c>
      <c r="I808" t="s">
        <v>125</v>
      </c>
      <c r="J808" s="2">
        <v>0.33333333333333331</v>
      </c>
      <c r="L808" t="s">
        <v>968</v>
      </c>
      <c r="N808" t="s">
        <v>1167</v>
      </c>
      <c r="O808">
        <v>7917757</v>
      </c>
      <c r="P808" t="s">
        <v>1131</v>
      </c>
      <c r="Q808" t="s">
        <v>3133</v>
      </c>
      <c r="R808">
        <v>0</v>
      </c>
      <c r="S808" t="s">
        <v>3134</v>
      </c>
      <c r="V808">
        <v>22111</v>
      </c>
      <c r="W808">
        <v>22111</v>
      </c>
      <c r="X808" t="s">
        <v>1171</v>
      </c>
      <c r="Y808" t="s">
        <v>1281</v>
      </c>
      <c r="Z808" t="s">
        <v>1560</v>
      </c>
    </row>
    <row r="809" spans="1:26" x14ac:dyDescent="0.25">
      <c r="A809">
        <v>441364</v>
      </c>
      <c r="B809" t="s">
        <v>1032</v>
      </c>
      <c r="C809" t="s">
        <v>1192</v>
      </c>
      <c r="D809" t="s">
        <v>1193</v>
      </c>
      <c r="E809">
        <v>69</v>
      </c>
      <c r="F809">
        <v>764</v>
      </c>
      <c r="G809" t="s">
        <v>125</v>
      </c>
      <c r="H809" s="2">
        <v>0.29166666666666669</v>
      </c>
      <c r="I809" t="s">
        <v>125</v>
      </c>
      <c r="J809" s="2">
        <v>0.66666666666666663</v>
      </c>
      <c r="L809" t="s">
        <v>968</v>
      </c>
      <c r="N809" t="s">
        <v>1194</v>
      </c>
      <c r="O809">
        <v>7030523</v>
      </c>
      <c r="P809" t="s">
        <v>1036</v>
      </c>
      <c r="Q809" t="s">
        <v>3135</v>
      </c>
      <c r="R809">
        <v>0</v>
      </c>
      <c r="S809" t="s">
        <v>3136</v>
      </c>
      <c r="V809">
        <v>22111</v>
      </c>
      <c r="W809">
        <v>22111</v>
      </c>
      <c r="X809" t="s">
        <v>1197</v>
      </c>
      <c r="Y809" t="s">
        <v>1198</v>
      </c>
      <c r="Z809" t="s">
        <v>1029</v>
      </c>
    </row>
    <row r="810" spans="1:26" x14ac:dyDescent="0.25">
      <c r="A810" t="s">
        <v>3137</v>
      </c>
      <c r="B810" t="s">
        <v>982</v>
      </c>
      <c r="C810" t="s">
        <v>65</v>
      </c>
      <c r="D810" t="s">
        <v>66</v>
      </c>
      <c r="E810">
        <v>279</v>
      </c>
      <c r="F810">
        <v>78878</v>
      </c>
      <c r="G810" t="s">
        <v>125</v>
      </c>
      <c r="H810" s="2">
        <v>0.31597222222222221</v>
      </c>
      <c r="I810" t="s">
        <v>119</v>
      </c>
      <c r="J810" s="2">
        <v>0.72152777777777777</v>
      </c>
      <c r="L810" t="s">
        <v>968</v>
      </c>
      <c r="N810" t="s">
        <v>985</v>
      </c>
      <c r="O810">
        <v>9104835</v>
      </c>
      <c r="P810" t="s">
        <v>3138</v>
      </c>
      <c r="Q810" t="s">
        <v>3139</v>
      </c>
      <c r="R810">
        <v>0</v>
      </c>
      <c r="S810" t="s">
        <v>2288</v>
      </c>
      <c r="V810">
        <v>15165</v>
      </c>
      <c r="W810">
        <v>15165</v>
      </c>
      <c r="Y810" t="s">
        <v>1074</v>
      </c>
      <c r="Z810" t="s">
        <v>1074</v>
      </c>
    </row>
    <row r="811" spans="1:26" x14ac:dyDescent="0.25">
      <c r="A811">
        <v>420486</v>
      </c>
      <c r="B811" t="s">
        <v>982</v>
      </c>
      <c r="C811" t="s">
        <v>1788</v>
      </c>
      <c r="D811" t="s">
        <v>1789</v>
      </c>
      <c r="E811">
        <v>260</v>
      </c>
      <c r="F811">
        <v>128048</v>
      </c>
      <c r="G811" t="s">
        <v>125</v>
      </c>
      <c r="H811" s="2">
        <v>0.32500000000000001</v>
      </c>
      <c r="I811" t="s">
        <v>125</v>
      </c>
      <c r="J811" s="2">
        <v>0.75</v>
      </c>
      <c r="L811" t="s">
        <v>968</v>
      </c>
      <c r="N811" t="s">
        <v>1214</v>
      </c>
      <c r="O811">
        <v>9378486</v>
      </c>
      <c r="P811" t="s">
        <v>986</v>
      </c>
      <c r="Q811" t="s">
        <v>3140</v>
      </c>
      <c r="R811">
        <v>4</v>
      </c>
      <c r="S811" t="s">
        <v>988</v>
      </c>
      <c r="V811" t="s">
        <v>3141</v>
      </c>
      <c r="W811" t="s">
        <v>3141</v>
      </c>
      <c r="X811" t="s">
        <v>1792</v>
      </c>
      <c r="Y811" t="s">
        <v>1793</v>
      </c>
      <c r="Z811" t="s">
        <v>975</v>
      </c>
    </row>
    <row r="812" spans="1:26" x14ac:dyDescent="0.25">
      <c r="A812">
        <v>444463</v>
      </c>
      <c r="B812" t="s">
        <v>1030</v>
      </c>
      <c r="C812" t="s">
        <v>3142</v>
      </c>
      <c r="D812" t="s">
        <v>3143</v>
      </c>
      <c r="E812">
        <v>11</v>
      </c>
      <c r="F812">
        <v>12</v>
      </c>
      <c r="G812" t="s">
        <v>125</v>
      </c>
      <c r="H812" s="2">
        <v>0.33333333333333331</v>
      </c>
      <c r="I812" t="s">
        <v>105</v>
      </c>
      <c r="J812" s="2">
        <v>0.54166666666666663</v>
      </c>
      <c r="L812" t="s">
        <v>968</v>
      </c>
      <c r="N812" t="s">
        <v>1300</v>
      </c>
      <c r="O812">
        <v>20768</v>
      </c>
      <c r="P812" t="s">
        <v>970</v>
      </c>
      <c r="Q812" t="s">
        <v>3144</v>
      </c>
      <c r="R812">
        <v>1.82</v>
      </c>
      <c r="S812" t="s">
        <v>1179</v>
      </c>
      <c r="Y812" t="s">
        <v>1821</v>
      </c>
      <c r="Z812" t="s">
        <v>1114</v>
      </c>
    </row>
    <row r="813" spans="1:26" x14ac:dyDescent="0.25">
      <c r="A813">
        <v>441753</v>
      </c>
      <c r="B813" t="s">
        <v>1075</v>
      </c>
      <c r="C813" t="s">
        <v>1427</v>
      </c>
      <c r="D813" t="s">
        <v>1428</v>
      </c>
      <c r="E813">
        <v>123</v>
      </c>
      <c r="F813">
        <v>6409</v>
      </c>
      <c r="G813" t="s">
        <v>125</v>
      </c>
      <c r="H813" s="2">
        <v>0.38541666666666669</v>
      </c>
      <c r="I813" t="s">
        <v>125</v>
      </c>
      <c r="J813" s="2">
        <v>0.97916666666666663</v>
      </c>
      <c r="L813" t="s">
        <v>968</v>
      </c>
      <c r="N813" t="s">
        <v>1035</v>
      </c>
      <c r="O813">
        <v>9252876</v>
      </c>
      <c r="P813" t="s">
        <v>1079</v>
      </c>
      <c r="Q813" t="s">
        <v>3145</v>
      </c>
      <c r="R813">
        <v>0</v>
      </c>
      <c r="S813" t="s">
        <v>1737</v>
      </c>
      <c r="V813" t="s">
        <v>3146</v>
      </c>
      <c r="W813" t="s">
        <v>3146</v>
      </c>
      <c r="X813" t="s">
        <v>1432</v>
      </c>
      <c r="Y813" t="s">
        <v>3147</v>
      </c>
      <c r="Z813" t="s">
        <v>1839</v>
      </c>
    </row>
    <row r="814" spans="1:26" x14ac:dyDescent="0.25">
      <c r="A814">
        <v>441940</v>
      </c>
      <c r="B814" t="s">
        <v>1032</v>
      </c>
      <c r="C814" t="s">
        <v>1033</v>
      </c>
      <c r="D814" t="s">
        <v>1034</v>
      </c>
      <c r="E814">
        <v>108</v>
      </c>
      <c r="F814">
        <v>5873</v>
      </c>
      <c r="G814" t="s">
        <v>125</v>
      </c>
      <c r="H814" s="2">
        <v>0.79166666666666663</v>
      </c>
      <c r="I814" t="s">
        <v>101</v>
      </c>
      <c r="J814" s="2">
        <v>0.20833333333333334</v>
      </c>
      <c r="L814" t="s">
        <v>968</v>
      </c>
      <c r="N814" t="s">
        <v>1035</v>
      </c>
      <c r="O814">
        <v>9002647</v>
      </c>
      <c r="P814" t="s">
        <v>1036</v>
      </c>
      <c r="Q814" t="s">
        <v>3148</v>
      </c>
      <c r="R814">
        <v>0</v>
      </c>
      <c r="S814" t="s">
        <v>3149</v>
      </c>
      <c r="V814" t="s">
        <v>3088</v>
      </c>
      <c r="W814" t="s">
        <v>3088</v>
      </c>
      <c r="X814" t="s">
        <v>1040</v>
      </c>
      <c r="Y814" t="s">
        <v>1120</v>
      </c>
      <c r="Z814" t="s">
        <v>1229</v>
      </c>
    </row>
    <row r="815" spans="1:26" x14ac:dyDescent="0.25">
      <c r="A815">
        <v>442754</v>
      </c>
      <c r="B815" t="s">
        <v>1230</v>
      </c>
      <c r="C815" t="s">
        <v>2007</v>
      </c>
      <c r="D815" t="s">
        <v>2008</v>
      </c>
      <c r="E815">
        <v>22</v>
      </c>
      <c r="F815">
        <v>99</v>
      </c>
      <c r="G815" t="s">
        <v>125</v>
      </c>
      <c r="H815" s="2">
        <v>0.91666666666666663</v>
      </c>
      <c r="I815" t="s">
        <v>101</v>
      </c>
      <c r="J815" s="2">
        <v>0.71527777777777779</v>
      </c>
      <c r="L815" t="s">
        <v>968</v>
      </c>
      <c r="N815" t="s">
        <v>1024</v>
      </c>
      <c r="O815">
        <v>750038</v>
      </c>
      <c r="P815" t="s">
        <v>970</v>
      </c>
      <c r="Q815" t="s">
        <v>3150</v>
      </c>
      <c r="R815">
        <v>1.7</v>
      </c>
      <c r="S815" t="s">
        <v>1179</v>
      </c>
      <c r="Y815" t="s">
        <v>1029</v>
      </c>
      <c r="Z815" t="s">
        <v>974</v>
      </c>
    </row>
    <row r="816" spans="1:26" x14ac:dyDescent="0.25">
      <c r="A816">
        <v>442214</v>
      </c>
      <c r="B816" t="s">
        <v>1032</v>
      </c>
      <c r="C816" t="s">
        <v>1285</v>
      </c>
      <c r="D816" t="s">
        <v>1286</v>
      </c>
      <c r="E816">
        <v>77</v>
      </c>
      <c r="F816">
        <v>915</v>
      </c>
      <c r="G816" t="s">
        <v>125</v>
      </c>
      <c r="H816" s="2">
        <v>0.91666666666666663</v>
      </c>
      <c r="I816" t="s">
        <v>101</v>
      </c>
      <c r="J816" s="2">
        <v>0.125</v>
      </c>
      <c r="L816" t="s">
        <v>968</v>
      </c>
      <c r="N816" t="s">
        <v>1167</v>
      </c>
      <c r="O816">
        <v>7613961</v>
      </c>
      <c r="P816" t="s">
        <v>1036</v>
      </c>
      <c r="Q816" t="s">
        <v>3151</v>
      </c>
      <c r="R816">
        <v>0</v>
      </c>
      <c r="S816" t="s">
        <v>2196</v>
      </c>
      <c r="V816">
        <v>22111</v>
      </c>
      <c r="W816">
        <v>22111</v>
      </c>
      <c r="X816" t="s">
        <v>1289</v>
      </c>
      <c r="Y816" t="s">
        <v>1104</v>
      </c>
      <c r="Z816" t="s">
        <v>1284</v>
      </c>
    </row>
    <row r="817" spans="1:26" x14ac:dyDescent="0.25">
      <c r="A817">
        <v>442415</v>
      </c>
      <c r="B817" t="s">
        <v>1075</v>
      </c>
      <c r="C817" t="s">
        <v>1610</v>
      </c>
      <c r="D817" t="s">
        <v>1611</v>
      </c>
      <c r="E817">
        <v>159</v>
      </c>
      <c r="F817">
        <v>15215</v>
      </c>
      <c r="G817" t="s">
        <v>125</v>
      </c>
      <c r="H817" s="2">
        <v>0.95833333333333337</v>
      </c>
      <c r="I817" t="s">
        <v>101</v>
      </c>
      <c r="J817" s="2">
        <v>0.375</v>
      </c>
      <c r="L817" t="s">
        <v>968</v>
      </c>
      <c r="N817" t="s">
        <v>1078</v>
      </c>
      <c r="O817">
        <v>9819959</v>
      </c>
      <c r="P817" t="s">
        <v>1159</v>
      </c>
      <c r="Q817" t="s">
        <v>3152</v>
      </c>
      <c r="R817">
        <v>0</v>
      </c>
      <c r="S817" t="s">
        <v>1279</v>
      </c>
      <c r="V817">
        <v>93</v>
      </c>
      <c r="W817">
        <v>93</v>
      </c>
      <c r="X817" t="s">
        <v>1614</v>
      </c>
      <c r="Y817" t="s">
        <v>2178</v>
      </c>
      <c r="Z817" t="s">
        <v>1005</v>
      </c>
    </row>
    <row r="818" spans="1:26" x14ac:dyDescent="0.25">
      <c r="A818">
        <v>441607</v>
      </c>
      <c r="B818" t="s">
        <v>1075</v>
      </c>
      <c r="C818" t="s">
        <v>2061</v>
      </c>
      <c r="D818" t="s">
        <v>2062</v>
      </c>
      <c r="E818">
        <v>186</v>
      </c>
      <c r="F818">
        <v>27571</v>
      </c>
      <c r="G818" t="s">
        <v>125</v>
      </c>
      <c r="H818" s="2">
        <v>0.95833333333333337</v>
      </c>
      <c r="I818" t="s">
        <v>101</v>
      </c>
      <c r="J818" s="2">
        <v>0.54166666666666663</v>
      </c>
      <c r="L818" t="s">
        <v>968</v>
      </c>
      <c r="N818" t="s">
        <v>1482</v>
      </c>
      <c r="O818">
        <v>9845659</v>
      </c>
      <c r="P818" t="s">
        <v>1079</v>
      </c>
      <c r="Q818" t="s">
        <v>3153</v>
      </c>
      <c r="R818">
        <v>0</v>
      </c>
      <c r="S818" t="s">
        <v>1430</v>
      </c>
      <c r="V818" t="s">
        <v>3154</v>
      </c>
      <c r="W818" t="s">
        <v>3154</v>
      </c>
      <c r="X818" t="s">
        <v>2065</v>
      </c>
      <c r="Y818" t="s">
        <v>1916</v>
      </c>
      <c r="Z818" t="s">
        <v>1743</v>
      </c>
    </row>
    <row r="819" spans="1:26" x14ac:dyDescent="0.25">
      <c r="A819">
        <v>442496</v>
      </c>
      <c r="B819" t="s">
        <v>964</v>
      </c>
      <c r="C819" t="s">
        <v>1049</v>
      </c>
      <c r="D819" t="s">
        <v>1050</v>
      </c>
      <c r="E819">
        <v>26</v>
      </c>
      <c r="F819">
        <v>284</v>
      </c>
      <c r="G819" t="s">
        <v>101</v>
      </c>
      <c r="H819" s="2">
        <v>4.1666666666666664E-2</v>
      </c>
      <c r="I819" t="s">
        <v>101</v>
      </c>
      <c r="J819" s="2">
        <v>0.75</v>
      </c>
      <c r="L819" t="s">
        <v>968</v>
      </c>
      <c r="N819" t="s">
        <v>969</v>
      </c>
      <c r="P819" t="s">
        <v>1159</v>
      </c>
      <c r="Q819" t="s">
        <v>3155</v>
      </c>
      <c r="R819">
        <v>0</v>
      </c>
      <c r="S819" t="s">
        <v>972</v>
      </c>
      <c r="X819" t="s">
        <v>1053</v>
      </c>
      <c r="Y819" t="s">
        <v>975</v>
      </c>
      <c r="Z819" t="s">
        <v>974</v>
      </c>
    </row>
    <row r="820" spans="1:26" x14ac:dyDescent="0.25">
      <c r="A820">
        <v>442497</v>
      </c>
      <c r="B820" t="s">
        <v>976</v>
      </c>
      <c r="C820" t="s">
        <v>1054</v>
      </c>
      <c r="D820" t="s">
        <v>1055</v>
      </c>
      <c r="E820">
        <v>87</v>
      </c>
      <c r="F820">
        <v>2391</v>
      </c>
      <c r="G820" t="s">
        <v>101</v>
      </c>
      <c r="H820" s="2">
        <v>4.1666666666666664E-2</v>
      </c>
      <c r="I820" t="s">
        <v>101</v>
      </c>
      <c r="J820" s="2">
        <v>0.75</v>
      </c>
      <c r="L820" t="s">
        <v>968</v>
      </c>
      <c r="N820" t="s">
        <v>969</v>
      </c>
      <c r="P820" t="s">
        <v>1159</v>
      </c>
      <c r="Q820" t="s">
        <v>3156</v>
      </c>
      <c r="R820">
        <v>0</v>
      </c>
      <c r="S820" t="s">
        <v>1732</v>
      </c>
      <c r="X820" t="s">
        <v>1058</v>
      </c>
      <c r="Y820" t="s">
        <v>975</v>
      </c>
      <c r="Z820" t="s">
        <v>974</v>
      </c>
    </row>
    <row r="821" spans="1:26" x14ac:dyDescent="0.25">
      <c r="A821">
        <v>442698</v>
      </c>
      <c r="B821" t="s">
        <v>964</v>
      </c>
      <c r="C821" t="s">
        <v>965</v>
      </c>
      <c r="D821" t="s">
        <v>966</v>
      </c>
      <c r="E821">
        <v>26</v>
      </c>
      <c r="F821">
        <v>284</v>
      </c>
      <c r="G821" t="s">
        <v>101</v>
      </c>
      <c r="H821" s="2">
        <v>0.20833333333333334</v>
      </c>
      <c r="I821" t="s">
        <v>101</v>
      </c>
      <c r="J821" s="2">
        <v>0.75</v>
      </c>
      <c r="L821" t="s">
        <v>968</v>
      </c>
      <c r="N821" t="s">
        <v>969</v>
      </c>
      <c r="P821" t="s">
        <v>970</v>
      </c>
      <c r="Q821" t="s">
        <v>3157</v>
      </c>
      <c r="R821">
        <v>0</v>
      </c>
      <c r="S821" t="s">
        <v>1183</v>
      </c>
      <c r="X821" t="s">
        <v>973</v>
      </c>
      <c r="Y821" t="s">
        <v>974</v>
      </c>
      <c r="Z821" t="s">
        <v>975</v>
      </c>
    </row>
    <row r="822" spans="1:26" x14ac:dyDescent="0.25">
      <c r="A822">
        <v>442700</v>
      </c>
      <c r="B822" t="s">
        <v>976</v>
      </c>
      <c r="C822" t="s">
        <v>1185</v>
      </c>
      <c r="D822" t="s">
        <v>1186</v>
      </c>
      <c r="E822">
        <v>87</v>
      </c>
      <c r="F822">
        <v>2391</v>
      </c>
      <c r="G822" t="s">
        <v>101</v>
      </c>
      <c r="H822" s="2">
        <v>0.20833333333333334</v>
      </c>
      <c r="I822" t="s">
        <v>101</v>
      </c>
      <c r="J822" s="2">
        <v>0.75</v>
      </c>
      <c r="L822" t="s">
        <v>968</v>
      </c>
      <c r="N822" t="s">
        <v>969</v>
      </c>
      <c r="P822" t="s">
        <v>970</v>
      </c>
      <c r="Q822" t="s">
        <v>3158</v>
      </c>
      <c r="R822">
        <v>0</v>
      </c>
      <c r="S822" t="s">
        <v>1188</v>
      </c>
      <c r="X822" t="s">
        <v>1189</v>
      </c>
      <c r="Y822" t="s">
        <v>974</v>
      </c>
      <c r="Z822" t="s">
        <v>975</v>
      </c>
    </row>
    <row r="823" spans="1:26" x14ac:dyDescent="0.25">
      <c r="A823">
        <v>428938</v>
      </c>
      <c r="B823" t="s">
        <v>982</v>
      </c>
      <c r="C823" t="s">
        <v>1217</v>
      </c>
      <c r="D823" t="s">
        <v>1218</v>
      </c>
      <c r="E823">
        <v>294</v>
      </c>
      <c r="F823">
        <v>92720</v>
      </c>
      <c r="G823" t="s">
        <v>101</v>
      </c>
      <c r="H823" s="2">
        <v>0.22916666666666666</v>
      </c>
      <c r="I823" t="s">
        <v>101</v>
      </c>
      <c r="J823" s="2">
        <v>0.75</v>
      </c>
      <c r="L823" t="s">
        <v>968</v>
      </c>
      <c r="N823" t="s">
        <v>1219</v>
      </c>
      <c r="O823">
        <v>9398917</v>
      </c>
      <c r="P823" t="s">
        <v>986</v>
      </c>
      <c r="Q823" t="s">
        <v>3159</v>
      </c>
      <c r="R823">
        <v>4</v>
      </c>
      <c r="S823" t="s">
        <v>988</v>
      </c>
      <c r="V823" t="s">
        <v>3160</v>
      </c>
      <c r="W823" t="s">
        <v>3160</v>
      </c>
      <c r="X823" t="s">
        <v>1222</v>
      </c>
      <c r="Y823" t="s">
        <v>1717</v>
      </c>
      <c r="Z823" t="s">
        <v>1309</v>
      </c>
    </row>
    <row r="824" spans="1:26" x14ac:dyDescent="0.25">
      <c r="A824">
        <v>442524</v>
      </c>
      <c r="B824" t="s">
        <v>1230</v>
      </c>
      <c r="C824" t="s">
        <v>3161</v>
      </c>
      <c r="D824" t="s">
        <v>3162</v>
      </c>
      <c r="E824">
        <v>10</v>
      </c>
      <c r="F824">
        <v>12</v>
      </c>
      <c r="G824" t="s">
        <v>101</v>
      </c>
      <c r="H824" s="2">
        <v>0.25</v>
      </c>
      <c r="I824" t="s">
        <v>101</v>
      </c>
      <c r="J824" s="2">
        <v>0.33333333333333331</v>
      </c>
      <c r="L824" t="s">
        <v>968</v>
      </c>
      <c r="N824" t="s">
        <v>1300</v>
      </c>
      <c r="O824" t="s">
        <v>3163</v>
      </c>
      <c r="P824" t="s">
        <v>970</v>
      </c>
      <c r="Q824" t="s">
        <v>3164</v>
      </c>
      <c r="R824">
        <v>1.22</v>
      </c>
      <c r="S824" t="s">
        <v>1179</v>
      </c>
      <c r="X824" t="s">
        <v>3165</v>
      </c>
      <c r="Y824" t="s">
        <v>1029</v>
      </c>
      <c r="Z824" t="s">
        <v>1029</v>
      </c>
    </row>
    <row r="825" spans="1:26" x14ac:dyDescent="0.25">
      <c r="A825">
        <v>420489</v>
      </c>
      <c r="B825" t="s">
        <v>982</v>
      </c>
      <c r="C825" t="s">
        <v>1243</v>
      </c>
      <c r="D825" t="s">
        <v>1244</v>
      </c>
      <c r="E825">
        <v>251</v>
      </c>
      <c r="F825">
        <v>69203</v>
      </c>
      <c r="G825" t="s">
        <v>101</v>
      </c>
      <c r="H825" s="2">
        <v>0.25</v>
      </c>
      <c r="I825" t="s">
        <v>101</v>
      </c>
      <c r="J825" s="2">
        <v>0.83333333333333337</v>
      </c>
      <c r="L825" t="s">
        <v>968</v>
      </c>
      <c r="N825" t="s">
        <v>1151</v>
      </c>
      <c r="O825">
        <v>9334856</v>
      </c>
      <c r="P825" t="s">
        <v>1060</v>
      </c>
      <c r="Q825" t="s">
        <v>3166</v>
      </c>
      <c r="R825">
        <v>7.3</v>
      </c>
      <c r="S825" t="s">
        <v>988</v>
      </c>
      <c r="V825" t="s">
        <v>3167</v>
      </c>
      <c r="W825" t="s">
        <v>3167</v>
      </c>
      <c r="X825" t="s">
        <v>1247</v>
      </c>
      <c r="Y825" t="s">
        <v>1042</v>
      </c>
      <c r="Z825" t="s">
        <v>975</v>
      </c>
    </row>
    <row r="826" spans="1:26" x14ac:dyDescent="0.25">
      <c r="A826">
        <v>441975</v>
      </c>
      <c r="B826" t="s">
        <v>982</v>
      </c>
      <c r="C826" t="s">
        <v>983</v>
      </c>
      <c r="D826" t="s">
        <v>984</v>
      </c>
      <c r="E826">
        <v>311</v>
      </c>
      <c r="F826">
        <v>138194</v>
      </c>
      <c r="G826" t="s">
        <v>101</v>
      </c>
      <c r="H826" s="2">
        <v>0.27083333333333331</v>
      </c>
      <c r="I826" t="s">
        <v>101</v>
      </c>
      <c r="J826" s="2">
        <v>0.70833333333333337</v>
      </c>
      <c r="L826" t="s">
        <v>968</v>
      </c>
      <c r="N826" t="s">
        <v>985</v>
      </c>
      <c r="O826">
        <v>9161728</v>
      </c>
      <c r="P826" t="s">
        <v>1123</v>
      </c>
      <c r="Q826" t="s">
        <v>3168</v>
      </c>
      <c r="R826">
        <v>0</v>
      </c>
      <c r="S826" t="s">
        <v>988</v>
      </c>
      <c r="U826" t="s">
        <v>989</v>
      </c>
      <c r="V826">
        <v>19026</v>
      </c>
      <c r="W826">
        <v>19026</v>
      </c>
      <c r="X826" t="s">
        <v>990</v>
      </c>
      <c r="Y826" t="s">
        <v>1127</v>
      </c>
      <c r="Z826" t="s">
        <v>1223</v>
      </c>
    </row>
    <row r="827" spans="1:26" x14ac:dyDescent="0.25">
      <c r="A827">
        <v>441976</v>
      </c>
      <c r="B827" t="s">
        <v>982</v>
      </c>
      <c r="C827" t="s">
        <v>1268</v>
      </c>
      <c r="D827" t="s">
        <v>1269</v>
      </c>
      <c r="E827">
        <v>362</v>
      </c>
      <c r="F827">
        <v>226963</v>
      </c>
      <c r="G827" t="s">
        <v>101</v>
      </c>
      <c r="H827" s="2">
        <v>0.29166666666666669</v>
      </c>
      <c r="I827" t="s">
        <v>101</v>
      </c>
      <c r="J827" s="2">
        <v>0.75</v>
      </c>
      <c r="L827" t="s">
        <v>968</v>
      </c>
      <c r="N827" t="s">
        <v>985</v>
      </c>
      <c r="O827">
        <v>9682875</v>
      </c>
      <c r="P827" t="s">
        <v>1009</v>
      </c>
      <c r="Q827" t="s">
        <v>3169</v>
      </c>
      <c r="R827">
        <v>0</v>
      </c>
      <c r="S827" t="s">
        <v>988</v>
      </c>
      <c r="V827">
        <v>34330</v>
      </c>
      <c r="W827">
        <v>34330</v>
      </c>
      <c r="X827" t="s">
        <v>1271</v>
      </c>
      <c r="Y827" t="s">
        <v>1793</v>
      </c>
      <c r="Z827" t="s">
        <v>1120</v>
      </c>
    </row>
    <row r="828" spans="1:26" x14ac:dyDescent="0.25">
      <c r="A828">
        <v>442253</v>
      </c>
      <c r="B828" t="s">
        <v>964</v>
      </c>
      <c r="C828" t="s">
        <v>2332</v>
      </c>
      <c r="D828" t="s">
        <v>2333</v>
      </c>
      <c r="E828">
        <v>68</v>
      </c>
      <c r="F828">
        <v>1659</v>
      </c>
      <c r="G828" t="s">
        <v>101</v>
      </c>
      <c r="H828" s="2">
        <v>0.33333333333333331</v>
      </c>
      <c r="I828" t="s">
        <v>101</v>
      </c>
      <c r="J828" s="2">
        <v>0.66666666666666663</v>
      </c>
      <c r="L828" t="s">
        <v>968</v>
      </c>
      <c r="N828" t="s">
        <v>1290</v>
      </c>
      <c r="O828">
        <v>9621534</v>
      </c>
      <c r="P828" t="s">
        <v>999</v>
      </c>
      <c r="Q828" t="s">
        <v>3170</v>
      </c>
      <c r="R828">
        <v>0</v>
      </c>
      <c r="S828" t="s">
        <v>1183</v>
      </c>
      <c r="X828" t="s">
        <v>2335</v>
      </c>
      <c r="Y828" t="s">
        <v>974</v>
      </c>
      <c r="Z828" t="s">
        <v>974</v>
      </c>
    </row>
    <row r="829" spans="1:26" x14ac:dyDescent="0.25">
      <c r="A829">
        <v>441977</v>
      </c>
      <c r="B829" t="s">
        <v>982</v>
      </c>
      <c r="C829" t="s">
        <v>1649</v>
      </c>
      <c r="D829" t="s">
        <v>1650</v>
      </c>
      <c r="E829">
        <v>293</v>
      </c>
      <c r="F829">
        <v>90090</v>
      </c>
      <c r="G829" t="s">
        <v>101</v>
      </c>
      <c r="H829" s="2">
        <v>0.34375</v>
      </c>
      <c r="I829" t="s">
        <v>101</v>
      </c>
      <c r="J829" s="2">
        <v>0.75</v>
      </c>
      <c r="L829" t="s">
        <v>968</v>
      </c>
      <c r="N829" t="s">
        <v>985</v>
      </c>
      <c r="O829">
        <v>9228356</v>
      </c>
      <c r="P829" t="s">
        <v>1100</v>
      </c>
      <c r="Q829" t="s">
        <v>3171</v>
      </c>
      <c r="R829">
        <v>0</v>
      </c>
      <c r="S829" t="s">
        <v>988</v>
      </c>
      <c r="V829">
        <v>26815</v>
      </c>
      <c r="W829">
        <v>26815</v>
      </c>
      <c r="X829" t="s">
        <v>1653</v>
      </c>
      <c r="Y829" t="s">
        <v>992</v>
      </c>
      <c r="Z829" t="s">
        <v>1104</v>
      </c>
    </row>
    <row r="830" spans="1:26" x14ac:dyDescent="0.25">
      <c r="A830">
        <v>442268</v>
      </c>
      <c r="B830" t="s">
        <v>1139</v>
      </c>
      <c r="C830" t="s">
        <v>3172</v>
      </c>
      <c r="D830" t="s">
        <v>3173</v>
      </c>
      <c r="E830">
        <v>39</v>
      </c>
      <c r="F830">
        <v>445</v>
      </c>
      <c r="G830" t="s">
        <v>101</v>
      </c>
      <c r="H830" s="2">
        <v>0.375</v>
      </c>
      <c r="I830" t="s">
        <v>101</v>
      </c>
      <c r="J830" s="2">
        <v>0.70833333333333337</v>
      </c>
      <c r="K830" t="s">
        <v>2923</v>
      </c>
      <c r="L830" t="s">
        <v>1142</v>
      </c>
      <c r="N830" t="s">
        <v>1143</v>
      </c>
      <c r="O830" t="s">
        <v>3174</v>
      </c>
      <c r="P830" t="s">
        <v>970</v>
      </c>
      <c r="Q830" t="s">
        <v>3175</v>
      </c>
      <c r="R830">
        <v>0</v>
      </c>
      <c r="S830" t="s">
        <v>1179</v>
      </c>
      <c r="X830" t="s">
        <v>3176</v>
      </c>
      <c r="Y830" t="s">
        <v>1065</v>
      </c>
      <c r="Z830" t="s">
        <v>1458</v>
      </c>
    </row>
    <row r="831" spans="1:26" x14ac:dyDescent="0.25">
      <c r="A831">
        <v>442572</v>
      </c>
      <c r="B831" t="s">
        <v>1032</v>
      </c>
      <c r="C831" t="s">
        <v>1033</v>
      </c>
      <c r="D831" t="s">
        <v>1034</v>
      </c>
      <c r="E831">
        <v>108</v>
      </c>
      <c r="F831">
        <v>5873</v>
      </c>
      <c r="G831" t="s">
        <v>101</v>
      </c>
      <c r="H831" s="2">
        <v>0.45833333333333331</v>
      </c>
      <c r="I831" t="s">
        <v>3177</v>
      </c>
      <c r="J831" s="2">
        <v>0.33333333333333331</v>
      </c>
      <c r="L831" t="s">
        <v>968</v>
      </c>
      <c r="N831" t="s">
        <v>1035</v>
      </c>
      <c r="O831">
        <v>9002647</v>
      </c>
      <c r="P831" t="s">
        <v>1036</v>
      </c>
      <c r="Q831" t="s">
        <v>3178</v>
      </c>
      <c r="R831">
        <v>0</v>
      </c>
      <c r="S831" t="s">
        <v>3179</v>
      </c>
      <c r="V831" t="s">
        <v>3088</v>
      </c>
      <c r="W831" t="s">
        <v>3088</v>
      </c>
      <c r="X831" t="s">
        <v>1040</v>
      </c>
      <c r="Y831" t="s">
        <v>1065</v>
      </c>
      <c r="Z831" t="s">
        <v>1383</v>
      </c>
    </row>
    <row r="832" spans="1:26" x14ac:dyDescent="0.25">
      <c r="A832">
        <v>442741</v>
      </c>
      <c r="B832" t="s">
        <v>964</v>
      </c>
      <c r="C832" t="s">
        <v>1891</v>
      </c>
      <c r="D832" t="s">
        <v>1892</v>
      </c>
      <c r="E832">
        <v>26</v>
      </c>
      <c r="F832">
        <v>216</v>
      </c>
      <c r="G832" t="s">
        <v>101</v>
      </c>
      <c r="H832" s="2">
        <v>0.54166666666666663</v>
      </c>
      <c r="I832" t="s">
        <v>99</v>
      </c>
      <c r="J832" s="2">
        <v>0.16666666666666666</v>
      </c>
      <c r="L832" t="s">
        <v>968</v>
      </c>
      <c r="N832" t="s">
        <v>1894</v>
      </c>
      <c r="O832" t="s">
        <v>1895</v>
      </c>
      <c r="P832" t="s">
        <v>970</v>
      </c>
      <c r="Q832" t="s">
        <v>3180</v>
      </c>
      <c r="R832">
        <v>4</v>
      </c>
      <c r="S832" t="s">
        <v>1112</v>
      </c>
      <c r="X832" t="s">
        <v>1898</v>
      </c>
      <c r="Y832" t="s">
        <v>1198</v>
      </c>
      <c r="Z832" t="s">
        <v>1229</v>
      </c>
    </row>
    <row r="833" spans="1:26" x14ac:dyDescent="0.25">
      <c r="A833">
        <v>442756</v>
      </c>
      <c r="B833" t="s">
        <v>1032</v>
      </c>
      <c r="C833" t="s">
        <v>1747</v>
      </c>
      <c r="D833" t="s">
        <v>1748</v>
      </c>
      <c r="E833">
        <v>31</v>
      </c>
      <c r="F833">
        <v>247</v>
      </c>
      <c r="G833" t="s">
        <v>101</v>
      </c>
      <c r="H833" s="2">
        <v>0.70833333333333337</v>
      </c>
      <c r="I833" t="s">
        <v>101</v>
      </c>
      <c r="J833" s="2">
        <v>0.83333333333333337</v>
      </c>
      <c r="L833" t="s">
        <v>968</v>
      </c>
      <c r="N833" t="s">
        <v>1167</v>
      </c>
      <c r="O833" t="s">
        <v>1749</v>
      </c>
      <c r="P833" t="s">
        <v>1131</v>
      </c>
      <c r="Q833" t="s">
        <v>3181</v>
      </c>
      <c r="R833">
        <v>0</v>
      </c>
      <c r="S833" t="s">
        <v>1133</v>
      </c>
      <c r="V833">
        <v>22111</v>
      </c>
      <c r="W833">
        <v>22111</v>
      </c>
      <c r="X833" t="s">
        <v>1750</v>
      </c>
      <c r="Y833" t="s">
        <v>1047</v>
      </c>
      <c r="Z833" t="s">
        <v>1047</v>
      </c>
    </row>
    <row r="834" spans="1:26" x14ac:dyDescent="0.25">
      <c r="A834">
        <v>442490</v>
      </c>
      <c r="B834" t="s">
        <v>1032</v>
      </c>
      <c r="C834" t="s">
        <v>1327</v>
      </c>
      <c r="D834" t="s">
        <v>1328</v>
      </c>
      <c r="E834">
        <v>42</v>
      </c>
      <c r="F834">
        <v>380</v>
      </c>
      <c r="G834" t="s">
        <v>3177</v>
      </c>
      <c r="H834" s="2">
        <v>0.29166666666666669</v>
      </c>
      <c r="I834" t="s">
        <v>3177</v>
      </c>
      <c r="J834" s="2">
        <v>0.75</v>
      </c>
      <c r="L834" t="s">
        <v>968</v>
      </c>
      <c r="N834" t="s">
        <v>1329</v>
      </c>
      <c r="O834">
        <v>7321960</v>
      </c>
      <c r="P834" t="s">
        <v>1168</v>
      </c>
      <c r="Q834" t="s">
        <v>3182</v>
      </c>
      <c r="R834">
        <v>0</v>
      </c>
      <c r="S834" t="s">
        <v>1603</v>
      </c>
      <c r="T834" t="s">
        <v>1332</v>
      </c>
      <c r="X834" t="s">
        <v>1333</v>
      </c>
      <c r="Y834" t="s">
        <v>1104</v>
      </c>
      <c r="Z834" t="s">
        <v>1042</v>
      </c>
    </row>
    <row r="835" spans="1:26" x14ac:dyDescent="0.25">
      <c r="A835">
        <v>442868</v>
      </c>
      <c r="B835" t="s">
        <v>1230</v>
      </c>
      <c r="C835" t="s">
        <v>2951</v>
      </c>
      <c r="D835" t="s">
        <v>2952</v>
      </c>
      <c r="E835">
        <v>13</v>
      </c>
      <c r="F835">
        <v>10</v>
      </c>
      <c r="G835" t="s">
        <v>3177</v>
      </c>
      <c r="H835" s="2">
        <v>0.33333333333333331</v>
      </c>
      <c r="I835" t="s">
        <v>3177</v>
      </c>
      <c r="J835" s="2">
        <v>0.41666666666666669</v>
      </c>
      <c r="L835" t="s">
        <v>968</v>
      </c>
      <c r="N835" t="s">
        <v>1300</v>
      </c>
      <c r="O835">
        <v>844053</v>
      </c>
      <c r="P835" t="s">
        <v>970</v>
      </c>
      <c r="Q835" t="s">
        <v>3183</v>
      </c>
      <c r="R835">
        <v>2.1</v>
      </c>
      <c r="S835" t="s">
        <v>1179</v>
      </c>
      <c r="Y835" t="s">
        <v>1229</v>
      </c>
      <c r="Z835" t="s">
        <v>1229</v>
      </c>
    </row>
    <row r="836" spans="1:26" x14ac:dyDescent="0.25">
      <c r="A836">
        <v>442755</v>
      </c>
      <c r="B836" t="s">
        <v>1230</v>
      </c>
      <c r="C836" t="s">
        <v>2007</v>
      </c>
      <c r="D836" t="s">
        <v>2008</v>
      </c>
      <c r="E836">
        <v>22</v>
      </c>
      <c r="F836">
        <v>99</v>
      </c>
      <c r="G836" t="s">
        <v>3177</v>
      </c>
      <c r="H836" s="2">
        <v>0.38194444444444442</v>
      </c>
      <c r="I836" t="s">
        <v>3177</v>
      </c>
      <c r="J836" s="2">
        <v>0.41666666666666669</v>
      </c>
      <c r="L836" t="s">
        <v>968</v>
      </c>
      <c r="N836" t="s">
        <v>1024</v>
      </c>
      <c r="O836">
        <v>750038</v>
      </c>
      <c r="P836" t="s">
        <v>970</v>
      </c>
      <c r="Q836" t="s">
        <v>3184</v>
      </c>
      <c r="R836">
        <v>1.7</v>
      </c>
      <c r="S836" t="s">
        <v>1026</v>
      </c>
      <c r="Y836" t="s">
        <v>974</v>
      </c>
      <c r="Z836" t="s">
        <v>1029</v>
      </c>
    </row>
    <row r="837" spans="1:26" x14ac:dyDescent="0.25">
      <c r="A837">
        <v>442529</v>
      </c>
      <c r="B837" t="s">
        <v>994</v>
      </c>
      <c r="C837" t="s">
        <v>1645</v>
      </c>
      <c r="D837" t="s">
        <v>1646</v>
      </c>
      <c r="E837">
        <v>121</v>
      </c>
      <c r="F837">
        <v>6688</v>
      </c>
      <c r="G837" t="s">
        <v>3177</v>
      </c>
      <c r="H837" s="2">
        <v>0.5</v>
      </c>
      <c r="I837" t="s">
        <v>3177</v>
      </c>
      <c r="J837" s="2">
        <v>0.91666666666666663</v>
      </c>
      <c r="L837" t="s">
        <v>968</v>
      </c>
      <c r="N837" t="s">
        <v>997</v>
      </c>
      <c r="O837">
        <v>9415741</v>
      </c>
      <c r="P837" t="s">
        <v>999</v>
      </c>
      <c r="Q837" t="s">
        <v>3185</v>
      </c>
      <c r="R837">
        <v>0</v>
      </c>
      <c r="S837" t="s">
        <v>1422</v>
      </c>
      <c r="V837">
        <v>252</v>
      </c>
      <c r="W837">
        <v>252</v>
      </c>
      <c r="X837" t="s">
        <v>1648</v>
      </c>
      <c r="Y837" t="s">
        <v>1665</v>
      </c>
      <c r="Z837" t="s">
        <v>1424</v>
      </c>
    </row>
    <row r="838" spans="1:26" x14ac:dyDescent="0.25">
      <c r="A838">
        <v>442819</v>
      </c>
      <c r="B838" t="s">
        <v>1230</v>
      </c>
      <c r="C838" t="s">
        <v>2007</v>
      </c>
      <c r="D838" t="s">
        <v>2008</v>
      </c>
      <c r="E838">
        <v>22</v>
      </c>
      <c r="F838">
        <v>99</v>
      </c>
      <c r="G838" t="s">
        <v>3177</v>
      </c>
      <c r="H838" s="2">
        <v>0.70138888888888884</v>
      </c>
      <c r="I838" t="s">
        <v>3177</v>
      </c>
      <c r="J838" s="2">
        <v>0.71527777777777779</v>
      </c>
      <c r="L838" t="s">
        <v>968</v>
      </c>
      <c r="N838" t="s">
        <v>1024</v>
      </c>
      <c r="O838">
        <v>750038</v>
      </c>
      <c r="P838" t="s">
        <v>970</v>
      </c>
      <c r="Q838" t="s">
        <v>3186</v>
      </c>
      <c r="R838">
        <v>0</v>
      </c>
      <c r="S838" t="s">
        <v>1026</v>
      </c>
      <c r="Y838" t="s">
        <v>1029</v>
      </c>
      <c r="Z838" t="s">
        <v>1029</v>
      </c>
    </row>
    <row r="839" spans="1:26" x14ac:dyDescent="0.25">
      <c r="A839">
        <v>442749</v>
      </c>
      <c r="B839" t="s">
        <v>994</v>
      </c>
      <c r="C839" t="s">
        <v>3089</v>
      </c>
      <c r="D839" t="s">
        <v>2855</v>
      </c>
      <c r="E839">
        <v>116</v>
      </c>
      <c r="F839">
        <v>5200</v>
      </c>
      <c r="G839" t="s">
        <v>3177</v>
      </c>
      <c r="H839" s="2">
        <v>0.70833333333333337</v>
      </c>
      <c r="I839" t="s">
        <v>135</v>
      </c>
      <c r="J839" s="2">
        <v>0.75</v>
      </c>
      <c r="L839" t="s">
        <v>968</v>
      </c>
      <c r="N839" t="s">
        <v>997</v>
      </c>
      <c r="O839">
        <v>9378022</v>
      </c>
      <c r="P839" t="s">
        <v>1079</v>
      </c>
      <c r="Q839" t="s">
        <v>3187</v>
      </c>
      <c r="R839">
        <v>0</v>
      </c>
      <c r="S839" t="s">
        <v>3188</v>
      </c>
      <c r="V839">
        <v>2</v>
      </c>
      <c r="W839">
        <v>2</v>
      </c>
      <c r="X839" t="s">
        <v>3091</v>
      </c>
      <c r="Y839" t="s">
        <v>1104</v>
      </c>
      <c r="Z839" t="s">
        <v>974</v>
      </c>
    </row>
    <row r="840" spans="1:26" x14ac:dyDescent="0.25">
      <c r="A840">
        <v>442808</v>
      </c>
      <c r="B840" t="s">
        <v>1032</v>
      </c>
      <c r="C840" t="s">
        <v>1285</v>
      </c>
      <c r="D840" t="s">
        <v>1286</v>
      </c>
      <c r="E840">
        <v>77</v>
      </c>
      <c r="F840">
        <v>915</v>
      </c>
      <c r="G840" t="s">
        <v>3177</v>
      </c>
      <c r="H840" s="2">
        <v>0.95833333333333337</v>
      </c>
      <c r="I840" t="s">
        <v>239</v>
      </c>
      <c r="J840" s="2">
        <v>0.91666666666666663</v>
      </c>
      <c r="K840" t="s">
        <v>3189</v>
      </c>
      <c r="L840" t="s">
        <v>1142</v>
      </c>
      <c r="N840" t="s">
        <v>1167</v>
      </c>
      <c r="O840">
        <v>7613961</v>
      </c>
      <c r="P840" t="s">
        <v>970</v>
      </c>
      <c r="Q840" t="s">
        <v>3190</v>
      </c>
      <c r="R840">
        <v>0</v>
      </c>
      <c r="S840" t="s">
        <v>3060</v>
      </c>
      <c r="V840">
        <v>22111</v>
      </c>
      <c r="W840">
        <v>22121</v>
      </c>
      <c r="X840" t="s">
        <v>1289</v>
      </c>
      <c r="Y840" t="s">
        <v>1284</v>
      </c>
      <c r="Z840" t="s">
        <v>1104</v>
      </c>
    </row>
    <row r="841" spans="1:26" x14ac:dyDescent="0.25">
      <c r="A841">
        <v>433495</v>
      </c>
      <c r="B841" t="s">
        <v>982</v>
      </c>
      <c r="C841" t="s">
        <v>1668</v>
      </c>
      <c r="D841" t="s">
        <v>1669</v>
      </c>
      <c r="E841">
        <v>172</v>
      </c>
      <c r="F841">
        <v>28803</v>
      </c>
      <c r="G841" t="s">
        <v>135</v>
      </c>
      <c r="H841" s="2">
        <v>0.25</v>
      </c>
      <c r="I841" t="s">
        <v>135</v>
      </c>
      <c r="J841" s="2">
        <v>0.66666666666666663</v>
      </c>
      <c r="L841" t="s">
        <v>968</v>
      </c>
      <c r="N841" t="s">
        <v>1008</v>
      </c>
      <c r="O841">
        <v>9000380</v>
      </c>
      <c r="P841" t="s">
        <v>1060</v>
      </c>
      <c r="Q841" t="s">
        <v>3191</v>
      </c>
      <c r="R841">
        <v>0</v>
      </c>
      <c r="S841" t="s">
        <v>1062</v>
      </c>
      <c r="U841" t="s">
        <v>1670</v>
      </c>
      <c r="V841" t="s">
        <v>3192</v>
      </c>
      <c r="W841" t="s">
        <v>3192</v>
      </c>
      <c r="X841" t="s">
        <v>1671</v>
      </c>
      <c r="Y841" t="s">
        <v>1096</v>
      </c>
      <c r="Z841" t="s">
        <v>1223</v>
      </c>
    </row>
    <row r="842" spans="1:26" x14ac:dyDescent="0.25">
      <c r="A842">
        <v>427406</v>
      </c>
      <c r="B842" t="s">
        <v>982</v>
      </c>
      <c r="C842" t="s">
        <v>136</v>
      </c>
      <c r="D842" t="s">
        <v>137</v>
      </c>
      <c r="E842">
        <v>228</v>
      </c>
      <c r="F842">
        <v>47842</v>
      </c>
      <c r="G842" t="s">
        <v>135</v>
      </c>
      <c r="H842" s="2">
        <v>0.29166666666666669</v>
      </c>
      <c r="I842" t="s">
        <v>119</v>
      </c>
      <c r="J842" s="2">
        <v>0.75</v>
      </c>
      <c r="L842" t="s">
        <v>968</v>
      </c>
      <c r="N842" t="s">
        <v>1525</v>
      </c>
      <c r="O842">
        <v>9725421</v>
      </c>
      <c r="P842" t="s">
        <v>986</v>
      </c>
      <c r="Q842" t="s">
        <v>3193</v>
      </c>
      <c r="R842">
        <v>0</v>
      </c>
      <c r="S842" t="s">
        <v>988</v>
      </c>
      <c r="V842" t="s">
        <v>3194</v>
      </c>
      <c r="W842" t="s">
        <v>3194</v>
      </c>
      <c r="X842" t="s">
        <v>1528</v>
      </c>
      <c r="Y842" t="s">
        <v>1104</v>
      </c>
      <c r="Z842" t="s">
        <v>1120</v>
      </c>
    </row>
    <row r="843" spans="1:26" x14ac:dyDescent="0.25">
      <c r="A843">
        <v>442985</v>
      </c>
      <c r="B843" t="s">
        <v>1230</v>
      </c>
      <c r="C843" t="s">
        <v>3195</v>
      </c>
      <c r="D843" t="s">
        <v>3196</v>
      </c>
      <c r="E843">
        <v>11</v>
      </c>
      <c r="F843">
        <v>6</v>
      </c>
      <c r="G843" t="s">
        <v>135</v>
      </c>
      <c r="H843" s="2">
        <v>0.33333333333333331</v>
      </c>
      <c r="I843" t="s">
        <v>135</v>
      </c>
      <c r="J843" s="2">
        <v>0.625</v>
      </c>
      <c r="L843" t="s">
        <v>968</v>
      </c>
      <c r="N843" t="s">
        <v>1300</v>
      </c>
      <c r="O843" t="s">
        <v>3197</v>
      </c>
      <c r="P843" t="s">
        <v>970</v>
      </c>
      <c r="Q843" t="s">
        <v>3198</v>
      </c>
      <c r="R843">
        <v>0.91</v>
      </c>
      <c r="S843" t="s">
        <v>1179</v>
      </c>
      <c r="X843" t="s">
        <v>3199</v>
      </c>
      <c r="Y843" t="s">
        <v>1029</v>
      </c>
      <c r="Z843" t="s">
        <v>1029</v>
      </c>
    </row>
    <row r="844" spans="1:26" x14ac:dyDescent="0.25">
      <c r="A844">
        <v>442776</v>
      </c>
      <c r="B844" t="s">
        <v>1030</v>
      </c>
      <c r="C844" t="s">
        <v>2075</v>
      </c>
      <c r="D844" t="s">
        <v>1549</v>
      </c>
      <c r="E844">
        <v>31</v>
      </c>
      <c r="F844">
        <v>230</v>
      </c>
      <c r="G844" t="s">
        <v>135</v>
      </c>
      <c r="H844" s="2">
        <v>0.375</v>
      </c>
      <c r="I844" t="s">
        <v>102</v>
      </c>
      <c r="J844" s="2">
        <v>0.375</v>
      </c>
      <c r="K844" t="s">
        <v>3200</v>
      </c>
      <c r="L844" t="s">
        <v>1142</v>
      </c>
      <c r="N844" t="s">
        <v>1143</v>
      </c>
      <c r="O844" t="s">
        <v>2077</v>
      </c>
      <c r="P844" t="s">
        <v>970</v>
      </c>
      <c r="Q844" t="s">
        <v>3201</v>
      </c>
      <c r="R844">
        <v>0</v>
      </c>
      <c r="S844" t="s">
        <v>2750</v>
      </c>
      <c r="Y844" t="s">
        <v>1065</v>
      </c>
      <c r="Z844" t="s">
        <v>1364</v>
      </c>
    </row>
    <row r="845" spans="1:26" x14ac:dyDescent="0.25">
      <c r="A845">
        <v>442820</v>
      </c>
      <c r="B845" t="s">
        <v>1230</v>
      </c>
      <c r="C845" t="s">
        <v>2007</v>
      </c>
      <c r="D845" t="s">
        <v>2008</v>
      </c>
      <c r="E845">
        <v>22</v>
      </c>
      <c r="F845">
        <v>99</v>
      </c>
      <c r="G845" t="s">
        <v>135</v>
      </c>
      <c r="H845" s="2">
        <v>0.375</v>
      </c>
      <c r="I845" t="s">
        <v>135</v>
      </c>
      <c r="J845" s="2">
        <v>0.71527777777777779</v>
      </c>
      <c r="L845" t="s">
        <v>968</v>
      </c>
      <c r="N845" t="s">
        <v>1024</v>
      </c>
      <c r="O845">
        <v>750038</v>
      </c>
      <c r="P845" t="s">
        <v>970</v>
      </c>
      <c r="Q845" t="s">
        <v>3202</v>
      </c>
      <c r="R845">
        <v>0</v>
      </c>
      <c r="S845" t="s">
        <v>1026</v>
      </c>
      <c r="Y845" t="s">
        <v>1401</v>
      </c>
      <c r="Z845" t="s">
        <v>974</v>
      </c>
    </row>
    <row r="846" spans="1:26" x14ac:dyDescent="0.25">
      <c r="A846">
        <v>442494</v>
      </c>
      <c r="B846" t="s">
        <v>1139</v>
      </c>
      <c r="C846" t="s">
        <v>1875</v>
      </c>
      <c r="D846" t="s">
        <v>1876</v>
      </c>
      <c r="E846">
        <v>61</v>
      </c>
      <c r="F846">
        <v>1894</v>
      </c>
      <c r="G846" t="s">
        <v>135</v>
      </c>
      <c r="H846" s="2">
        <v>0.45833333333333331</v>
      </c>
      <c r="I846" t="s">
        <v>119</v>
      </c>
      <c r="J846" s="2">
        <v>0.75</v>
      </c>
      <c r="L846" t="s">
        <v>968</v>
      </c>
      <c r="N846" t="s">
        <v>1031</v>
      </c>
      <c r="O846" t="s">
        <v>1877</v>
      </c>
      <c r="P846" t="s">
        <v>1092</v>
      </c>
      <c r="Q846" t="s">
        <v>3203</v>
      </c>
      <c r="R846">
        <v>3.85</v>
      </c>
      <c r="S846" t="s">
        <v>1766</v>
      </c>
      <c r="X846" t="s">
        <v>1879</v>
      </c>
      <c r="Y846" t="s">
        <v>1147</v>
      </c>
      <c r="Z846" t="s">
        <v>1147</v>
      </c>
    </row>
    <row r="847" spans="1:26" x14ac:dyDescent="0.25">
      <c r="A847">
        <v>443057</v>
      </c>
      <c r="B847" t="s">
        <v>1021</v>
      </c>
      <c r="C847" t="s">
        <v>1459</v>
      </c>
      <c r="D847" t="s">
        <v>1460</v>
      </c>
      <c r="E847">
        <v>28</v>
      </c>
      <c r="F847">
        <v>100</v>
      </c>
      <c r="G847" t="s">
        <v>135</v>
      </c>
      <c r="H847" s="2">
        <v>0.54166666666666663</v>
      </c>
      <c r="I847" t="s">
        <v>119</v>
      </c>
      <c r="J847" s="2">
        <v>0.83333333333333337</v>
      </c>
      <c r="L847" t="s">
        <v>968</v>
      </c>
      <c r="N847" t="s">
        <v>1300</v>
      </c>
      <c r="O847">
        <v>2401</v>
      </c>
      <c r="P847" t="s">
        <v>970</v>
      </c>
      <c r="Q847" t="s">
        <v>3204</v>
      </c>
      <c r="R847">
        <v>4</v>
      </c>
      <c r="S847" t="s">
        <v>1026</v>
      </c>
      <c r="X847" t="s">
        <v>1462</v>
      </c>
      <c r="Y847" t="s">
        <v>1074</v>
      </c>
      <c r="Z847" t="s">
        <v>1074</v>
      </c>
    </row>
    <row r="848" spans="1:26" x14ac:dyDescent="0.25">
      <c r="A848">
        <v>443043</v>
      </c>
      <c r="B848" t="s">
        <v>964</v>
      </c>
      <c r="C848" t="s">
        <v>1049</v>
      </c>
      <c r="D848" t="s">
        <v>1050</v>
      </c>
      <c r="E848">
        <v>26</v>
      </c>
      <c r="F848">
        <v>284</v>
      </c>
      <c r="G848" t="s">
        <v>135</v>
      </c>
      <c r="H848" s="2">
        <v>0.625</v>
      </c>
      <c r="I848" t="s">
        <v>135</v>
      </c>
      <c r="J848" s="2">
        <v>0.875</v>
      </c>
      <c r="L848" t="s">
        <v>968</v>
      </c>
      <c r="N848" t="s">
        <v>969</v>
      </c>
      <c r="P848" t="s">
        <v>986</v>
      </c>
      <c r="Q848" t="s">
        <v>3205</v>
      </c>
      <c r="R848">
        <v>0</v>
      </c>
      <c r="S848" t="s">
        <v>1331</v>
      </c>
      <c r="X848" t="s">
        <v>1053</v>
      </c>
      <c r="Y848" t="s">
        <v>974</v>
      </c>
      <c r="Z848" t="s">
        <v>974</v>
      </c>
    </row>
    <row r="849" spans="1:26" x14ac:dyDescent="0.25">
      <c r="A849">
        <v>443045</v>
      </c>
      <c r="B849" t="s">
        <v>976</v>
      </c>
      <c r="C849" t="s">
        <v>1054</v>
      </c>
      <c r="D849" t="s">
        <v>1055</v>
      </c>
      <c r="E849">
        <v>87</v>
      </c>
      <c r="F849">
        <v>2391</v>
      </c>
      <c r="G849" t="s">
        <v>135</v>
      </c>
      <c r="H849" s="2">
        <v>0.625</v>
      </c>
      <c r="I849" t="s">
        <v>135</v>
      </c>
      <c r="J849" s="2">
        <v>0.875</v>
      </c>
      <c r="L849" t="s">
        <v>968</v>
      </c>
      <c r="N849" t="s">
        <v>969</v>
      </c>
      <c r="P849" t="s">
        <v>986</v>
      </c>
      <c r="Q849" t="s">
        <v>3206</v>
      </c>
      <c r="R849">
        <v>0</v>
      </c>
      <c r="S849" t="s">
        <v>2214</v>
      </c>
      <c r="X849" t="s">
        <v>1058</v>
      </c>
      <c r="Y849" t="s">
        <v>974</v>
      </c>
      <c r="Z849" t="s">
        <v>974</v>
      </c>
    </row>
    <row r="850" spans="1:26" x14ac:dyDescent="0.25">
      <c r="A850">
        <v>443102</v>
      </c>
      <c r="B850" t="s">
        <v>964</v>
      </c>
      <c r="C850" t="s">
        <v>965</v>
      </c>
      <c r="D850" t="s">
        <v>966</v>
      </c>
      <c r="E850">
        <v>26</v>
      </c>
      <c r="F850">
        <v>284</v>
      </c>
      <c r="G850" t="s">
        <v>119</v>
      </c>
      <c r="H850" s="2">
        <v>0.20833333333333334</v>
      </c>
      <c r="I850" t="s">
        <v>119</v>
      </c>
      <c r="J850" s="2">
        <v>0.75</v>
      </c>
      <c r="L850" t="s">
        <v>968</v>
      </c>
      <c r="N850" t="s">
        <v>969</v>
      </c>
      <c r="P850" t="s">
        <v>3207</v>
      </c>
      <c r="Q850" t="s">
        <v>3208</v>
      </c>
      <c r="R850">
        <v>0</v>
      </c>
      <c r="S850" t="s">
        <v>1416</v>
      </c>
      <c r="X850" t="s">
        <v>973</v>
      </c>
      <c r="Y850" t="s">
        <v>974</v>
      </c>
      <c r="Z850" t="s">
        <v>974</v>
      </c>
    </row>
    <row r="851" spans="1:26" x14ac:dyDescent="0.25">
      <c r="A851">
        <v>443103</v>
      </c>
      <c r="B851" t="s">
        <v>976</v>
      </c>
      <c r="C851" t="s">
        <v>1185</v>
      </c>
      <c r="D851" t="s">
        <v>1186</v>
      </c>
      <c r="E851">
        <v>87</v>
      </c>
      <c r="F851">
        <v>2391</v>
      </c>
      <c r="G851" t="s">
        <v>119</v>
      </c>
      <c r="H851" s="2">
        <v>0.20833333333333334</v>
      </c>
      <c r="I851" t="s">
        <v>119</v>
      </c>
      <c r="J851" s="2">
        <v>0.75</v>
      </c>
      <c r="L851" t="s">
        <v>968</v>
      </c>
      <c r="N851" t="s">
        <v>969</v>
      </c>
      <c r="P851" t="s">
        <v>3207</v>
      </c>
      <c r="Q851" t="s">
        <v>3209</v>
      </c>
      <c r="R851">
        <v>0</v>
      </c>
      <c r="S851" t="s">
        <v>3210</v>
      </c>
      <c r="X851" t="s">
        <v>1189</v>
      </c>
      <c r="Y851" t="s">
        <v>974</v>
      </c>
      <c r="Z851" t="s">
        <v>974</v>
      </c>
    </row>
    <row r="852" spans="1:26" x14ac:dyDescent="0.25">
      <c r="A852">
        <v>420490</v>
      </c>
      <c r="B852" t="s">
        <v>982</v>
      </c>
      <c r="C852" t="s">
        <v>112</v>
      </c>
      <c r="D852" t="s">
        <v>113</v>
      </c>
      <c r="E852">
        <v>198</v>
      </c>
      <c r="F852">
        <v>32477</v>
      </c>
      <c r="G852" t="s">
        <v>119</v>
      </c>
      <c r="H852" s="2">
        <v>0.20833333333333334</v>
      </c>
      <c r="I852" t="s">
        <v>119</v>
      </c>
      <c r="J852" s="2">
        <v>0.95833333333333337</v>
      </c>
      <c r="L852" t="s">
        <v>968</v>
      </c>
      <c r="N852" t="s">
        <v>1073</v>
      </c>
      <c r="O852">
        <v>9417086</v>
      </c>
      <c r="P852" t="s">
        <v>1060</v>
      </c>
      <c r="Q852" t="s">
        <v>3211</v>
      </c>
      <c r="R852">
        <v>6.4</v>
      </c>
      <c r="S852" t="s">
        <v>3212</v>
      </c>
      <c r="V852" t="s">
        <v>3213</v>
      </c>
      <c r="W852" t="s">
        <v>3213</v>
      </c>
      <c r="X852" t="s">
        <v>1266</v>
      </c>
      <c r="Y852" t="s">
        <v>975</v>
      </c>
      <c r="Z852" t="s">
        <v>1690</v>
      </c>
    </row>
    <row r="853" spans="1:26" x14ac:dyDescent="0.25">
      <c r="A853">
        <v>358660</v>
      </c>
      <c r="B853" t="s">
        <v>982</v>
      </c>
      <c r="C853" t="s">
        <v>88</v>
      </c>
      <c r="D853" t="s">
        <v>89</v>
      </c>
      <c r="E853">
        <v>187</v>
      </c>
      <c r="F853">
        <v>14745</v>
      </c>
      <c r="G853" t="s">
        <v>119</v>
      </c>
      <c r="H853" s="2">
        <v>0.21875</v>
      </c>
      <c r="I853" t="s">
        <v>119</v>
      </c>
      <c r="J853" s="2">
        <v>0.79166666666666663</v>
      </c>
      <c r="K853" t="s">
        <v>3214</v>
      </c>
      <c r="L853" t="s">
        <v>1142</v>
      </c>
      <c r="N853" t="s">
        <v>1068</v>
      </c>
      <c r="O853">
        <v>716016</v>
      </c>
      <c r="P853" t="s">
        <v>1009</v>
      </c>
      <c r="Q853" t="s">
        <v>3215</v>
      </c>
      <c r="R853">
        <v>0</v>
      </c>
      <c r="S853" t="s">
        <v>1062</v>
      </c>
      <c r="V853">
        <v>1085</v>
      </c>
      <c r="W853">
        <v>1085</v>
      </c>
      <c r="X853" t="s">
        <v>1072</v>
      </c>
      <c r="Y853" t="s">
        <v>1229</v>
      </c>
      <c r="Z853" t="s">
        <v>1281</v>
      </c>
    </row>
    <row r="854" spans="1:26" x14ac:dyDescent="0.25">
      <c r="A854">
        <v>353977</v>
      </c>
      <c r="B854" t="s">
        <v>982</v>
      </c>
      <c r="C854" t="s">
        <v>155</v>
      </c>
      <c r="D854" t="s">
        <v>156</v>
      </c>
      <c r="E854">
        <v>111</v>
      </c>
      <c r="F854">
        <v>2298</v>
      </c>
      <c r="G854" t="s">
        <v>119</v>
      </c>
      <c r="H854" s="2">
        <v>0.23958333333333334</v>
      </c>
      <c r="I854" t="s">
        <v>119</v>
      </c>
      <c r="J854" s="2">
        <v>0.91666666666666663</v>
      </c>
      <c r="L854" t="s">
        <v>968</v>
      </c>
      <c r="N854" t="s">
        <v>1059</v>
      </c>
      <c r="O854">
        <v>8915433</v>
      </c>
      <c r="P854" t="s">
        <v>1123</v>
      </c>
      <c r="Q854" t="s">
        <v>3216</v>
      </c>
      <c r="R854">
        <v>0</v>
      </c>
      <c r="S854" t="s">
        <v>2767</v>
      </c>
      <c r="V854" t="s">
        <v>3217</v>
      </c>
      <c r="W854" t="s">
        <v>3217</v>
      </c>
      <c r="X854" t="s">
        <v>1064</v>
      </c>
      <c r="Y854" t="s">
        <v>1229</v>
      </c>
      <c r="Z854" t="s">
        <v>1281</v>
      </c>
    </row>
    <row r="855" spans="1:26" x14ac:dyDescent="0.25">
      <c r="A855">
        <v>408792</v>
      </c>
      <c r="B855" t="s">
        <v>982</v>
      </c>
      <c r="C855" t="s">
        <v>73</v>
      </c>
      <c r="D855" t="s">
        <v>74</v>
      </c>
      <c r="E855">
        <v>160</v>
      </c>
      <c r="F855">
        <v>12969</v>
      </c>
      <c r="G855" t="s">
        <v>119</v>
      </c>
      <c r="H855" s="2">
        <v>0.26041666666666669</v>
      </c>
      <c r="I855" t="s">
        <v>119</v>
      </c>
      <c r="J855" s="2">
        <v>0.79166666666666663</v>
      </c>
      <c r="L855" t="s">
        <v>968</v>
      </c>
      <c r="N855" t="s">
        <v>1068</v>
      </c>
      <c r="O855">
        <v>9008598</v>
      </c>
      <c r="P855" t="s">
        <v>3207</v>
      </c>
      <c r="Q855" t="s">
        <v>3218</v>
      </c>
      <c r="R855">
        <v>5.4</v>
      </c>
      <c r="S855" t="s">
        <v>1062</v>
      </c>
      <c r="V855">
        <v>538</v>
      </c>
      <c r="W855">
        <v>538</v>
      </c>
      <c r="X855" t="s">
        <v>1441</v>
      </c>
      <c r="Y855" t="s">
        <v>1104</v>
      </c>
      <c r="Z855" t="s">
        <v>2538</v>
      </c>
    </row>
    <row r="856" spans="1:26" x14ac:dyDescent="0.25">
      <c r="A856">
        <v>441989</v>
      </c>
      <c r="B856" t="s">
        <v>982</v>
      </c>
      <c r="C856" t="s">
        <v>205</v>
      </c>
      <c r="D856" t="s">
        <v>206</v>
      </c>
      <c r="E856">
        <v>272</v>
      </c>
      <c r="F856">
        <v>76152</v>
      </c>
      <c r="G856" t="s">
        <v>119</v>
      </c>
      <c r="H856" s="2">
        <v>0.27083333333333331</v>
      </c>
      <c r="I856" t="s">
        <v>119</v>
      </c>
      <c r="J856" s="2">
        <v>0.75</v>
      </c>
      <c r="L856" t="s">
        <v>968</v>
      </c>
      <c r="N856" t="s">
        <v>1563</v>
      </c>
      <c r="O856">
        <v>9169524</v>
      </c>
      <c r="P856" t="s">
        <v>1254</v>
      </c>
      <c r="Q856" t="s">
        <v>3219</v>
      </c>
      <c r="R856">
        <v>0</v>
      </c>
      <c r="S856" t="s">
        <v>3212</v>
      </c>
      <c r="U856" t="s">
        <v>3220</v>
      </c>
      <c r="V856" t="s">
        <v>3221</v>
      </c>
      <c r="W856" t="s">
        <v>3221</v>
      </c>
      <c r="X856" t="s">
        <v>3222</v>
      </c>
      <c r="Y856" t="s">
        <v>1042</v>
      </c>
      <c r="Z856" t="s">
        <v>1104</v>
      </c>
    </row>
    <row r="857" spans="1:26" x14ac:dyDescent="0.25">
      <c r="A857">
        <v>420495</v>
      </c>
      <c r="B857" t="s">
        <v>982</v>
      </c>
      <c r="C857" t="s">
        <v>1697</v>
      </c>
      <c r="D857" t="s">
        <v>1698</v>
      </c>
      <c r="E857">
        <v>299</v>
      </c>
      <c r="F857">
        <v>99902</v>
      </c>
      <c r="G857" t="s">
        <v>119</v>
      </c>
      <c r="H857" s="2">
        <v>0.29166666666666669</v>
      </c>
      <c r="I857" t="s">
        <v>119</v>
      </c>
      <c r="J857" s="2">
        <v>0.66666666666666663</v>
      </c>
      <c r="L857" t="s">
        <v>968</v>
      </c>
      <c r="N857" t="s">
        <v>1699</v>
      </c>
      <c r="O857">
        <v>9767106</v>
      </c>
      <c r="P857" t="s">
        <v>1100</v>
      </c>
      <c r="Q857" t="s">
        <v>3225</v>
      </c>
      <c r="R857">
        <v>3.28</v>
      </c>
      <c r="S857" t="s">
        <v>988</v>
      </c>
      <c r="V857" t="s">
        <v>3226</v>
      </c>
      <c r="W857" t="s">
        <v>3226</v>
      </c>
      <c r="X857" t="s">
        <v>1701</v>
      </c>
      <c r="Y857" t="s">
        <v>1105</v>
      </c>
      <c r="Z857" t="s">
        <v>1223</v>
      </c>
    </row>
    <row r="858" spans="1:26" x14ac:dyDescent="0.25">
      <c r="A858">
        <v>442491</v>
      </c>
      <c r="B858" t="s">
        <v>1032</v>
      </c>
      <c r="C858" t="s">
        <v>1327</v>
      </c>
      <c r="D858" t="s">
        <v>1328</v>
      </c>
      <c r="E858">
        <v>42</v>
      </c>
      <c r="F858">
        <v>380</v>
      </c>
      <c r="G858" t="s">
        <v>119</v>
      </c>
      <c r="H858" s="2">
        <v>0.29166666666666669</v>
      </c>
      <c r="I858" t="s">
        <v>102</v>
      </c>
      <c r="J858" s="2">
        <v>0.75</v>
      </c>
      <c r="L858" t="s">
        <v>968</v>
      </c>
      <c r="N858" t="s">
        <v>1329</v>
      </c>
      <c r="O858">
        <v>7321960</v>
      </c>
      <c r="P858" t="s">
        <v>1168</v>
      </c>
      <c r="Q858" t="s">
        <v>3227</v>
      </c>
      <c r="R858">
        <v>0</v>
      </c>
      <c r="S858" t="s">
        <v>1603</v>
      </c>
      <c r="T858" t="s">
        <v>1332</v>
      </c>
      <c r="X858" t="s">
        <v>1333</v>
      </c>
      <c r="Y858" t="s">
        <v>1042</v>
      </c>
      <c r="Z858" t="s">
        <v>1281</v>
      </c>
    </row>
    <row r="859" spans="1:26" x14ac:dyDescent="0.25">
      <c r="A859">
        <v>441610</v>
      </c>
      <c r="B859" t="s">
        <v>1075</v>
      </c>
      <c r="C859" t="s">
        <v>2170</v>
      </c>
      <c r="D859" t="s">
        <v>2171</v>
      </c>
      <c r="E859">
        <v>133</v>
      </c>
      <c r="F859">
        <v>9990</v>
      </c>
      <c r="G859" t="s">
        <v>119</v>
      </c>
      <c r="H859" s="2">
        <v>0.375</v>
      </c>
      <c r="I859" t="s">
        <v>119</v>
      </c>
      <c r="J859" s="2">
        <v>0.91666666666666663</v>
      </c>
      <c r="L859" t="s">
        <v>968</v>
      </c>
      <c r="N859" t="s">
        <v>1035</v>
      </c>
      <c r="O859">
        <v>9266542</v>
      </c>
      <c r="P859" t="s">
        <v>1079</v>
      </c>
      <c r="Q859" t="s">
        <v>3228</v>
      </c>
      <c r="R859">
        <v>0</v>
      </c>
      <c r="S859" t="s">
        <v>1737</v>
      </c>
      <c r="V859" t="s">
        <v>3229</v>
      </c>
      <c r="W859" t="s">
        <v>3229</v>
      </c>
      <c r="X859" t="s">
        <v>2174</v>
      </c>
      <c r="Y859" t="s">
        <v>1433</v>
      </c>
      <c r="Z859" t="s">
        <v>3230</v>
      </c>
    </row>
    <row r="860" spans="1:26" x14ac:dyDescent="0.25">
      <c r="A860">
        <v>442821</v>
      </c>
      <c r="B860" t="s">
        <v>1230</v>
      </c>
      <c r="C860" t="s">
        <v>2007</v>
      </c>
      <c r="D860" t="s">
        <v>2008</v>
      </c>
      <c r="E860">
        <v>22</v>
      </c>
      <c r="F860">
        <v>99</v>
      </c>
      <c r="G860" t="s">
        <v>119</v>
      </c>
      <c r="H860" s="2">
        <v>0.40277777777777773</v>
      </c>
      <c r="I860" t="s">
        <v>119</v>
      </c>
      <c r="J860" s="2">
        <v>0.41319444444444442</v>
      </c>
      <c r="L860" t="s">
        <v>968</v>
      </c>
      <c r="N860" t="s">
        <v>1024</v>
      </c>
      <c r="O860">
        <v>750038</v>
      </c>
      <c r="P860" t="s">
        <v>970</v>
      </c>
      <c r="Q860" t="s">
        <v>3231</v>
      </c>
      <c r="R860">
        <v>0</v>
      </c>
      <c r="S860" t="s">
        <v>1026</v>
      </c>
      <c r="Y860" t="s">
        <v>1029</v>
      </c>
      <c r="Z860" t="s">
        <v>1029</v>
      </c>
    </row>
    <row r="861" spans="1:26" x14ac:dyDescent="0.25">
      <c r="A861">
        <v>443521</v>
      </c>
      <c r="B861" t="s">
        <v>1030</v>
      </c>
      <c r="C861" t="s">
        <v>3232</v>
      </c>
      <c r="D861" t="s">
        <v>3233</v>
      </c>
      <c r="E861">
        <v>18</v>
      </c>
      <c r="F861">
        <v>25</v>
      </c>
      <c r="G861" t="s">
        <v>119</v>
      </c>
      <c r="H861" s="2">
        <v>0.41666666666666669</v>
      </c>
      <c r="I861" t="s">
        <v>99</v>
      </c>
      <c r="J861" s="2">
        <v>0.33333333333333331</v>
      </c>
      <c r="L861" t="s">
        <v>968</v>
      </c>
      <c r="N861" t="s">
        <v>1300</v>
      </c>
      <c r="O861">
        <v>1312141</v>
      </c>
      <c r="P861" t="s">
        <v>970</v>
      </c>
      <c r="Q861" t="s">
        <v>3234</v>
      </c>
      <c r="R861">
        <v>2.13</v>
      </c>
      <c r="S861" t="s">
        <v>1179</v>
      </c>
      <c r="Y861" t="s">
        <v>1114</v>
      </c>
      <c r="Z861" t="s">
        <v>1114</v>
      </c>
    </row>
    <row r="862" spans="1:26" x14ac:dyDescent="0.25">
      <c r="A862">
        <v>443086</v>
      </c>
      <c r="B862" t="s">
        <v>1139</v>
      </c>
      <c r="C862" t="s">
        <v>3223</v>
      </c>
      <c r="D862" t="s">
        <v>3224</v>
      </c>
      <c r="E862">
        <v>52</v>
      </c>
      <c r="F862">
        <v>771</v>
      </c>
      <c r="G862" t="s">
        <v>119</v>
      </c>
      <c r="H862" s="2">
        <v>0.54166666666666663</v>
      </c>
      <c r="I862" t="s">
        <v>119</v>
      </c>
      <c r="J862" s="2">
        <v>0.91666666666666663</v>
      </c>
      <c r="L862" t="s">
        <v>968</v>
      </c>
      <c r="N862" t="s">
        <v>1316</v>
      </c>
      <c r="O862">
        <v>742458</v>
      </c>
      <c r="P862" t="s">
        <v>970</v>
      </c>
      <c r="Q862" t="s">
        <v>3235</v>
      </c>
      <c r="R862">
        <v>2.36</v>
      </c>
      <c r="S862" t="s">
        <v>1179</v>
      </c>
      <c r="Y862" t="s">
        <v>1229</v>
      </c>
      <c r="Z862" t="s">
        <v>1204</v>
      </c>
    </row>
    <row r="863" spans="1:26" x14ac:dyDescent="0.25">
      <c r="A863">
        <v>442971</v>
      </c>
      <c r="B863" t="s">
        <v>1030</v>
      </c>
      <c r="C863" t="s">
        <v>1089</v>
      </c>
      <c r="D863" t="s">
        <v>1090</v>
      </c>
      <c r="E863">
        <v>76</v>
      </c>
      <c r="F863">
        <v>723</v>
      </c>
      <c r="G863" t="s">
        <v>119</v>
      </c>
      <c r="H863" s="2">
        <v>0.66666666666666663</v>
      </c>
      <c r="I863" t="s">
        <v>140</v>
      </c>
      <c r="J863" s="2">
        <v>0.41666666666666669</v>
      </c>
      <c r="L863" t="s">
        <v>968</v>
      </c>
      <c r="N863" t="s">
        <v>1091</v>
      </c>
      <c r="O863">
        <v>9185554</v>
      </c>
      <c r="P863" t="s">
        <v>1110</v>
      </c>
      <c r="Q863" t="s">
        <v>3236</v>
      </c>
      <c r="R863">
        <v>0</v>
      </c>
      <c r="S863" t="s">
        <v>1112</v>
      </c>
      <c r="X863" t="s">
        <v>1095</v>
      </c>
      <c r="Y863" t="s">
        <v>1096</v>
      </c>
      <c r="Z863" t="s">
        <v>2322</v>
      </c>
    </row>
    <row r="864" spans="1:26" x14ac:dyDescent="0.25">
      <c r="A864">
        <v>443118</v>
      </c>
      <c r="B864" t="s">
        <v>1230</v>
      </c>
      <c r="C864" t="s">
        <v>2007</v>
      </c>
      <c r="D864" t="s">
        <v>2008</v>
      </c>
      <c r="E864">
        <v>22</v>
      </c>
      <c r="F864">
        <v>99</v>
      </c>
      <c r="G864" t="s">
        <v>119</v>
      </c>
      <c r="H864" s="2">
        <v>0.70138888888888884</v>
      </c>
      <c r="I864" t="s">
        <v>119</v>
      </c>
      <c r="J864" s="2">
        <v>0.71527777777777779</v>
      </c>
      <c r="L864" t="s">
        <v>968</v>
      </c>
      <c r="N864" t="s">
        <v>1024</v>
      </c>
      <c r="O864">
        <v>750038</v>
      </c>
      <c r="P864" t="s">
        <v>970</v>
      </c>
      <c r="Q864" t="s">
        <v>3237</v>
      </c>
      <c r="R864">
        <v>1.7</v>
      </c>
      <c r="S864" t="s">
        <v>1026</v>
      </c>
      <c r="Y864" t="s">
        <v>1029</v>
      </c>
      <c r="Z864" t="s">
        <v>1029</v>
      </c>
    </row>
    <row r="865" spans="1:26" x14ac:dyDescent="0.25">
      <c r="A865">
        <v>442416</v>
      </c>
      <c r="B865" t="s">
        <v>1075</v>
      </c>
      <c r="C865" t="s">
        <v>1465</v>
      </c>
      <c r="D865" t="s">
        <v>1466</v>
      </c>
      <c r="E865">
        <v>159</v>
      </c>
      <c r="F865">
        <v>15215</v>
      </c>
      <c r="G865" t="s">
        <v>119</v>
      </c>
      <c r="H865" s="2">
        <v>0.95833333333333337</v>
      </c>
      <c r="I865" t="s">
        <v>102</v>
      </c>
      <c r="J865" s="2">
        <v>0.33333333333333331</v>
      </c>
      <c r="L865" t="s">
        <v>968</v>
      </c>
      <c r="N865" t="s">
        <v>1078</v>
      </c>
      <c r="O865">
        <v>9809916</v>
      </c>
      <c r="P865" t="s">
        <v>1079</v>
      </c>
      <c r="Q865" t="s">
        <v>3238</v>
      </c>
      <c r="R865">
        <v>0</v>
      </c>
      <c r="S865" t="s">
        <v>2890</v>
      </c>
      <c r="V865">
        <v>82</v>
      </c>
      <c r="W865">
        <v>82</v>
      </c>
      <c r="X865" t="s">
        <v>1469</v>
      </c>
      <c r="Y865" t="s">
        <v>1005</v>
      </c>
      <c r="Z865" t="s">
        <v>1083</v>
      </c>
    </row>
    <row r="866" spans="1:26" x14ac:dyDescent="0.25">
      <c r="A866">
        <v>425391</v>
      </c>
      <c r="B866" t="s">
        <v>982</v>
      </c>
      <c r="C866" t="s">
        <v>187</v>
      </c>
      <c r="D866" t="s">
        <v>188</v>
      </c>
      <c r="E866">
        <v>323</v>
      </c>
      <c r="F866">
        <v>153516</v>
      </c>
      <c r="G866" t="s">
        <v>102</v>
      </c>
      <c r="H866" s="2">
        <v>0.25</v>
      </c>
      <c r="I866" t="s">
        <v>102</v>
      </c>
      <c r="J866" s="2">
        <v>0.875</v>
      </c>
      <c r="L866" t="s">
        <v>968</v>
      </c>
      <c r="N866" t="s">
        <v>993</v>
      </c>
      <c r="O866">
        <v>9745378</v>
      </c>
      <c r="P866" t="s">
        <v>986</v>
      </c>
      <c r="Q866" t="s">
        <v>3239</v>
      </c>
      <c r="R866">
        <v>12.1</v>
      </c>
      <c r="S866" t="s">
        <v>3212</v>
      </c>
      <c r="V866" t="s">
        <v>3240</v>
      </c>
      <c r="W866" t="s">
        <v>3240</v>
      </c>
      <c r="X866" t="s">
        <v>1086</v>
      </c>
      <c r="Y866" t="s">
        <v>975</v>
      </c>
      <c r="Z866" t="s">
        <v>1256</v>
      </c>
    </row>
    <row r="867" spans="1:26" x14ac:dyDescent="0.25">
      <c r="A867">
        <v>443159</v>
      </c>
      <c r="B867" t="s">
        <v>976</v>
      </c>
      <c r="C867" t="s">
        <v>1054</v>
      </c>
      <c r="D867" t="s">
        <v>1055</v>
      </c>
      <c r="E867">
        <v>87</v>
      </c>
      <c r="F867">
        <v>2391</v>
      </c>
      <c r="G867" t="s">
        <v>102</v>
      </c>
      <c r="H867" s="2">
        <v>0.29166666666666669</v>
      </c>
      <c r="I867" t="s">
        <v>99</v>
      </c>
      <c r="J867" s="2">
        <v>0.75</v>
      </c>
      <c r="L867" t="s">
        <v>968</v>
      </c>
      <c r="N867" t="s">
        <v>969</v>
      </c>
      <c r="P867" t="s">
        <v>986</v>
      </c>
      <c r="Q867" t="s">
        <v>3241</v>
      </c>
      <c r="R867">
        <v>0</v>
      </c>
      <c r="S867" t="s">
        <v>980</v>
      </c>
      <c r="X867" t="s">
        <v>1058</v>
      </c>
      <c r="Y867" t="s">
        <v>974</v>
      </c>
      <c r="Z867" t="s">
        <v>974</v>
      </c>
    </row>
    <row r="868" spans="1:26" x14ac:dyDescent="0.25">
      <c r="A868">
        <v>443158</v>
      </c>
      <c r="B868" t="s">
        <v>964</v>
      </c>
      <c r="C868" t="s">
        <v>1049</v>
      </c>
      <c r="D868" t="s">
        <v>1050</v>
      </c>
      <c r="E868">
        <v>26</v>
      </c>
      <c r="F868">
        <v>284</v>
      </c>
      <c r="G868" t="s">
        <v>102</v>
      </c>
      <c r="H868" s="2">
        <v>0.29166666666666669</v>
      </c>
      <c r="I868" t="s">
        <v>99</v>
      </c>
      <c r="J868" s="2">
        <v>0.75</v>
      </c>
      <c r="L868" t="s">
        <v>968</v>
      </c>
      <c r="N868" t="s">
        <v>969</v>
      </c>
      <c r="P868" t="s">
        <v>986</v>
      </c>
      <c r="Q868" t="s">
        <v>3242</v>
      </c>
      <c r="R868">
        <v>0</v>
      </c>
      <c r="S868" t="s">
        <v>1349</v>
      </c>
      <c r="X868" t="s">
        <v>1053</v>
      </c>
      <c r="Y868" t="s">
        <v>974</v>
      </c>
      <c r="Z868" t="s">
        <v>974</v>
      </c>
    </row>
    <row r="869" spans="1:26" x14ac:dyDescent="0.25">
      <c r="A869">
        <v>442418</v>
      </c>
      <c r="B869" t="s">
        <v>1075</v>
      </c>
      <c r="C869" t="s">
        <v>1492</v>
      </c>
      <c r="D869" t="s">
        <v>1493</v>
      </c>
      <c r="E869">
        <v>149</v>
      </c>
      <c r="F869">
        <v>10581</v>
      </c>
      <c r="G869" t="s">
        <v>102</v>
      </c>
      <c r="H869" s="2">
        <v>0.33333333333333331</v>
      </c>
      <c r="I869" t="s">
        <v>102</v>
      </c>
      <c r="J869" s="2">
        <v>0.95833333333333337</v>
      </c>
      <c r="L869" t="s">
        <v>968</v>
      </c>
      <c r="N869" t="s">
        <v>1078</v>
      </c>
      <c r="O869">
        <v>400497</v>
      </c>
      <c r="P869" t="s">
        <v>1110</v>
      </c>
      <c r="Q869" t="s">
        <v>3243</v>
      </c>
      <c r="R869">
        <v>0</v>
      </c>
      <c r="S869" t="s">
        <v>1495</v>
      </c>
      <c r="V869">
        <v>530</v>
      </c>
      <c r="W869">
        <v>530</v>
      </c>
      <c r="X869" t="s">
        <v>1496</v>
      </c>
      <c r="Y869" t="s">
        <v>2178</v>
      </c>
      <c r="Z869" t="s">
        <v>1104</v>
      </c>
    </row>
    <row r="870" spans="1:26" x14ac:dyDescent="0.25">
      <c r="A870">
        <v>441937</v>
      </c>
      <c r="B870" t="s">
        <v>1075</v>
      </c>
      <c r="C870" t="s">
        <v>2276</v>
      </c>
      <c r="D870" t="s">
        <v>2277</v>
      </c>
      <c r="E870">
        <v>190</v>
      </c>
      <c r="F870">
        <v>26645</v>
      </c>
      <c r="G870" t="s">
        <v>102</v>
      </c>
      <c r="H870" s="2">
        <v>0.33333333333333331</v>
      </c>
      <c r="I870" t="s">
        <v>140</v>
      </c>
      <c r="J870" s="2">
        <v>0.95833333333333337</v>
      </c>
      <c r="L870" t="s">
        <v>968</v>
      </c>
      <c r="N870" t="s">
        <v>1482</v>
      </c>
      <c r="O870">
        <v>9709207</v>
      </c>
      <c r="P870" t="s">
        <v>1079</v>
      </c>
      <c r="Q870" t="s">
        <v>3244</v>
      </c>
      <c r="R870">
        <v>0</v>
      </c>
      <c r="S870" t="s">
        <v>3245</v>
      </c>
      <c r="V870" t="s">
        <v>3246</v>
      </c>
      <c r="W870" t="s">
        <v>3246</v>
      </c>
      <c r="X870" t="s">
        <v>2280</v>
      </c>
      <c r="Y870" t="s">
        <v>1916</v>
      </c>
      <c r="Z870" t="s">
        <v>1004</v>
      </c>
    </row>
    <row r="871" spans="1:26" x14ac:dyDescent="0.25">
      <c r="A871">
        <v>442822</v>
      </c>
      <c r="B871" t="s">
        <v>1230</v>
      </c>
      <c r="C871" t="s">
        <v>2007</v>
      </c>
      <c r="D871" t="s">
        <v>2008</v>
      </c>
      <c r="E871">
        <v>22</v>
      </c>
      <c r="F871">
        <v>99</v>
      </c>
      <c r="G871" t="s">
        <v>102</v>
      </c>
      <c r="H871" s="2">
        <v>0.40277777777777773</v>
      </c>
      <c r="I871" t="s">
        <v>102</v>
      </c>
      <c r="J871" s="2">
        <v>0.71527777777777779</v>
      </c>
      <c r="L871" t="s">
        <v>968</v>
      </c>
      <c r="N871" t="s">
        <v>1024</v>
      </c>
      <c r="O871">
        <v>750038</v>
      </c>
      <c r="P871" t="s">
        <v>970</v>
      </c>
      <c r="Q871" t="s">
        <v>3247</v>
      </c>
      <c r="R871">
        <v>0</v>
      </c>
      <c r="S871" t="s">
        <v>1026</v>
      </c>
      <c r="T871" t="s">
        <v>1027</v>
      </c>
      <c r="Y871" t="s">
        <v>1029</v>
      </c>
      <c r="Z871" t="s">
        <v>1029</v>
      </c>
    </row>
    <row r="872" spans="1:26" x14ac:dyDescent="0.25">
      <c r="A872">
        <v>441941</v>
      </c>
      <c r="B872" t="s">
        <v>1032</v>
      </c>
      <c r="C872" t="s">
        <v>1033</v>
      </c>
      <c r="D872" t="s">
        <v>1034</v>
      </c>
      <c r="E872">
        <v>108</v>
      </c>
      <c r="F872">
        <v>5873</v>
      </c>
      <c r="G872" t="s">
        <v>102</v>
      </c>
      <c r="H872" s="2">
        <v>0.5</v>
      </c>
      <c r="I872" t="s">
        <v>140</v>
      </c>
      <c r="J872" s="2">
        <v>0.20833333333333334</v>
      </c>
      <c r="L872" t="s">
        <v>968</v>
      </c>
      <c r="N872" t="s">
        <v>1035</v>
      </c>
      <c r="O872">
        <v>9002647</v>
      </c>
      <c r="P872" t="s">
        <v>1036</v>
      </c>
      <c r="Q872" t="s">
        <v>3248</v>
      </c>
      <c r="R872">
        <v>0</v>
      </c>
      <c r="S872" t="s">
        <v>3249</v>
      </c>
      <c r="V872" t="s">
        <v>3250</v>
      </c>
      <c r="W872" t="s">
        <v>3250</v>
      </c>
      <c r="X872" t="s">
        <v>1040</v>
      </c>
      <c r="Y872" t="s">
        <v>1041</v>
      </c>
      <c r="Z872" t="s">
        <v>3251</v>
      </c>
    </row>
    <row r="873" spans="1:26" x14ac:dyDescent="0.25">
      <c r="A873">
        <v>442516</v>
      </c>
      <c r="B873" t="s">
        <v>1032</v>
      </c>
      <c r="C873" t="s">
        <v>1128</v>
      </c>
      <c r="D873" t="s">
        <v>1129</v>
      </c>
      <c r="E873">
        <v>56</v>
      </c>
      <c r="F873">
        <v>1083</v>
      </c>
      <c r="G873" t="s">
        <v>102</v>
      </c>
      <c r="H873" s="2">
        <v>0.625</v>
      </c>
      <c r="I873" t="s">
        <v>102</v>
      </c>
      <c r="J873" s="2">
        <v>0.95833333333333337</v>
      </c>
      <c r="L873" t="s">
        <v>968</v>
      </c>
      <c r="N873" t="s">
        <v>1130</v>
      </c>
      <c r="O873">
        <v>9184524</v>
      </c>
      <c r="P873" t="s">
        <v>1131</v>
      </c>
      <c r="Q873" t="s">
        <v>3252</v>
      </c>
      <c r="R873">
        <v>0</v>
      </c>
      <c r="S873" t="s">
        <v>3253</v>
      </c>
      <c r="V873" t="s">
        <v>3254</v>
      </c>
      <c r="W873" t="s">
        <v>3255</v>
      </c>
      <c r="X873" t="s">
        <v>1135</v>
      </c>
      <c r="Y873" t="s">
        <v>1042</v>
      </c>
      <c r="Z873" t="s">
        <v>1042</v>
      </c>
    </row>
    <row r="874" spans="1:26" x14ac:dyDescent="0.25">
      <c r="A874">
        <v>442515</v>
      </c>
      <c r="B874" t="s">
        <v>1075</v>
      </c>
      <c r="C874" t="s">
        <v>1725</v>
      </c>
      <c r="D874" t="s">
        <v>1726</v>
      </c>
      <c r="E874">
        <v>139</v>
      </c>
      <c r="F874">
        <v>9996</v>
      </c>
      <c r="G874" t="s">
        <v>102</v>
      </c>
      <c r="H874" s="2">
        <v>0.77083333333333337</v>
      </c>
      <c r="I874" t="s">
        <v>140</v>
      </c>
      <c r="J874" s="2">
        <v>0.125</v>
      </c>
      <c r="L874" t="s">
        <v>968</v>
      </c>
      <c r="N874" t="s">
        <v>1158</v>
      </c>
      <c r="O874">
        <v>9366237</v>
      </c>
      <c r="P874" t="s">
        <v>1159</v>
      </c>
      <c r="Q874" t="s">
        <v>3256</v>
      </c>
      <c r="R874">
        <v>0</v>
      </c>
      <c r="S874" t="s">
        <v>1737</v>
      </c>
      <c r="V874" t="s">
        <v>3257</v>
      </c>
      <c r="W874" t="s">
        <v>3257</v>
      </c>
      <c r="X874" t="s">
        <v>1729</v>
      </c>
      <c r="Y874" t="s">
        <v>1520</v>
      </c>
      <c r="Z874" t="s">
        <v>1521</v>
      </c>
    </row>
    <row r="875" spans="1:26" x14ac:dyDescent="0.25">
      <c r="A875">
        <v>442934</v>
      </c>
      <c r="B875" t="s">
        <v>1075</v>
      </c>
      <c r="C875" t="s">
        <v>1320</v>
      </c>
      <c r="D875" t="s">
        <v>1321</v>
      </c>
      <c r="E875">
        <v>86</v>
      </c>
      <c r="F875">
        <v>2546</v>
      </c>
      <c r="G875" t="s">
        <v>102</v>
      </c>
      <c r="H875" s="2">
        <v>0.95833333333333337</v>
      </c>
      <c r="I875" t="s">
        <v>239</v>
      </c>
      <c r="J875" s="2">
        <v>0.58333333333333337</v>
      </c>
      <c r="L875" t="s">
        <v>968</v>
      </c>
      <c r="N875" t="s">
        <v>1035</v>
      </c>
      <c r="O875">
        <v>9280718</v>
      </c>
      <c r="P875" t="s">
        <v>1110</v>
      </c>
      <c r="Q875" t="s">
        <v>3258</v>
      </c>
      <c r="R875">
        <v>0</v>
      </c>
      <c r="S875" t="s">
        <v>3259</v>
      </c>
      <c r="V875" t="s">
        <v>3260</v>
      </c>
      <c r="W875" t="s">
        <v>3260</v>
      </c>
      <c r="X875" t="s">
        <v>1325</v>
      </c>
      <c r="Y875" t="s">
        <v>1147</v>
      </c>
      <c r="Z875" t="s">
        <v>1104</v>
      </c>
    </row>
    <row r="876" spans="1:26" x14ac:dyDescent="0.25">
      <c r="A876">
        <v>441978</v>
      </c>
      <c r="B876" t="s">
        <v>982</v>
      </c>
      <c r="C876" t="s">
        <v>329</v>
      </c>
      <c r="D876" t="s">
        <v>330</v>
      </c>
      <c r="E876">
        <v>319</v>
      </c>
      <c r="F876">
        <v>122210</v>
      </c>
      <c r="G876" t="s">
        <v>140</v>
      </c>
      <c r="H876" s="2">
        <v>0.25</v>
      </c>
      <c r="I876" t="s">
        <v>140</v>
      </c>
      <c r="J876" s="2">
        <v>0.70833333333333337</v>
      </c>
      <c r="L876" t="s">
        <v>968</v>
      </c>
      <c r="N876" t="s">
        <v>1099</v>
      </c>
      <c r="O876">
        <v>9451094</v>
      </c>
      <c r="P876" t="s">
        <v>986</v>
      </c>
      <c r="Q876" t="s">
        <v>3261</v>
      </c>
      <c r="R876">
        <v>0</v>
      </c>
      <c r="S876" t="s">
        <v>988</v>
      </c>
      <c r="V876">
        <v>65390</v>
      </c>
      <c r="W876">
        <v>65390</v>
      </c>
      <c r="X876" t="s">
        <v>1376</v>
      </c>
      <c r="Y876" t="s">
        <v>1377</v>
      </c>
      <c r="Z876" t="s">
        <v>1223</v>
      </c>
    </row>
    <row r="877" spans="1:26" x14ac:dyDescent="0.25">
      <c r="A877">
        <v>441980</v>
      </c>
      <c r="B877" t="s">
        <v>982</v>
      </c>
      <c r="C877" t="s">
        <v>3262</v>
      </c>
      <c r="D877" t="s">
        <v>3263</v>
      </c>
      <c r="E877">
        <v>362</v>
      </c>
      <c r="F877">
        <v>236857</v>
      </c>
      <c r="G877" t="s">
        <v>140</v>
      </c>
      <c r="H877" s="2">
        <v>0.27083333333333331</v>
      </c>
      <c r="I877" t="s">
        <v>140</v>
      </c>
      <c r="J877" s="2">
        <v>0.75</v>
      </c>
      <c r="L877" t="s">
        <v>968</v>
      </c>
      <c r="N877" t="s">
        <v>985</v>
      </c>
      <c r="O877">
        <v>9838345</v>
      </c>
      <c r="P877" t="s">
        <v>1009</v>
      </c>
      <c r="Q877" t="s">
        <v>3264</v>
      </c>
      <c r="R877">
        <v>0</v>
      </c>
      <c r="S877" t="s">
        <v>988</v>
      </c>
      <c r="V877">
        <v>41004</v>
      </c>
      <c r="W877">
        <v>41004</v>
      </c>
      <c r="X877" t="s">
        <v>3265</v>
      </c>
      <c r="Y877" t="s">
        <v>1105</v>
      </c>
      <c r="Z877" t="s">
        <v>1120</v>
      </c>
    </row>
    <row r="878" spans="1:26" x14ac:dyDescent="0.25">
      <c r="A878">
        <v>443014</v>
      </c>
      <c r="B878" t="s">
        <v>994</v>
      </c>
      <c r="C878" t="s">
        <v>2792</v>
      </c>
      <c r="D878" t="s">
        <v>2793</v>
      </c>
      <c r="E878">
        <v>102</v>
      </c>
      <c r="F878">
        <v>5211</v>
      </c>
      <c r="G878" t="s">
        <v>140</v>
      </c>
      <c r="H878" s="2">
        <v>0.27083333333333331</v>
      </c>
      <c r="I878" t="s">
        <v>140</v>
      </c>
      <c r="J878" s="2">
        <v>0.6875</v>
      </c>
      <c r="L878" t="s">
        <v>968</v>
      </c>
      <c r="N878" t="s">
        <v>997</v>
      </c>
      <c r="O878">
        <v>747502</v>
      </c>
      <c r="P878" t="s">
        <v>999</v>
      </c>
      <c r="Q878" t="s">
        <v>3266</v>
      </c>
      <c r="R878">
        <v>0</v>
      </c>
      <c r="S878" t="s">
        <v>3267</v>
      </c>
      <c r="V878">
        <v>192</v>
      </c>
      <c r="W878">
        <v>192</v>
      </c>
      <c r="X878" t="s">
        <v>2795</v>
      </c>
      <c r="Y878" t="s">
        <v>1127</v>
      </c>
      <c r="Z878" t="s">
        <v>1229</v>
      </c>
    </row>
    <row r="879" spans="1:26" x14ac:dyDescent="0.25">
      <c r="A879">
        <v>441979</v>
      </c>
      <c r="B879" t="s">
        <v>982</v>
      </c>
      <c r="C879" t="s">
        <v>983</v>
      </c>
      <c r="D879" t="s">
        <v>984</v>
      </c>
      <c r="E879">
        <v>311</v>
      </c>
      <c r="F879">
        <v>138194</v>
      </c>
      <c r="G879" t="s">
        <v>140</v>
      </c>
      <c r="H879" s="2">
        <v>0.29166666666666669</v>
      </c>
      <c r="I879" t="s">
        <v>140</v>
      </c>
      <c r="J879" s="2">
        <v>0.75</v>
      </c>
      <c r="L879" t="s">
        <v>968</v>
      </c>
      <c r="N879" t="s">
        <v>985</v>
      </c>
      <c r="O879">
        <v>9161728</v>
      </c>
      <c r="P879" t="s">
        <v>1100</v>
      </c>
      <c r="Q879" t="s">
        <v>3268</v>
      </c>
      <c r="R879">
        <v>0</v>
      </c>
      <c r="S879" t="s">
        <v>988</v>
      </c>
      <c r="U879" t="s">
        <v>989</v>
      </c>
      <c r="V879">
        <v>19027</v>
      </c>
      <c r="W879">
        <v>19027</v>
      </c>
      <c r="X879" t="s">
        <v>990</v>
      </c>
      <c r="Y879" t="s">
        <v>992</v>
      </c>
      <c r="Z879" t="s">
        <v>991</v>
      </c>
    </row>
    <row r="880" spans="1:26" x14ac:dyDescent="0.25">
      <c r="A880">
        <v>442823</v>
      </c>
      <c r="B880" t="s">
        <v>1230</v>
      </c>
      <c r="C880" t="s">
        <v>2007</v>
      </c>
      <c r="D880" t="s">
        <v>2008</v>
      </c>
      <c r="E880">
        <v>22</v>
      </c>
      <c r="F880">
        <v>99</v>
      </c>
      <c r="G880" t="s">
        <v>140</v>
      </c>
      <c r="H880" s="2">
        <v>0.375</v>
      </c>
      <c r="I880" t="s">
        <v>140</v>
      </c>
      <c r="J880" s="2">
        <v>0.71527777777777779</v>
      </c>
      <c r="L880" t="s">
        <v>968</v>
      </c>
      <c r="N880" t="s">
        <v>1024</v>
      </c>
      <c r="O880">
        <v>750038</v>
      </c>
      <c r="P880" t="s">
        <v>970</v>
      </c>
      <c r="Q880" t="s">
        <v>3269</v>
      </c>
      <c r="R880">
        <v>0</v>
      </c>
      <c r="S880" t="s">
        <v>1026</v>
      </c>
      <c r="T880" t="s">
        <v>1027</v>
      </c>
      <c r="Y880" t="s">
        <v>1029</v>
      </c>
      <c r="Z880" t="s">
        <v>1029</v>
      </c>
    </row>
    <row r="881" spans="1:26" x14ac:dyDescent="0.25">
      <c r="A881">
        <v>442458</v>
      </c>
      <c r="B881" t="s">
        <v>1032</v>
      </c>
      <c r="C881" t="s">
        <v>1033</v>
      </c>
      <c r="D881" t="s">
        <v>1034</v>
      </c>
      <c r="E881">
        <v>108</v>
      </c>
      <c r="F881">
        <v>5873</v>
      </c>
      <c r="G881" t="s">
        <v>140</v>
      </c>
      <c r="H881" s="2">
        <v>0.54166666666666663</v>
      </c>
      <c r="I881" t="s">
        <v>140</v>
      </c>
      <c r="J881" s="2">
        <v>0.79166666666666663</v>
      </c>
      <c r="L881" t="s">
        <v>968</v>
      </c>
      <c r="N881" t="s">
        <v>1035</v>
      </c>
      <c r="O881">
        <v>9002647</v>
      </c>
      <c r="P881" t="s">
        <v>1036</v>
      </c>
      <c r="Q881" t="s">
        <v>3270</v>
      </c>
      <c r="R881">
        <v>0</v>
      </c>
      <c r="S881" t="s">
        <v>1235</v>
      </c>
      <c r="V881" t="s">
        <v>3250</v>
      </c>
      <c r="W881" t="s">
        <v>3250</v>
      </c>
      <c r="X881" t="s">
        <v>1040</v>
      </c>
      <c r="Y881" t="s">
        <v>3251</v>
      </c>
      <c r="Z881" t="s">
        <v>1042</v>
      </c>
    </row>
    <row r="882" spans="1:26" x14ac:dyDescent="0.25">
      <c r="A882">
        <v>442514</v>
      </c>
      <c r="B882" t="s">
        <v>1075</v>
      </c>
      <c r="C882" t="s">
        <v>1511</v>
      </c>
      <c r="D882" t="s">
        <v>1512</v>
      </c>
      <c r="E882">
        <v>147</v>
      </c>
      <c r="F882">
        <v>9940</v>
      </c>
      <c r="G882" t="s">
        <v>140</v>
      </c>
      <c r="H882" s="2">
        <v>0.625</v>
      </c>
      <c r="I882" t="s">
        <v>239</v>
      </c>
      <c r="J882" s="2">
        <v>0.5</v>
      </c>
      <c r="L882" t="s">
        <v>968</v>
      </c>
      <c r="N882" t="s">
        <v>1158</v>
      </c>
      <c r="O882">
        <v>9364356</v>
      </c>
      <c r="P882" t="s">
        <v>1159</v>
      </c>
      <c r="Q882" t="s">
        <v>3271</v>
      </c>
      <c r="R882">
        <v>0</v>
      </c>
      <c r="S882" t="s">
        <v>3272</v>
      </c>
      <c r="V882" t="s">
        <v>3273</v>
      </c>
      <c r="W882" t="s">
        <v>3273</v>
      </c>
      <c r="X882" t="s">
        <v>1516</v>
      </c>
      <c r="Y882" t="s">
        <v>1164</v>
      </c>
      <c r="Z882" t="s">
        <v>1383</v>
      </c>
    </row>
    <row r="883" spans="1:26" x14ac:dyDescent="0.25">
      <c r="A883">
        <v>442894</v>
      </c>
      <c r="B883" t="s">
        <v>1032</v>
      </c>
      <c r="C883" t="s">
        <v>1165</v>
      </c>
      <c r="D883" t="s">
        <v>1166</v>
      </c>
      <c r="E883">
        <v>54</v>
      </c>
      <c r="F883">
        <v>499</v>
      </c>
      <c r="G883" t="s">
        <v>140</v>
      </c>
      <c r="H883" s="2">
        <v>0.66666666666666663</v>
      </c>
      <c r="I883" t="s">
        <v>140</v>
      </c>
      <c r="J883" s="2">
        <v>0.95833333333333337</v>
      </c>
      <c r="L883" t="s">
        <v>968</v>
      </c>
      <c r="N883" t="s">
        <v>1167</v>
      </c>
      <c r="O883">
        <v>7917757</v>
      </c>
      <c r="P883" t="s">
        <v>1168</v>
      </c>
      <c r="Q883" t="s">
        <v>3274</v>
      </c>
      <c r="R883">
        <v>0</v>
      </c>
      <c r="S883" t="s">
        <v>1133</v>
      </c>
      <c r="V883">
        <v>22121</v>
      </c>
      <c r="W883">
        <v>22121</v>
      </c>
      <c r="X883" t="s">
        <v>1171</v>
      </c>
      <c r="Y883" t="s">
        <v>1047</v>
      </c>
      <c r="Z883" t="s">
        <v>1047</v>
      </c>
    </row>
    <row r="884" spans="1:26" x14ac:dyDescent="0.25">
      <c r="A884">
        <v>443404</v>
      </c>
      <c r="B884" t="s">
        <v>1230</v>
      </c>
      <c r="C884" t="s">
        <v>2007</v>
      </c>
      <c r="D884" t="s">
        <v>2008</v>
      </c>
      <c r="E884">
        <v>22</v>
      </c>
      <c r="F884">
        <v>99</v>
      </c>
      <c r="G884" t="s">
        <v>140</v>
      </c>
      <c r="H884" s="2">
        <v>0.95833333333333337</v>
      </c>
      <c r="I884" t="s">
        <v>99</v>
      </c>
      <c r="J884" s="2">
        <v>0.83333333333333337</v>
      </c>
      <c r="L884" t="s">
        <v>968</v>
      </c>
      <c r="N884" t="s">
        <v>1024</v>
      </c>
      <c r="O884">
        <v>750038</v>
      </c>
      <c r="P884" t="s">
        <v>970</v>
      </c>
      <c r="Q884" t="s">
        <v>3275</v>
      </c>
      <c r="R884">
        <v>0</v>
      </c>
      <c r="S884" t="s">
        <v>1179</v>
      </c>
      <c r="Y884" t="s">
        <v>1401</v>
      </c>
      <c r="Z884" t="s">
        <v>974</v>
      </c>
    </row>
    <row r="885" spans="1:26" x14ac:dyDescent="0.25">
      <c r="A885">
        <v>443416</v>
      </c>
      <c r="B885" t="s">
        <v>964</v>
      </c>
      <c r="C885" t="s">
        <v>965</v>
      </c>
      <c r="D885" t="s">
        <v>966</v>
      </c>
      <c r="E885">
        <v>26</v>
      </c>
      <c r="F885">
        <v>284</v>
      </c>
      <c r="G885" t="s">
        <v>239</v>
      </c>
      <c r="H885" s="2">
        <v>0.20833333333333334</v>
      </c>
      <c r="I885" t="s">
        <v>239</v>
      </c>
      <c r="J885" s="2">
        <v>0.75</v>
      </c>
      <c r="L885" t="s">
        <v>968</v>
      </c>
      <c r="N885" t="s">
        <v>969</v>
      </c>
      <c r="P885" t="s">
        <v>970</v>
      </c>
      <c r="Q885" t="s">
        <v>3276</v>
      </c>
      <c r="R885">
        <v>0</v>
      </c>
      <c r="S885" t="s">
        <v>1865</v>
      </c>
      <c r="X885" t="s">
        <v>973</v>
      </c>
      <c r="Y885" t="s">
        <v>974</v>
      </c>
      <c r="Z885" t="s">
        <v>975</v>
      </c>
    </row>
    <row r="886" spans="1:26" x14ac:dyDescent="0.25">
      <c r="A886">
        <v>443417</v>
      </c>
      <c r="B886" t="s">
        <v>976</v>
      </c>
      <c r="C886" t="s">
        <v>1185</v>
      </c>
      <c r="D886" t="s">
        <v>1186</v>
      </c>
      <c r="E886">
        <v>87</v>
      </c>
      <c r="F886">
        <v>2391</v>
      </c>
      <c r="G886" t="s">
        <v>239</v>
      </c>
      <c r="H886" s="2">
        <v>0.20833333333333334</v>
      </c>
      <c r="I886" t="s">
        <v>239</v>
      </c>
      <c r="J886" s="2">
        <v>0.75</v>
      </c>
      <c r="L886" t="s">
        <v>968</v>
      </c>
      <c r="N886" t="s">
        <v>969</v>
      </c>
      <c r="P886" t="s">
        <v>970</v>
      </c>
      <c r="Q886" t="s">
        <v>3277</v>
      </c>
      <c r="R886">
        <v>0</v>
      </c>
      <c r="S886" t="s">
        <v>1942</v>
      </c>
      <c r="X886" t="s">
        <v>1189</v>
      </c>
      <c r="Y886" t="s">
        <v>974</v>
      </c>
      <c r="Z886" t="s">
        <v>975</v>
      </c>
    </row>
    <row r="887" spans="1:26" x14ac:dyDescent="0.25">
      <c r="A887">
        <v>411978</v>
      </c>
      <c r="B887" t="s">
        <v>982</v>
      </c>
      <c r="C887" t="s">
        <v>2317</v>
      </c>
      <c r="D887" t="s">
        <v>2318</v>
      </c>
      <c r="E887">
        <v>223</v>
      </c>
      <c r="F887">
        <v>55254</v>
      </c>
      <c r="G887" t="s">
        <v>239</v>
      </c>
      <c r="H887" s="2">
        <v>0.25</v>
      </c>
      <c r="I887" t="s">
        <v>239</v>
      </c>
      <c r="J887" s="2">
        <v>0.66666666666666663</v>
      </c>
      <c r="L887" t="s">
        <v>968</v>
      </c>
      <c r="N887" t="s">
        <v>1008</v>
      </c>
      <c r="O887">
        <v>9703150</v>
      </c>
      <c r="P887" t="s">
        <v>1060</v>
      </c>
      <c r="Q887" t="s">
        <v>3278</v>
      </c>
      <c r="R887">
        <v>0</v>
      </c>
      <c r="S887" t="s">
        <v>988</v>
      </c>
      <c r="V887" t="s">
        <v>3279</v>
      </c>
      <c r="W887" t="s">
        <v>3279</v>
      </c>
      <c r="X887" t="s">
        <v>2321</v>
      </c>
      <c r="Y887" t="s">
        <v>1104</v>
      </c>
      <c r="Z887" t="s">
        <v>1014</v>
      </c>
    </row>
    <row r="888" spans="1:26" x14ac:dyDescent="0.25">
      <c r="A888">
        <v>361869</v>
      </c>
      <c r="B888" t="s">
        <v>982</v>
      </c>
      <c r="C888" t="s">
        <v>184</v>
      </c>
      <c r="D888" t="s">
        <v>185</v>
      </c>
      <c r="E888">
        <v>315</v>
      </c>
      <c r="F888">
        <v>111554</v>
      </c>
      <c r="G888" t="s">
        <v>239</v>
      </c>
      <c r="H888" s="2">
        <v>0.27083333333333331</v>
      </c>
      <c r="I888" t="s">
        <v>239</v>
      </c>
      <c r="J888" s="2">
        <v>0.91666666666666663</v>
      </c>
      <c r="L888" t="s">
        <v>968</v>
      </c>
      <c r="N888" t="s">
        <v>1306</v>
      </c>
      <c r="O888">
        <v>9783576</v>
      </c>
      <c r="P888" t="s">
        <v>986</v>
      </c>
      <c r="Q888" t="s">
        <v>3280</v>
      </c>
      <c r="R888">
        <v>0</v>
      </c>
      <c r="S888" t="s">
        <v>988</v>
      </c>
      <c r="V888" t="s">
        <v>3281</v>
      </c>
      <c r="W888" t="s">
        <v>3281</v>
      </c>
      <c r="X888" t="s">
        <v>1542</v>
      </c>
      <c r="Y888" t="s">
        <v>1104</v>
      </c>
      <c r="Z888" t="s">
        <v>1042</v>
      </c>
    </row>
    <row r="889" spans="1:26" x14ac:dyDescent="0.25">
      <c r="A889">
        <v>443316</v>
      </c>
      <c r="B889" t="s">
        <v>1961</v>
      </c>
      <c r="C889" t="s">
        <v>1970</v>
      </c>
      <c r="D889" t="s">
        <v>1971</v>
      </c>
      <c r="E889">
        <v>25</v>
      </c>
      <c r="F889">
        <v>85</v>
      </c>
      <c r="G889" t="s">
        <v>239</v>
      </c>
      <c r="H889" s="2">
        <v>0.29166666666666669</v>
      </c>
      <c r="I889" t="s">
        <v>48</v>
      </c>
      <c r="J889" s="2">
        <v>0.70833333333333337</v>
      </c>
      <c r="L889" t="s">
        <v>968</v>
      </c>
      <c r="N889" t="s">
        <v>1024</v>
      </c>
      <c r="O889">
        <v>90650921</v>
      </c>
      <c r="P889" t="s">
        <v>970</v>
      </c>
      <c r="Q889" t="s">
        <v>3282</v>
      </c>
      <c r="R889">
        <v>0</v>
      </c>
      <c r="S889" t="s">
        <v>1349</v>
      </c>
      <c r="T889" t="s">
        <v>1332</v>
      </c>
      <c r="X889" t="s">
        <v>1974</v>
      </c>
      <c r="Y889" t="s">
        <v>975</v>
      </c>
      <c r="Z889" t="s">
        <v>1048</v>
      </c>
    </row>
    <row r="890" spans="1:26" x14ac:dyDescent="0.25">
      <c r="A890">
        <v>441322</v>
      </c>
      <c r="B890" t="s">
        <v>982</v>
      </c>
      <c r="C890" t="s">
        <v>1200</v>
      </c>
      <c r="D890" t="s">
        <v>1201</v>
      </c>
      <c r="E890">
        <v>362</v>
      </c>
      <c r="F890">
        <v>228081</v>
      </c>
      <c r="G890" t="s">
        <v>239</v>
      </c>
      <c r="H890" s="2">
        <v>0.29166666666666669</v>
      </c>
      <c r="I890" t="s">
        <v>239</v>
      </c>
      <c r="J890" s="2">
        <v>0.79166666666666663</v>
      </c>
      <c r="L890" t="s">
        <v>968</v>
      </c>
      <c r="N890" t="s">
        <v>985</v>
      </c>
      <c r="O890">
        <v>9744001</v>
      </c>
      <c r="P890" t="s">
        <v>1100</v>
      </c>
      <c r="Q890" t="s">
        <v>3283</v>
      </c>
      <c r="R890">
        <v>0</v>
      </c>
      <c r="S890" t="s">
        <v>988</v>
      </c>
      <c r="V890">
        <v>36226</v>
      </c>
      <c r="W890">
        <v>36226</v>
      </c>
      <c r="X890" t="s">
        <v>1203</v>
      </c>
      <c r="Y890" t="s">
        <v>3284</v>
      </c>
      <c r="Z890" t="s">
        <v>1615</v>
      </c>
    </row>
    <row r="891" spans="1:26" x14ac:dyDescent="0.25">
      <c r="A891">
        <v>442143</v>
      </c>
      <c r="B891" t="s">
        <v>1032</v>
      </c>
      <c r="C891" t="s">
        <v>1192</v>
      </c>
      <c r="D891" t="s">
        <v>1193</v>
      </c>
      <c r="E891">
        <v>69</v>
      </c>
      <c r="F891">
        <v>764</v>
      </c>
      <c r="G891" t="s">
        <v>239</v>
      </c>
      <c r="H891" s="2">
        <v>0.29166666666666669</v>
      </c>
      <c r="I891" t="s">
        <v>239</v>
      </c>
      <c r="J891" s="2">
        <v>0.66666666666666663</v>
      </c>
      <c r="L891" t="s">
        <v>968</v>
      </c>
      <c r="N891" t="s">
        <v>1194</v>
      </c>
      <c r="O891">
        <v>7030523</v>
      </c>
      <c r="P891" t="s">
        <v>970</v>
      </c>
      <c r="Q891" t="s">
        <v>3285</v>
      </c>
      <c r="R891">
        <v>0</v>
      </c>
      <c r="S891" t="s">
        <v>2138</v>
      </c>
      <c r="V891">
        <v>22121</v>
      </c>
      <c r="W891">
        <v>22121</v>
      </c>
      <c r="X891" t="s">
        <v>1197</v>
      </c>
      <c r="Y891" t="s">
        <v>1198</v>
      </c>
      <c r="Z891" t="s">
        <v>1029</v>
      </c>
    </row>
    <row r="892" spans="1:26" x14ac:dyDescent="0.25">
      <c r="A892">
        <v>357757</v>
      </c>
      <c r="B892" t="s">
        <v>982</v>
      </c>
      <c r="C892" t="s">
        <v>136</v>
      </c>
      <c r="D892" t="s">
        <v>137</v>
      </c>
      <c r="E892">
        <v>228</v>
      </c>
      <c r="F892">
        <v>47842</v>
      </c>
      <c r="G892" t="s">
        <v>239</v>
      </c>
      <c r="H892" s="2">
        <v>0.3125</v>
      </c>
      <c r="I892" t="s">
        <v>239</v>
      </c>
      <c r="J892" s="2">
        <v>0.58333333333333337</v>
      </c>
      <c r="L892" t="s">
        <v>968</v>
      </c>
      <c r="N892" t="s">
        <v>1525</v>
      </c>
      <c r="O892">
        <v>9725421</v>
      </c>
      <c r="P892" t="s">
        <v>1123</v>
      </c>
      <c r="Q892" t="s">
        <v>3286</v>
      </c>
      <c r="R892">
        <v>0</v>
      </c>
      <c r="S892" t="s">
        <v>988</v>
      </c>
      <c r="V892" t="s">
        <v>3287</v>
      </c>
      <c r="W892" t="s">
        <v>3287</v>
      </c>
      <c r="X892" t="s">
        <v>1528</v>
      </c>
      <c r="Y892" t="s">
        <v>992</v>
      </c>
      <c r="Z892" t="s">
        <v>3288</v>
      </c>
    </row>
    <row r="893" spans="1:26" x14ac:dyDescent="0.25">
      <c r="A893">
        <v>354352</v>
      </c>
      <c r="B893" t="s">
        <v>982</v>
      </c>
      <c r="C893" t="s">
        <v>321</v>
      </c>
      <c r="D893" t="s">
        <v>322</v>
      </c>
      <c r="E893">
        <v>278</v>
      </c>
      <c r="F893">
        <v>78717</v>
      </c>
      <c r="G893" t="s">
        <v>239</v>
      </c>
      <c r="H893" s="2">
        <v>0.34375</v>
      </c>
      <c r="I893" t="s">
        <v>239</v>
      </c>
      <c r="J893" s="2">
        <v>0.79166666666666663</v>
      </c>
      <c r="L893" t="s">
        <v>968</v>
      </c>
      <c r="N893" t="s">
        <v>985</v>
      </c>
      <c r="O893">
        <v>9116876</v>
      </c>
      <c r="P893" t="s">
        <v>1254</v>
      </c>
      <c r="Q893" t="s">
        <v>3289</v>
      </c>
      <c r="R893">
        <v>0</v>
      </c>
      <c r="S893" t="s">
        <v>988</v>
      </c>
      <c r="U893" t="s">
        <v>989</v>
      </c>
      <c r="V893">
        <v>17209</v>
      </c>
      <c r="W893">
        <v>17209</v>
      </c>
      <c r="X893" t="s">
        <v>1794</v>
      </c>
      <c r="Y893" t="s">
        <v>992</v>
      </c>
      <c r="Z893" t="s">
        <v>1223</v>
      </c>
    </row>
    <row r="894" spans="1:26" x14ac:dyDescent="0.25">
      <c r="A894">
        <v>440428</v>
      </c>
      <c r="B894" t="s">
        <v>982</v>
      </c>
      <c r="C894" t="s">
        <v>1841</v>
      </c>
      <c r="D894" t="s">
        <v>1842</v>
      </c>
      <c r="E894">
        <v>294</v>
      </c>
      <c r="F894">
        <v>90940</v>
      </c>
      <c r="G894" t="s">
        <v>239</v>
      </c>
      <c r="H894" s="2">
        <v>0.41666666666666669</v>
      </c>
      <c r="I894" t="s">
        <v>239</v>
      </c>
      <c r="J894" s="2">
        <v>0.79166666666666663</v>
      </c>
      <c r="L894" t="s">
        <v>968</v>
      </c>
      <c r="N894" t="s">
        <v>1099</v>
      </c>
      <c r="O894">
        <v>9192399</v>
      </c>
      <c r="P894" t="s">
        <v>1009</v>
      </c>
      <c r="Q894" t="s">
        <v>3290</v>
      </c>
      <c r="R894">
        <v>0</v>
      </c>
      <c r="S894" t="s">
        <v>988</v>
      </c>
      <c r="U894" t="s">
        <v>1102</v>
      </c>
      <c r="V894">
        <v>59714</v>
      </c>
      <c r="W894">
        <v>59714</v>
      </c>
      <c r="X894" t="s">
        <v>1844</v>
      </c>
      <c r="Y894" t="s">
        <v>992</v>
      </c>
      <c r="Z894" t="s">
        <v>975</v>
      </c>
    </row>
    <row r="895" spans="1:26" x14ac:dyDescent="0.25">
      <c r="A895">
        <v>443247</v>
      </c>
      <c r="B895" t="s">
        <v>1032</v>
      </c>
      <c r="C895" t="s">
        <v>1165</v>
      </c>
      <c r="D895" t="s">
        <v>1166</v>
      </c>
      <c r="E895">
        <v>54</v>
      </c>
      <c r="F895">
        <v>499</v>
      </c>
      <c r="G895" t="s">
        <v>239</v>
      </c>
      <c r="H895" s="2">
        <v>0.54166666666666663</v>
      </c>
      <c r="I895" t="s">
        <v>239</v>
      </c>
      <c r="J895" s="2">
        <v>0.625</v>
      </c>
      <c r="L895" t="s">
        <v>968</v>
      </c>
      <c r="N895" t="s">
        <v>1167</v>
      </c>
      <c r="O895">
        <v>7917757</v>
      </c>
      <c r="P895" t="s">
        <v>1131</v>
      </c>
      <c r="Q895" t="s">
        <v>3291</v>
      </c>
      <c r="R895">
        <v>0</v>
      </c>
      <c r="S895" t="s">
        <v>3292</v>
      </c>
      <c r="V895">
        <v>22121</v>
      </c>
      <c r="W895">
        <v>22121</v>
      </c>
      <c r="X895" t="s">
        <v>1171</v>
      </c>
      <c r="Y895" t="s">
        <v>1047</v>
      </c>
      <c r="Z895" t="s">
        <v>974</v>
      </c>
    </row>
    <row r="896" spans="1:26" x14ac:dyDescent="0.25">
      <c r="A896">
        <v>443395</v>
      </c>
      <c r="B896" t="s">
        <v>1139</v>
      </c>
      <c r="C896" t="s">
        <v>3293</v>
      </c>
      <c r="D896" t="s">
        <v>3294</v>
      </c>
      <c r="E896">
        <v>122</v>
      </c>
      <c r="F896">
        <v>7841</v>
      </c>
      <c r="G896" t="s">
        <v>239</v>
      </c>
      <c r="H896" s="2">
        <v>0.70833333333333337</v>
      </c>
      <c r="I896" t="s">
        <v>99</v>
      </c>
      <c r="J896" s="2">
        <v>0.70833333333333337</v>
      </c>
      <c r="K896" t="s">
        <v>3295</v>
      </c>
      <c r="L896" t="s">
        <v>1142</v>
      </c>
      <c r="N896" t="s">
        <v>1445</v>
      </c>
      <c r="O896" t="s">
        <v>3296</v>
      </c>
      <c r="P896" t="s">
        <v>1100</v>
      </c>
      <c r="Q896" t="s">
        <v>3297</v>
      </c>
      <c r="R896">
        <v>0</v>
      </c>
      <c r="S896" t="s">
        <v>1766</v>
      </c>
      <c r="X896" t="s">
        <v>3298</v>
      </c>
      <c r="Y896" t="s">
        <v>1147</v>
      </c>
      <c r="Z896" t="s">
        <v>1147</v>
      </c>
    </row>
    <row r="897" spans="1:26" x14ac:dyDescent="0.25">
      <c r="A897">
        <v>442460</v>
      </c>
      <c r="B897" t="s">
        <v>1032</v>
      </c>
      <c r="C897" t="s">
        <v>1033</v>
      </c>
      <c r="D897" t="s">
        <v>1034</v>
      </c>
      <c r="E897">
        <v>108</v>
      </c>
      <c r="F897">
        <v>5873</v>
      </c>
      <c r="G897" t="s">
        <v>239</v>
      </c>
      <c r="H897" s="2">
        <v>0.70833333333333337</v>
      </c>
      <c r="I897" t="s">
        <v>99</v>
      </c>
      <c r="J897" s="2">
        <v>0.20833333333333334</v>
      </c>
      <c r="L897" t="s">
        <v>968</v>
      </c>
      <c r="N897" t="s">
        <v>1035</v>
      </c>
      <c r="O897">
        <v>9002647</v>
      </c>
      <c r="P897" t="s">
        <v>1036</v>
      </c>
      <c r="Q897" t="s">
        <v>3299</v>
      </c>
      <c r="R897">
        <v>0</v>
      </c>
      <c r="S897" t="s">
        <v>1536</v>
      </c>
      <c r="V897" t="s">
        <v>3250</v>
      </c>
      <c r="W897" t="s">
        <v>3250</v>
      </c>
      <c r="X897" t="s">
        <v>1040</v>
      </c>
      <c r="Y897" t="s">
        <v>1042</v>
      </c>
      <c r="Z897" t="s">
        <v>1558</v>
      </c>
    </row>
    <row r="898" spans="1:26" x14ac:dyDescent="0.25">
      <c r="A898">
        <v>442928</v>
      </c>
      <c r="B898" t="s">
        <v>1075</v>
      </c>
      <c r="C898" t="s">
        <v>2672</v>
      </c>
      <c r="D898" t="s">
        <v>2673</v>
      </c>
      <c r="E898">
        <v>81</v>
      </c>
      <c r="F898">
        <v>1561</v>
      </c>
      <c r="G898" t="s">
        <v>239</v>
      </c>
      <c r="H898" s="2">
        <v>0.85416666666666663</v>
      </c>
      <c r="I898" t="s">
        <v>239</v>
      </c>
      <c r="J898" s="2">
        <v>0.95833333333333337</v>
      </c>
      <c r="L898" t="s">
        <v>968</v>
      </c>
      <c r="N898" t="s">
        <v>1078</v>
      </c>
      <c r="O898">
        <v>8035269</v>
      </c>
      <c r="P898" t="s">
        <v>1277</v>
      </c>
      <c r="Q898" t="s">
        <v>3300</v>
      </c>
      <c r="R898">
        <v>0</v>
      </c>
      <c r="S898" t="s">
        <v>1534</v>
      </c>
      <c r="V898">
        <v>2502</v>
      </c>
      <c r="W898">
        <v>2502</v>
      </c>
      <c r="X898" t="s">
        <v>2676</v>
      </c>
      <c r="Y898" t="s">
        <v>1281</v>
      </c>
      <c r="Z898" t="s">
        <v>1048</v>
      </c>
    </row>
    <row r="899" spans="1:26" x14ac:dyDescent="0.25">
      <c r="A899">
        <v>420502</v>
      </c>
      <c r="B899" t="s">
        <v>982</v>
      </c>
      <c r="C899" t="s">
        <v>1570</v>
      </c>
      <c r="D899" t="s">
        <v>1571</v>
      </c>
      <c r="E899">
        <v>330</v>
      </c>
      <c r="F899">
        <v>143730</v>
      </c>
      <c r="G899" t="s">
        <v>99</v>
      </c>
      <c r="H899" s="2">
        <v>0.27083333333333331</v>
      </c>
      <c r="I899" t="s">
        <v>99</v>
      </c>
      <c r="J899" s="2">
        <v>0.75</v>
      </c>
      <c r="L899" t="s">
        <v>968</v>
      </c>
      <c r="N899" t="s">
        <v>1563</v>
      </c>
      <c r="O899">
        <v>9614036</v>
      </c>
      <c r="P899" t="s">
        <v>986</v>
      </c>
      <c r="Q899" t="s">
        <v>3302</v>
      </c>
      <c r="R899">
        <v>5.95</v>
      </c>
      <c r="S899" t="s">
        <v>988</v>
      </c>
      <c r="V899" t="s">
        <v>3303</v>
      </c>
      <c r="W899" t="s">
        <v>3303</v>
      </c>
      <c r="X899" t="s">
        <v>1574</v>
      </c>
      <c r="Y899" t="s">
        <v>1717</v>
      </c>
      <c r="Z899" t="s">
        <v>1256</v>
      </c>
    </row>
    <row r="900" spans="1:26" x14ac:dyDescent="0.25">
      <c r="A900">
        <v>443576</v>
      </c>
      <c r="B900" t="s">
        <v>1628</v>
      </c>
      <c r="C900" t="s">
        <v>1656</v>
      </c>
      <c r="D900" t="s">
        <v>1656</v>
      </c>
      <c r="E900">
        <v>10</v>
      </c>
      <c r="F900">
        <v>7</v>
      </c>
      <c r="G900" t="s">
        <v>99</v>
      </c>
      <c r="H900" s="2">
        <v>0.27083333333333331</v>
      </c>
      <c r="I900" t="s">
        <v>99</v>
      </c>
      <c r="J900" s="2">
        <v>0.4375</v>
      </c>
      <c r="L900" t="s">
        <v>968</v>
      </c>
      <c r="N900" t="s">
        <v>1300</v>
      </c>
      <c r="O900" t="s">
        <v>1657</v>
      </c>
      <c r="P900" t="s">
        <v>970</v>
      </c>
      <c r="Q900" t="s">
        <v>3304</v>
      </c>
      <c r="R900">
        <v>1.22</v>
      </c>
      <c r="S900" t="s">
        <v>1179</v>
      </c>
      <c r="X900" t="s">
        <v>1659</v>
      </c>
      <c r="Y900" t="s">
        <v>1029</v>
      </c>
      <c r="Z900" t="s">
        <v>1029</v>
      </c>
    </row>
    <row r="901" spans="1:26" x14ac:dyDescent="0.25">
      <c r="A901">
        <v>441981</v>
      </c>
      <c r="B901" t="s">
        <v>982</v>
      </c>
      <c r="C901" t="s">
        <v>1136</v>
      </c>
      <c r="D901" t="s">
        <v>1137</v>
      </c>
      <c r="E901">
        <v>361</v>
      </c>
      <c r="F901">
        <v>225282</v>
      </c>
      <c r="G901" t="s">
        <v>99</v>
      </c>
      <c r="H901" s="2">
        <v>0.29166666666666669</v>
      </c>
      <c r="I901" t="s">
        <v>99</v>
      </c>
      <c r="J901" s="2">
        <v>0.75</v>
      </c>
      <c r="L901" t="s">
        <v>968</v>
      </c>
      <c r="N901" t="s">
        <v>985</v>
      </c>
      <c r="O901">
        <v>9383948</v>
      </c>
      <c r="P901" t="s">
        <v>1009</v>
      </c>
      <c r="Q901" t="s">
        <v>3305</v>
      </c>
      <c r="R901">
        <v>0</v>
      </c>
      <c r="S901" t="s">
        <v>988</v>
      </c>
      <c r="V901">
        <v>31606</v>
      </c>
      <c r="W901">
        <v>31606</v>
      </c>
      <c r="X901" t="s">
        <v>1138</v>
      </c>
      <c r="Y901" t="s">
        <v>992</v>
      </c>
      <c r="Z901" t="s">
        <v>1595</v>
      </c>
    </row>
    <row r="902" spans="1:26" x14ac:dyDescent="0.25">
      <c r="A902">
        <v>383128</v>
      </c>
      <c r="B902" t="s">
        <v>982</v>
      </c>
      <c r="C902" t="s">
        <v>1581</v>
      </c>
      <c r="D902" t="s">
        <v>1582</v>
      </c>
      <c r="E902">
        <v>264</v>
      </c>
      <c r="F902">
        <v>69472</v>
      </c>
      <c r="G902" t="s">
        <v>99</v>
      </c>
      <c r="H902" s="2">
        <v>0.3125</v>
      </c>
      <c r="I902" t="s">
        <v>99</v>
      </c>
      <c r="J902" s="2">
        <v>0.75</v>
      </c>
      <c r="L902" t="s">
        <v>968</v>
      </c>
      <c r="N902" t="s">
        <v>1098</v>
      </c>
      <c r="O902">
        <v>9070632</v>
      </c>
      <c r="P902" t="s">
        <v>1123</v>
      </c>
      <c r="Q902" t="s">
        <v>3306</v>
      </c>
      <c r="R902">
        <v>0</v>
      </c>
      <c r="S902" t="s">
        <v>1062</v>
      </c>
      <c r="V902" t="s">
        <v>3307</v>
      </c>
      <c r="W902" t="s">
        <v>3307</v>
      </c>
      <c r="X902" t="s">
        <v>1583</v>
      </c>
      <c r="Y902" t="s">
        <v>1042</v>
      </c>
      <c r="Z902" t="s">
        <v>975</v>
      </c>
    </row>
    <row r="903" spans="1:26" x14ac:dyDescent="0.25">
      <c r="A903">
        <v>443631</v>
      </c>
      <c r="B903" t="s">
        <v>976</v>
      </c>
      <c r="C903" t="s">
        <v>977</v>
      </c>
      <c r="D903" t="s">
        <v>978</v>
      </c>
      <c r="E903">
        <v>84</v>
      </c>
      <c r="F903">
        <v>2655</v>
      </c>
      <c r="G903" t="s">
        <v>99</v>
      </c>
      <c r="H903" s="2">
        <v>0.33333333333333331</v>
      </c>
      <c r="I903" t="s">
        <v>99</v>
      </c>
      <c r="J903" s="2">
        <v>0.75</v>
      </c>
      <c r="L903" t="s">
        <v>968</v>
      </c>
      <c r="N903" t="s">
        <v>969</v>
      </c>
      <c r="P903" t="s">
        <v>1009</v>
      </c>
      <c r="Q903" t="s">
        <v>3308</v>
      </c>
      <c r="R903">
        <v>0</v>
      </c>
      <c r="S903" t="s">
        <v>1418</v>
      </c>
      <c r="X903" t="s">
        <v>981</v>
      </c>
      <c r="Y903" t="s">
        <v>974</v>
      </c>
      <c r="Z903" t="s">
        <v>974</v>
      </c>
    </row>
    <row r="904" spans="1:26" x14ac:dyDescent="0.25">
      <c r="A904">
        <v>443637</v>
      </c>
      <c r="B904" t="s">
        <v>1030</v>
      </c>
      <c r="C904" t="s">
        <v>3309</v>
      </c>
      <c r="D904" t="s">
        <v>3309</v>
      </c>
      <c r="E904">
        <v>11</v>
      </c>
      <c r="F904">
        <v>12</v>
      </c>
      <c r="G904" t="s">
        <v>99</v>
      </c>
      <c r="H904" s="2">
        <v>0.33333333333333331</v>
      </c>
      <c r="I904" t="s">
        <v>99</v>
      </c>
      <c r="J904" s="2">
        <v>0.41666666666666669</v>
      </c>
      <c r="L904" t="s">
        <v>968</v>
      </c>
      <c r="N904" t="s">
        <v>1300</v>
      </c>
      <c r="O904" t="s">
        <v>3310</v>
      </c>
      <c r="P904" t="s">
        <v>970</v>
      </c>
      <c r="Q904" t="s">
        <v>3311</v>
      </c>
      <c r="R904">
        <v>1</v>
      </c>
      <c r="S904" t="s">
        <v>1179</v>
      </c>
      <c r="X904" t="s">
        <v>3312</v>
      </c>
      <c r="Y904" t="s">
        <v>1229</v>
      </c>
      <c r="Z904" t="s">
        <v>1229</v>
      </c>
    </row>
    <row r="905" spans="1:26" x14ac:dyDescent="0.25">
      <c r="A905">
        <v>443629</v>
      </c>
      <c r="B905" t="s">
        <v>964</v>
      </c>
      <c r="C905" t="s">
        <v>1180</v>
      </c>
      <c r="D905" t="s">
        <v>1181</v>
      </c>
      <c r="E905">
        <v>28</v>
      </c>
      <c r="F905">
        <v>284</v>
      </c>
      <c r="G905" t="s">
        <v>99</v>
      </c>
      <c r="H905" s="2">
        <v>0.33333333333333331</v>
      </c>
      <c r="I905" t="s">
        <v>99</v>
      </c>
      <c r="J905" s="2">
        <v>0.75</v>
      </c>
      <c r="L905" t="s">
        <v>968</v>
      </c>
      <c r="N905" t="s">
        <v>969</v>
      </c>
      <c r="P905" t="s">
        <v>1009</v>
      </c>
      <c r="Q905" t="s">
        <v>3313</v>
      </c>
      <c r="R905">
        <v>0</v>
      </c>
      <c r="S905" t="s">
        <v>1331</v>
      </c>
      <c r="X905" t="s">
        <v>1184</v>
      </c>
      <c r="Y905" t="s">
        <v>974</v>
      </c>
      <c r="Z905" t="s">
        <v>974</v>
      </c>
    </row>
    <row r="906" spans="1:26" x14ac:dyDescent="0.25">
      <c r="A906" t="s">
        <v>3314</v>
      </c>
      <c r="B906" t="s">
        <v>1032</v>
      </c>
      <c r="C906" t="s">
        <v>1165</v>
      </c>
      <c r="D906" t="s">
        <v>1166</v>
      </c>
      <c r="E906">
        <v>54</v>
      </c>
      <c r="F906">
        <v>499</v>
      </c>
      <c r="G906" t="s">
        <v>99</v>
      </c>
      <c r="H906" s="2">
        <v>0.33333333333333331</v>
      </c>
      <c r="I906" t="s">
        <v>99</v>
      </c>
      <c r="J906" s="2">
        <v>0.41666666666666669</v>
      </c>
      <c r="L906" t="s">
        <v>968</v>
      </c>
      <c r="N906" t="s">
        <v>2845</v>
      </c>
      <c r="O906">
        <v>7917757</v>
      </c>
      <c r="P906" t="s">
        <v>1036</v>
      </c>
      <c r="Q906" t="s">
        <v>3315</v>
      </c>
      <c r="R906">
        <v>0</v>
      </c>
      <c r="S906" t="s">
        <v>3316</v>
      </c>
      <c r="V906">
        <v>22121</v>
      </c>
      <c r="W906">
        <v>22121</v>
      </c>
      <c r="X906" t="s">
        <v>1171</v>
      </c>
      <c r="Y906" t="s">
        <v>1281</v>
      </c>
      <c r="Z906" t="s">
        <v>1560</v>
      </c>
    </row>
    <row r="907" spans="1:26" x14ac:dyDescent="0.25">
      <c r="A907">
        <v>439616</v>
      </c>
      <c r="B907" t="s">
        <v>982</v>
      </c>
      <c r="C907" t="s">
        <v>65</v>
      </c>
      <c r="D907" t="s">
        <v>66</v>
      </c>
      <c r="E907">
        <v>279</v>
      </c>
      <c r="F907">
        <v>78878</v>
      </c>
      <c r="G907" t="s">
        <v>99</v>
      </c>
      <c r="H907" s="2">
        <v>0.33333333333333331</v>
      </c>
      <c r="I907" t="s">
        <v>116</v>
      </c>
      <c r="J907" s="2">
        <v>0.75</v>
      </c>
      <c r="L907" t="s">
        <v>968</v>
      </c>
      <c r="N907" t="s">
        <v>985</v>
      </c>
      <c r="O907">
        <v>9104835</v>
      </c>
      <c r="P907" t="s">
        <v>1100</v>
      </c>
      <c r="Q907" t="s">
        <v>3317</v>
      </c>
      <c r="R907">
        <v>0</v>
      </c>
      <c r="S907" t="s">
        <v>1239</v>
      </c>
      <c r="V907">
        <v>15171</v>
      </c>
      <c r="W907">
        <v>15171</v>
      </c>
      <c r="Y907" t="s">
        <v>1074</v>
      </c>
      <c r="Z907" t="s">
        <v>1074</v>
      </c>
    </row>
    <row r="908" spans="1:26" x14ac:dyDescent="0.25">
      <c r="A908">
        <v>443058</v>
      </c>
      <c r="B908" t="s">
        <v>994</v>
      </c>
      <c r="C908" t="s">
        <v>3318</v>
      </c>
      <c r="D908" t="s">
        <v>3319</v>
      </c>
      <c r="E908">
        <v>277</v>
      </c>
      <c r="F908">
        <v>82658</v>
      </c>
      <c r="G908" t="s">
        <v>99</v>
      </c>
      <c r="H908" s="2">
        <v>0.5</v>
      </c>
      <c r="I908" t="s">
        <v>100</v>
      </c>
      <c r="J908" s="2">
        <v>0.95833333333333337</v>
      </c>
      <c r="L908" t="s">
        <v>968</v>
      </c>
      <c r="N908" t="s">
        <v>1091</v>
      </c>
      <c r="O908">
        <v>9308077</v>
      </c>
      <c r="P908" t="s">
        <v>1110</v>
      </c>
      <c r="Q908" t="s">
        <v>3320</v>
      </c>
      <c r="R908">
        <v>0</v>
      </c>
      <c r="S908" t="s">
        <v>3321</v>
      </c>
      <c r="X908" t="s">
        <v>3322</v>
      </c>
      <c r="Y908" t="s">
        <v>2644</v>
      </c>
      <c r="Z908" t="s">
        <v>1074</v>
      </c>
    </row>
    <row r="909" spans="1:26" x14ac:dyDescent="0.25">
      <c r="A909">
        <v>443290</v>
      </c>
      <c r="B909" t="s">
        <v>1032</v>
      </c>
      <c r="C909" t="s">
        <v>1192</v>
      </c>
      <c r="D909" t="s">
        <v>1193</v>
      </c>
      <c r="E909">
        <v>69</v>
      </c>
      <c r="F909">
        <v>764</v>
      </c>
      <c r="G909" t="s">
        <v>99</v>
      </c>
      <c r="H909" s="2">
        <v>0.625</v>
      </c>
      <c r="I909" t="s">
        <v>99</v>
      </c>
      <c r="J909" s="2">
        <v>0.75</v>
      </c>
      <c r="L909" t="s">
        <v>968</v>
      </c>
      <c r="N909" t="s">
        <v>1194</v>
      </c>
      <c r="O909">
        <v>7030523</v>
      </c>
      <c r="P909" t="s">
        <v>1036</v>
      </c>
      <c r="Q909" t="s">
        <v>3323</v>
      </c>
      <c r="R909">
        <v>0</v>
      </c>
      <c r="S909" t="s">
        <v>2900</v>
      </c>
      <c r="V909">
        <v>22112</v>
      </c>
      <c r="W909">
        <v>22112</v>
      </c>
      <c r="X909" t="s">
        <v>1197</v>
      </c>
      <c r="Y909" t="s">
        <v>1283</v>
      </c>
      <c r="Z909" t="s">
        <v>1284</v>
      </c>
    </row>
    <row r="910" spans="1:26" x14ac:dyDescent="0.25">
      <c r="A910">
        <v>443619</v>
      </c>
      <c r="B910" t="s">
        <v>964</v>
      </c>
      <c r="C910" t="s">
        <v>1891</v>
      </c>
      <c r="D910" t="s">
        <v>1892</v>
      </c>
      <c r="E910">
        <v>26</v>
      </c>
      <c r="F910">
        <v>216</v>
      </c>
      <c r="G910" t="s">
        <v>99</v>
      </c>
      <c r="H910" s="2">
        <v>0.75</v>
      </c>
      <c r="I910" t="s">
        <v>3324</v>
      </c>
      <c r="J910" s="2">
        <v>0.75</v>
      </c>
      <c r="L910" t="s">
        <v>968</v>
      </c>
      <c r="N910" t="s">
        <v>1894</v>
      </c>
      <c r="O910" t="s">
        <v>1895</v>
      </c>
      <c r="P910" t="s">
        <v>970</v>
      </c>
      <c r="Q910" t="s">
        <v>3325</v>
      </c>
      <c r="R910">
        <v>4</v>
      </c>
      <c r="S910" t="s">
        <v>1179</v>
      </c>
      <c r="X910" t="s">
        <v>1898</v>
      </c>
      <c r="Y910" t="s">
        <v>1229</v>
      </c>
      <c r="Z910" t="s">
        <v>1229</v>
      </c>
    </row>
    <row r="911" spans="1:26" x14ac:dyDescent="0.25">
      <c r="A911">
        <v>443248</v>
      </c>
      <c r="B911" t="s">
        <v>1032</v>
      </c>
      <c r="C911" t="s">
        <v>1285</v>
      </c>
      <c r="D911" t="s">
        <v>1286</v>
      </c>
      <c r="E911">
        <v>77</v>
      </c>
      <c r="F911">
        <v>915</v>
      </c>
      <c r="G911" t="s">
        <v>99</v>
      </c>
      <c r="H911" s="2">
        <v>0.91666666666666663</v>
      </c>
      <c r="I911" t="s">
        <v>100</v>
      </c>
      <c r="J911" s="2">
        <v>0.125</v>
      </c>
      <c r="L911" t="s">
        <v>968</v>
      </c>
      <c r="N911" t="s">
        <v>1167</v>
      </c>
      <c r="O911">
        <v>7613961</v>
      </c>
      <c r="P911" t="s">
        <v>1036</v>
      </c>
      <c r="Q911" t="s">
        <v>3326</v>
      </c>
      <c r="R911">
        <v>0</v>
      </c>
      <c r="S911" t="s">
        <v>1982</v>
      </c>
      <c r="V911">
        <v>22121</v>
      </c>
      <c r="W911">
        <v>22121</v>
      </c>
      <c r="X911" t="s">
        <v>1289</v>
      </c>
      <c r="Y911" t="s">
        <v>1104</v>
      </c>
      <c r="Z911" t="s">
        <v>1281</v>
      </c>
    </row>
    <row r="912" spans="1:26" x14ac:dyDescent="0.25">
      <c r="A912">
        <v>442932</v>
      </c>
      <c r="B912" t="s">
        <v>1075</v>
      </c>
      <c r="C912" t="s">
        <v>1828</v>
      </c>
      <c r="D912" t="s">
        <v>1829</v>
      </c>
      <c r="E912">
        <v>159</v>
      </c>
      <c r="F912">
        <v>15215</v>
      </c>
      <c r="G912" t="s">
        <v>100</v>
      </c>
      <c r="H912" s="2">
        <v>0.20833333333333334</v>
      </c>
      <c r="I912" t="s">
        <v>100</v>
      </c>
      <c r="J912" s="2">
        <v>0.625</v>
      </c>
      <c r="L912" t="s">
        <v>968</v>
      </c>
      <c r="N912" t="s">
        <v>1078</v>
      </c>
      <c r="O912">
        <v>9809904</v>
      </c>
      <c r="P912" t="s">
        <v>1277</v>
      </c>
      <c r="Q912" t="s">
        <v>3327</v>
      </c>
      <c r="R912">
        <v>0</v>
      </c>
      <c r="S912" t="s">
        <v>1468</v>
      </c>
      <c r="V912">
        <v>86</v>
      </c>
      <c r="W912">
        <v>86</v>
      </c>
      <c r="X912" t="s">
        <v>1831</v>
      </c>
      <c r="Y912" t="s">
        <v>3328</v>
      </c>
      <c r="Z912" t="s">
        <v>3329</v>
      </c>
    </row>
    <row r="913" spans="1:26" x14ac:dyDescent="0.25">
      <c r="A913">
        <v>441982</v>
      </c>
      <c r="B913" t="s">
        <v>982</v>
      </c>
      <c r="C913" t="s">
        <v>1378</v>
      </c>
      <c r="D913" t="s">
        <v>1379</v>
      </c>
      <c r="E913">
        <v>306</v>
      </c>
      <c r="F913">
        <v>130818</v>
      </c>
      <c r="G913" t="s">
        <v>100</v>
      </c>
      <c r="H913" s="2">
        <v>0.25</v>
      </c>
      <c r="I913" t="s">
        <v>100</v>
      </c>
      <c r="J913" s="2">
        <v>0.70833333333333337</v>
      </c>
      <c r="L913" t="s">
        <v>968</v>
      </c>
      <c r="N913" t="s">
        <v>1099</v>
      </c>
      <c r="O913">
        <v>9812705</v>
      </c>
      <c r="P913" t="s">
        <v>986</v>
      </c>
      <c r="Q913" t="s">
        <v>3330</v>
      </c>
      <c r="R913">
        <v>0</v>
      </c>
      <c r="S913" t="s">
        <v>988</v>
      </c>
      <c r="V913">
        <v>67157</v>
      </c>
      <c r="W913">
        <v>67157</v>
      </c>
      <c r="X913" t="s">
        <v>1380</v>
      </c>
      <c r="Y913" t="s">
        <v>1042</v>
      </c>
      <c r="Z913" t="s">
        <v>1240</v>
      </c>
    </row>
    <row r="914" spans="1:26" x14ac:dyDescent="0.25">
      <c r="A914">
        <v>443692</v>
      </c>
      <c r="B914" t="s">
        <v>1230</v>
      </c>
      <c r="C914" t="s">
        <v>1298</v>
      </c>
      <c r="D914" t="s">
        <v>1299</v>
      </c>
      <c r="E914">
        <v>11</v>
      </c>
      <c r="F914">
        <v>11</v>
      </c>
      <c r="G914" t="s">
        <v>100</v>
      </c>
      <c r="H914" s="2">
        <v>0.25</v>
      </c>
      <c r="I914" t="s">
        <v>100</v>
      </c>
      <c r="J914" s="2">
        <v>0.41666666666666669</v>
      </c>
      <c r="L914" t="s">
        <v>968</v>
      </c>
      <c r="N914" t="s">
        <v>1300</v>
      </c>
      <c r="O914" t="s">
        <v>1301</v>
      </c>
      <c r="P914" t="s">
        <v>970</v>
      </c>
      <c r="Q914" t="s">
        <v>3331</v>
      </c>
      <c r="R914">
        <v>0</v>
      </c>
      <c r="S914" t="s">
        <v>1179</v>
      </c>
      <c r="X914" t="s">
        <v>1303</v>
      </c>
      <c r="Y914" t="s">
        <v>1029</v>
      </c>
      <c r="Z914" t="s">
        <v>1029</v>
      </c>
    </row>
    <row r="915" spans="1:26" x14ac:dyDescent="0.25">
      <c r="A915">
        <v>443770</v>
      </c>
      <c r="B915" t="s">
        <v>964</v>
      </c>
      <c r="C915" t="s">
        <v>1049</v>
      </c>
      <c r="D915" t="s">
        <v>1050</v>
      </c>
      <c r="E915">
        <v>26</v>
      </c>
      <c r="F915">
        <v>284</v>
      </c>
      <c r="G915" t="s">
        <v>100</v>
      </c>
      <c r="H915" s="2">
        <v>0.33333333333333331</v>
      </c>
      <c r="I915" t="s">
        <v>100</v>
      </c>
      <c r="J915" s="2">
        <v>0.75</v>
      </c>
      <c r="L915" t="s">
        <v>968</v>
      </c>
      <c r="N915" t="s">
        <v>969</v>
      </c>
      <c r="P915" t="s">
        <v>970</v>
      </c>
      <c r="Q915" t="s">
        <v>3332</v>
      </c>
      <c r="R915">
        <v>0</v>
      </c>
      <c r="S915" t="s">
        <v>972</v>
      </c>
      <c r="X915" t="s">
        <v>1053</v>
      </c>
      <c r="Y915" t="s">
        <v>974</v>
      </c>
      <c r="Z915" t="s">
        <v>974</v>
      </c>
    </row>
    <row r="916" spans="1:26" x14ac:dyDescent="0.25">
      <c r="A916">
        <v>443772</v>
      </c>
      <c r="B916" t="s">
        <v>976</v>
      </c>
      <c r="C916" t="s">
        <v>1054</v>
      </c>
      <c r="D916" t="s">
        <v>1055</v>
      </c>
      <c r="E916">
        <v>87</v>
      </c>
      <c r="F916">
        <v>2391</v>
      </c>
      <c r="G916" t="s">
        <v>100</v>
      </c>
      <c r="H916" s="2">
        <v>0.33333333333333331</v>
      </c>
      <c r="I916" t="s">
        <v>100</v>
      </c>
      <c r="J916" s="2">
        <v>0.75</v>
      </c>
      <c r="L916" t="s">
        <v>968</v>
      </c>
      <c r="N916" t="s">
        <v>969</v>
      </c>
      <c r="P916" t="s">
        <v>970</v>
      </c>
      <c r="Q916" t="s">
        <v>3333</v>
      </c>
      <c r="R916">
        <v>0</v>
      </c>
      <c r="S916" t="s">
        <v>1942</v>
      </c>
      <c r="X916" t="s">
        <v>1058</v>
      </c>
      <c r="Y916" t="s">
        <v>974</v>
      </c>
      <c r="Z916" t="s">
        <v>974</v>
      </c>
    </row>
    <row r="917" spans="1:26" x14ac:dyDescent="0.25">
      <c r="A917">
        <v>443820</v>
      </c>
      <c r="B917" t="s">
        <v>1021</v>
      </c>
      <c r="C917" t="s">
        <v>3334</v>
      </c>
      <c r="D917" t="s">
        <v>3335</v>
      </c>
      <c r="E917">
        <v>18</v>
      </c>
      <c r="F917">
        <v>55</v>
      </c>
      <c r="G917" t="s">
        <v>100</v>
      </c>
      <c r="H917" s="2">
        <v>0.33333333333333331</v>
      </c>
      <c r="I917" t="s">
        <v>100</v>
      </c>
      <c r="J917" s="2">
        <v>0.58333333333333337</v>
      </c>
      <c r="L917" t="s">
        <v>968</v>
      </c>
      <c r="N917" t="s">
        <v>1300</v>
      </c>
      <c r="O917">
        <v>750024</v>
      </c>
      <c r="P917" t="s">
        <v>970</v>
      </c>
      <c r="Q917" t="s">
        <v>3336</v>
      </c>
      <c r="R917">
        <v>1.83</v>
      </c>
      <c r="S917" t="s">
        <v>1179</v>
      </c>
      <c r="X917" t="s">
        <v>3337</v>
      </c>
      <c r="Y917" t="s">
        <v>1047</v>
      </c>
      <c r="Z917" t="s">
        <v>1047</v>
      </c>
    </row>
    <row r="918" spans="1:26" x14ac:dyDescent="0.25">
      <c r="A918">
        <v>443682</v>
      </c>
      <c r="B918" t="s">
        <v>1230</v>
      </c>
      <c r="C918" t="s">
        <v>2007</v>
      </c>
      <c r="D918" t="s">
        <v>2008</v>
      </c>
      <c r="E918">
        <v>22</v>
      </c>
      <c r="F918">
        <v>99</v>
      </c>
      <c r="G918" t="s">
        <v>100</v>
      </c>
      <c r="H918" s="2">
        <v>0.35416666666666669</v>
      </c>
      <c r="I918" t="s">
        <v>100</v>
      </c>
      <c r="J918" s="2">
        <v>0.375</v>
      </c>
      <c r="L918" t="s">
        <v>968</v>
      </c>
      <c r="N918" t="s">
        <v>1024</v>
      </c>
      <c r="O918">
        <v>750038</v>
      </c>
      <c r="P918" t="s">
        <v>970</v>
      </c>
      <c r="Q918" t="s">
        <v>3338</v>
      </c>
      <c r="R918">
        <v>0</v>
      </c>
      <c r="S918" t="s">
        <v>1026</v>
      </c>
      <c r="T918" t="s">
        <v>1027</v>
      </c>
      <c r="Y918" t="s">
        <v>1029</v>
      </c>
      <c r="Z918" t="s">
        <v>1029</v>
      </c>
    </row>
    <row r="919" spans="1:26" x14ac:dyDescent="0.25">
      <c r="A919">
        <v>368206</v>
      </c>
      <c r="B919" t="s">
        <v>982</v>
      </c>
      <c r="C919" t="s">
        <v>1618</v>
      </c>
      <c r="D919" t="s">
        <v>1619</v>
      </c>
      <c r="E919">
        <v>294</v>
      </c>
      <c r="F919">
        <v>93530</v>
      </c>
      <c r="G919" t="s">
        <v>100</v>
      </c>
      <c r="H919" s="2">
        <v>0.42708333333333331</v>
      </c>
      <c r="I919" t="s">
        <v>100</v>
      </c>
      <c r="J919" s="2">
        <v>0.91666666666666663</v>
      </c>
      <c r="L919" t="s">
        <v>968</v>
      </c>
      <c r="N919" t="s">
        <v>1017</v>
      </c>
      <c r="O919" t="s">
        <v>1620</v>
      </c>
      <c r="P919" t="s">
        <v>1060</v>
      </c>
      <c r="Q919" t="s">
        <v>3339</v>
      </c>
      <c r="R919">
        <v>0</v>
      </c>
      <c r="S919" t="s">
        <v>988</v>
      </c>
      <c r="U919" t="s">
        <v>1623</v>
      </c>
      <c r="V919">
        <v>27220320</v>
      </c>
      <c r="W919">
        <v>27220320</v>
      </c>
      <c r="X919" t="s">
        <v>1624</v>
      </c>
      <c r="Y919" t="s">
        <v>1020</v>
      </c>
      <c r="Z919" t="s">
        <v>1104</v>
      </c>
    </row>
    <row r="920" spans="1:26" x14ac:dyDescent="0.25">
      <c r="A920">
        <v>443684</v>
      </c>
      <c r="B920" t="s">
        <v>1230</v>
      </c>
      <c r="C920" t="s">
        <v>2007</v>
      </c>
      <c r="D920" t="s">
        <v>2008</v>
      </c>
      <c r="E920">
        <v>22</v>
      </c>
      <c r="F920">
        <v>99</v>
      </c>
      <c r="G920" t="s">
        <v>100</v>
      </c>
      <c r="H920" s="2">
        <v>0.70138888888888884</v>
      </c>
      <c r="I920" t="s">
        <v>100</v>
      </c>
      <c r="J920" s="2">
        <v>0.71527777777777779</v>
      </c>
      <c r="L920" t="s">
        <v>968</v>
      </c>
      <c r="N920" t="s">
        <v>1024</v>
      </c>
      <c r="O920">
        <v>750038</v>
      </c>
      <c r="P920" t="s">
        <v>970</v>
      </c>
      <c r="Q920" t="s">
        <v>3340</v>
      </c>
      <c r="R920">
        <v>0</v>
      </c>
      <c r="S920" t="s">
        <v>1026</v>
      </c>
      <c r="T920" t="s">
        <v>1027</v>
      </c>
      <c r="Y920" t="s">
        <v>1029</v>
      </c>
      <c r="Z920" t="s">
        <v>1029</v>
      </c>
    </row>
    <row r="921" spans="1:26" x14ac:dyDescent="0.25">
      <c r="A921">
        <v>443304</v>
      </c>
      <c r="B921" t="s">
        <v>1030</v>
      </c>
      <c r="C921" t="s">
        <v>2075</v>
      </c>
      <c r="D921" t="s">
        <v>1549</v>
      </c>
      <c r="E921">
        <v>31</v>
      </c>
      <c r="F921">
        <v>230</v>
      </c>
      <c r="G921" t="s">
        <v>3301</v>
      </c>
      <c r="H921" s="2">
        <v>0.375</v>
      </c>
      <c r="I921" t="s">
        <v>116</v>
      </c>
      <c r="J921" s="2">
        <v>0.71388888888888891</v>
      </c>
      <c r="K921" t="s">
        <v>3341</v>
      </c>
      <c r="L921" t="s">
        <v>1142</v>
      </c>
      <c r="N921" t="s">
        <v>1143</v>
      </c>
      <c r="O921" t="s">
        <v>2077</v>
      </c>
      <c r="P921" t="s">
        <v>970</v>
      </c>
      <c r="Q921" t="s">
        <v>3342</v>
      </c>
      <c r="R921">
        <v>0</v>
      </c>
      <c r="S921" t="s">
        <v>2750</v>
      </c>
      <c r="Y921" t="s">
        <v>3251</v>
      </c>
      <c r="Z921" t="s">
        <v>1821</v>
      </c>
    </row>
    <row r="922" spans="1:26" x14ac:dyDescent="0.25">
      <c r="A922">
        <v>443685</v>
      </c>
      <c r="B922" t="s">
        <v>1230</v>
      </c>
      <c r="C922" t="s">
        <v>2007</v>
      </c>
      <c r="D922" t="s">
        <v>2008</v>
      </c>
      <c r="E922">
        <v>22</v>
      </c>
      <c r="F922">
        <v>99</v>
      </c>
      <c r="G922" t="s">
        <v>3301</v>
      </c>
      <c r="H922" s="2">
        <v>0.375</v>
      </c>
      <c r="I922" t="s">
        <v>3301</v>
      </c>
      <c r="J922" s="2">
        <v>0.71527777777777779</v>
      </c>
      <c r="L922" t="s">
        <v>968</v>
      </c>
      <c r="N922" t="s">
        <v>1024</v>
      </c>
      <c r="O922">
        <v>750038</v>
      </c>
      <c r="P922" t="s">
        <v>970</v>
      </c>
      <c r="Q922" t="s">
        <v>3343</v>
      </c>
      <c r="R922">
        <v>0</v>
      </c>
      <c r="S922" t="s">
        <v>1026</v>
      </c>
      <c r="T922" t="s">
        <v>1027</v>
      </c>
      <c r="Y922" t="s">
        <v>1401</v>
      </c>
      <c r="Z922" t="s">
        <v>974</v>
      </c>
    </row>
    <row r="923" spans="1:26" x14ac:dyDescent="0.25">
      <c r="A923">
        <v>447356</v>
      </c>
      <c r="B923" t="s">
        <v>1230</v>
      </c>
      <c r="C923" t="s">
        <v>3344</v>
      </c>
      <c r="D923" t="s">
        <v>3345</v>
      </c>
      <c r="E923">
        <v>9</v>
      </c>
      <c r="F923">
        <v>3</v>
      </c>
      <c r="G923" t="s">
        <v>3301</v>
      </c>
      <c r="H923" s="2">
        <v>0.5</v>
      </c>
      <c r="I923" t="s">
        <v>3346</v>
      </c>
      <c r="J923" s="2">
        <v>0.70833333333333337</v>
      </c>
      <c r="L923" t="s">
        <v>968</v>
      </c>
      <c r="N923" t="s">
        <v>1300</v>
      </c>
      <c r="O923" t="s">
        <v>3347</v>
      </c>
      <c r="P923" t="s">
        <v>970</v>
      </c>
      <c r="Q923" t="s">
        <v>3348</v>
      </c>
      <c r="R923">
        <v>3.28</v>
      </c>
      <c r="S923" t="s">
        <v>1179</v>
      </c>
      <c r="X923" t="s">
        <v>3349</v>
      </c>
      <c r="Y923" t="s">
        <v>1229</v>
      </c>
      <c r="Z923" t="s">
        <v>2392</v>
      </c>
    </row>
    <row r="924" spans="1:26" x14ac:dyDescent="0.25">
      <c r="A924">
        <v>443926</v>
      </c>
      <c r="B924" t="s">
        <v>1021</v>
      </c>
      <c r="C924" t="s">
        <v>1459</v>
      </c>
      <c r="D924" t="s">
        <v>1460</v>
      </c>
      <c r="E924">
        <v>28</v>
      </c>
      <c r="F924">
        <v>100</v>
      </c>
      <c r="G924" t="s">
        <v>3301</v>
      </c>
      <c r="H924" s="2">
        <v>0.54166666666666663</v>
      </c>
      <c r="I924" t="s">
        <v>48</v>
      </c>
      <c r="J924" s="2">
        <v>0.83333333333333337</v>
      </c>
      <c r="L924" t="s">
        <v>968</v>
      </c>
      <c r="N924" t="s">
        <v>1300</v>
      </c>
      <c r="O924">
        <v>2401</v>
      </c>
      <c r="P924" t="s">
        <v>970</v>
      </c>
      <c r="Q924" t="s">
        <v>3350</v>
      </c>
      <c r="R924">
        <v>4</v>
      </c>
      <c r="S924" t="s">
        <v>1026</v>
      </c>
      <c r="X924" t="s">
        <v>1462</v>
      </c>
      <c r="Y924" t="s">
        <v>1074</v>
      </c>
      <c r="Z924" t="s">
        <v>1074</v>
      </c>
    </row>
    <row r="925" spans="1:26" x14ac:dyDescent="0.25">
      <c r="A925">
        <v>447246</v>
      </c>
      <c r="B925" t="s">
        <v>1030</v>
      </c>
      <c r="C925" t="s">
        <v>3351</v>
      </c>
      <c r="D925" t="s">
        <v>3352</v>
      </c>
      <c r="E925">
        <v>13</v>
      </c>
      <c r="F925">
        <v>1</v>
      </c>
      <c r="G925" t="s">
        <v>3301</v>
      </c>
      <c r="H925" s="2">
        <v>0.625</v>
      </c>
      <c r="I925" t="s">
        <v>3353</v>
      </c>
      <c r="J925" s="2">
        <v>0.5</v>
      </c>
      <c r="L925" t="s">
        <v>968</v>
      </c>
      <c r="N925" t="s">
        <v>1300</v>
      </c>
      <c r="O925" t="s">
        <v>3354</v>
      </c>
      <c r="P925" t="s">
        <v>970</v>
      </c>
      <c r="Q925" t="s">
        <v>3355</v>
      </c>
      <c r="R925">
        <v>1</v>
      </c>
      <c r="S925" t="s">
        <v>1179</v>
      </c>
      <c r="X925" t="s">
        <v>3356</v>
      </c>
      <c r="Y925" t="s">
        <v>1229</v>
      </c>
      <c r="Z925" t="s">
        <v>1229</v>
      </c>
    </row>
    <row r="926" spans="1:26" x14ac:dyDescent="0.25">
      <c r="A926">
        <v>443782</v>
      </c>
      <c r="B926" t="s">
        <v>1032</v>
      </c>
      <c r="C926" t="s">
        <v>1285</v>
      </c>
      <c r="D926" t="s">
        <v>1286</v>
      </c>
      <c r="E926">
        <v>77</v>
      </c>
      <c r="F926">
        <v>915</v>
      </c>
      <c r="G926" t="s">
        <v>3301</v>
      </c>
      <c r="H926" s="2">
        <v>0.95833333333333337</v>
      </c>
      <c r="I926" t="s">
        <v>3073</v>
      </c>
      <c r="J926" s="2">
        <v>0.97916666666666663</v>
      </c>
      <c r="L926" t="s">
        <v>968</v>
      </c>
      <c r="N926" t="s">
        <v>1167</v>
      </c>
      <c r="O926">
        <v>7613961</v>
      </c>
      <c r="P926" t="s">
        <v>999</v>
      </c>
      <c r="Q926" t="s">
        <v>3357</v>
      </c>
      <c r="R926">
        <v>0</v>
      </c>
      <c r="S926" t="s">
        <v>1288</v>
      </c>
      <c r="V926">
        <v>22121</v>
      </c>
      <c r="W926">
        <v>22131</v>
      </c>
      <c r="X926" t="s">
        <v>1289</v>
      </c>
      <c r="Y926" t="s">
        <v>1104</v>
      </c>
      <c r="Z926" t="s">
        <v>1104</v>
      </c>
    </row>
    <row r="927" spans="1:26" x14ac:dyDescent="0.25">
      <c r="A927">
        <v>358661</v>
      </c>
      <c r="B927" t="s">
        <v>982</v>
      </c>
      <c r="C927" t="s">
        <v>88</v>
      </c>
      <c r="D927" t="s">
        <v>89</v>
      </c>
      <c r="E927">
        <v>187</v>
      </c>
      <c r="F927">
        <v>14745</v>
      </c>
      <c r="G927" t="s">
        <v>48</v>
      </c>
      <c r="H927" s="2">
        <v>0.20833333333333334</v>
      </c>
      <c r="I927" t="s">
        <v>48</v>
      </c>
      <c r="J927" s="2">
        <v>0.79166666666666663</v>
      </c>
      <c r="K927" t="s">
        <v>3358</v>
      </c>
      <c r="L927" t="s">
        <v>1142</v>
      </c>
      <c r="N927" t="s">
        <v>1068</v>
      </c>
      <c r="O927">
        <v>716016</v>
      </c>
      <c r="P927" t="s">
        <v>1009</v>
      </c>
      <c r="Q927" t="s">
        <v>3359</v>
      </c>
      <c r="R927">
        <v>0</v>
      </c>
      <c r="S927" t="s">
        <v>988</v>
      </c>
      <c r="V927">
        <v>1086</v>
      </c>
      <c r="W927">
        <v>1086</v>
      </c>
      <c r="X927" t="s">
        <v>1072</v>
      </c>
      <c r="Y927" t="s">
        <v>1229</v>
      </c>
      <c r="Z927" t="s">
        <v>1042</v>
      </c>
    </row>
    <row r="928" spans="1:26" x14ac:dyDescent="0.25">
      <c r="A928">
        <v>353978</v>
      </c>
      <c r="B928" t="s">
        <v>982</v>
      </c>
      <c r="C928" t="s">
        <v>155</v>
      </c>
      <c r="D928" t="s">
        <v>156</v>
      </c>
      <c r="E928">
        <v>111</v>
      </c>
      <c r="F928">
        <v>2298</v>
      </c>
      <c r="G928" t="s">
        <v>48</v>
      </c>
      <c r="H928" s="2">
        <v>0.21875</v>
      </c>
      <c r="I928" t="s">
        <v>48</v>
      </c>
      <c r="J928" s="2">
        <v>0.91666666666666663</v>
      </c>
      <c r="L928" t="s">
        <v>968</v>
      </c>
      <c r="N928" t="s">
        <v>1059</v>
      </c>
      <c r="O928">
        <v>8915433</v>
      </c>
      <c r="P928" t="s">
        <v>986</v>
      </c>
      <c r="Q928" t="s">
        <v>3360</v>
      </c>
      <c r="R928">
        <v>0</v>
      </c>
      <c r="S928" t="s">
        <v>1062</v>
      </c>
      <c r="V928" t="s">
        <v>3361</v>
      </c>
      <c r="W928" t="s">
        <v>3361</v>
      </c>
      <c r="X928" t="s">
        <v>1064</v>
      </c>
      <c r="Y928" t="s">
        <v>1074</v>
      </c>
      <c r="Z928" t="s">
        <v>2392</v>
      </c>
    </row>
    <row r="929" spans="1:26" x14ac:dyDescent="0.25">
      <c r="A929">
        <v>361898</v>
      </c>
      <c r="B929" t="s">
        <v>982</v>
      </c>
      <c r="C929" t="s">
        <v>175</v>
      </c>
      <c r="D929" t="s">
        <v>176</v>
      </c>
      <c r="E929">
        <v>134</v>
      </c>
      <c r="F929">
        <v>5703</v>
      </c>
      <c r="G929" t="s">
        <v>48</v>
      </c>
      <c r="H929" s="2">
        <v>0.22916666666666666</v>
      </c>
      <c r="I929" t="s">
        <v>48</v>
      </c>
      <c r="J929" s="2">
        <v>0.79166666666666663</v>
      </c>
      <c r="K929" t="s">
        <v>3362</v>
      </c>
      <c r="L929" t="s">
        <v>1142</v>
      </c>
      <c r="N929" t="s">
        <v>1068</v>
      </c>
      <c r="O929">
        <v>8420878</v>
      </c>
      <c r="P929" t="s">
        <v>3207</v>
      </c>
      <c r="Q929" t="s">
        <v>3363</v>
      </c>
      <c r="R929">
        <v>0</v>
      </c>
      <c r="S929" t="s">
        <v>2767</v>
      </c>
      <c r="V929">
        <v>1619</v>
      </c>
      <c r="W929">
        <v>1619</v>
      </c>
      <c r="Y929" t="s">
        <v>975</v>
      </c>
      <c r="Z929" t="s">
        <v>3364</v>
      </c>
    </row>
    <row r="930" spans="1:26" x14ac:dyDescent="0.25">
      <c r="A930">
        <v>443966</v>
      </c>
      <c r="B930" t="s">
        <v>976</v>
      </c>
      <c r="C930" t="s">
        <v>1054</v>
      </c>
      <c r="D930" t="s">
        <v>1055</v>
      </c>
      <c r="E930">
        <v>87</v>
      </c>
      <c r="F930">
        <v>2391</v>
      </c>
      <c r="G930" t="s">
        <v>48</v>
      </c>
      <c r="H930" s="2">
        <v>0.29166666666666669</v>
      </c>
      <c r="I930" t="s">
        <v>116</v>
      </c>
      <c r="J930" s="2">
        <v>0.75</v>
      </c>
      <c r="L930" t="s">
        <v>968</v>
      </c>
      <c r="N930" t="s">
        <v>969</v>
      </c>
      <c r="P930" t="s">
        <v>1009</v>
      </c>
      <c r="Q930" t="s">
        <v>3365</v>
      </c>
      <c r="R930">
        <v>0</v>
      </c>
      <c r="S930" t="s">
        <v>980</v>
      </c>
      <c r="X930" t="s">
        <v>1058</v>
      </c>
      <c r="Y930" t="s">
        <v>974</v>
      </c>
      <c r="Z930" t="s">
        <v>974</v>
      </c>
    </row>
    <row r="931" spans="1:26" x14ac:dyDescent="0.25">
      <c r="A931">
        <v>443965</v>
      </c>
      <c r="B931" t="s">
        <v>964</v>
      </c>
      <c r="C931" t="s">
        <v>1049</v>
      </c>
      <c r="D931" t="s">
        <v>1050</v>
      </c>
      <c r="E931">
        <v>26</v>
      </c>
      <c r="F931">
        <v>284</v>
      </c>
      <c r="G931" t="s">
        <v>48</v>
      </c>
      <c r="H931" s="2">
        <v>0.29166666666666669</v>
      </c>
      <c r="I931" t="s">
        <v>116</v>
      </c>
      <c r="J931" s="2">
        <v>0.75</v>
      </c>
      <c r="L931" t="s">
        <v>968</v>
      </c>
      <c r="N931" t="s">
        <v>969</v>
      </c>
      <c r="P931" t="s">
        <v>1009</v>
      </c>
      <c r="Q931" t="s">
        <v>3366</v>
      </c>
      <c r="R931">
        <v>0</v>
      </c>
      <c r="S931" t="s">
        <v>972</v>
      </c>
      <c r="X931" t="s">
        <v>1053</v>
      </c>
      <c r="Y931" t="s">
        <v>974</v>
      </c>
      <c r="Z931" t="s">
        <v>974</v>
      </c>
    </row>
    <row r="932" spans="1:26" x14ac:dyDescent="0.25">
      <c r="A932">
        <v>443486</v>
      </c>
      <c r="B932" t="s">
        <v>1075</v>
      </c>
      <c r="C932" t="s">
        <v>2439</v>
      </c>
      <c r="D932" t="s">
        <v>2440</v>
      </c>
      <c r="E932">
        <v>189</v>
      </c>
      <c r="F932">
        <v>27571</v>
      </c>
      <c r="G932" t="s">
        <v>48</v>
      </c>
      <c r="H932" s="2">
        <v>0.29166666666666669</v>
      </c>
      <c r="I932" t="s">
        <v>48</v>
      </c>
      <c r="J932" s="2">
        <v>0.75</v>
      </c>
      <c r="L932" t="s">
        <v>968</v>
      </c>
      <c r="N932" t="s">
        <v>1482</v>
      </c>
      <c r="O932">
        <v>9845673</v>
      </c>
      <c r="P932" t="s">
        <v>1079</v>
      </c>
      <c r="Q932" t="s">
        <v>3367</v>
      </c>
      <c r="R932">
        <v>0</v>
      </c>
      <c r="S932" t="s">
        <v>1737</v>
      </c>
      <c r="V932" t="s">
        <v>3368</v>
      </c>
      <c r="W932" t="s">
        <v>3368</v>
      </c>
      <c r="X932" t="s">
        <v>2443</v>
      </c>
      <c r="Y932" t="s">
        <v>1916</v>
      </c>
      <c r="Z932" t="s">
        <v>1743</v>
      </c>
    </row>
    <row r="933" spans="1:26" x14ac:dyDescent="0.25">
      <c r="A933">
        <v>443405</v>
      </c>
      <c r="B933" t="s">
        <v>1032</v>
      </c>
      <c r="C933" t="s">
        <v>1327</v>
      </c>
      <c r="D933" t="s">
        <v>1328</v>
      </c>
      <c r="E933">
        <v>42</v>
      </c>
      <c r="F933">
        <v>380</v>
      </c>
      <c r="G933" t="s">
        <v>48</v>
      </c>
      <c r="H933" s="2">
        <v>0.29166666666666669</v>
      </c>
      <c r="I933" t="s">
        <v>48</v>
      </c>
      <c r="J933" s="2">
        <v>0.75</v>
      </c>
      <c r="L933" t="s">
        <v>968</v>
      </c>
      <c r="N933" t="s">
        <v>1329</v>
      </c>
      <c r="O933">
        <v>7321960</v>
      </c>
      <c r="P933" t="s">
        <v>1168</v>
      </c>
      <c r="Q933" t="s">
        <v>3369</v>
      </c>
      <c r="R933">
        <v>0</v>
      </c>
      <c r="S933" t="s">
        <v>1603</v>
      </c>
      <c r="T933" t="s">
        <v>1332</v>
      </c>
      <c r="X933" t="s">
        <v>1333</v>
      </c>
      <c r="Y933" t="s">
        <v>1104</v>
      </c>
      <c r="Z933" t="s">
        <v>1281</v>
      </c>
    </row>
    <row r="934" spans="1:26" x14ac:dyDescent="0.25">
      <c r="A934">
        <v>443988</v>
      </c>
      <c r="B934" t="s">
        <v>1230</v>
      </c>
      <c r="C934" t="s">
        <v>1371</v>
      </c>
      <c r="D934" t="s">
        <v>1372</v>
      </c>
      <c r="E934">
        <v>11</v>
      </c>
      <c r="F934">
        <v>5</v>
      </c>
      <c r="G934" t="s">
        <v>48</v>
      </c>
      <c r="H934" s="2">
        <v>0.33333333333333331</v>
      </c>
      <c r="I934" t="s">
        <v>48</v>
      </c>
      <c r="J934" s="2">
        <v>0.47916666666666669</v>
      </c>
      <c r="L934" t="s">
        <v>968</v>
      </c>
      <c r="N934" t="s">
        <v>1300</v>
      </c>
      <c r="O934" t="s">
        <v>1373</v>
      </c>
      <c r="P934" t="s">
        <v>970</v>
      </c>
      <c r="Q934" t="s">
        <v>3370</v>
      </c>
      <c r="R934">
        <v>1.71</v>
      </c>
      <c r="S934" t="s">
        <v>1179</v>
      </c>
      <c r="Y934" t="s">
        <v>1029</v>
      </c>
      <c r="Z934" t="s">
        <v>1029</v>
      </c>
    </row>
    <row r="935" spans="1:26" x14ac:dyDescent="0.25">
      <c r="A935">
        <v>443972</v>
      </c>
      <c r="B935" t="s">
        <v>1030</v>
      </c>
      <c r="C935" t="s">
        <v>3371</v>
      </c>
      <c r="D935" t="s">
        <v>3372</v>
      </c>
      <c r="E935">
        <v>12</v>
      </c>
      <c r="F935">
        <v>30</v>
      </c>
      <c r="G935" t="s">
        <v>48</v>
      </c>
      <c r="H935" s="2">
        <v>0.33333333333333331</v>
      </c>
      <c r="I935" t="s">
        <v>48</v>
      </c>
      <c r="J935" s="2">
        <v>0.41666666666666669</v>
      </c>
      <c r="L935" t="s">
        <v>968</v>
      </c>
      <c r="N935" t="s">
        <v>1300</v>
      </c>
      <c r="O935" t="s">
        <v>3373</v>
      </c>
      <c r="P935" t="s">
        <v>970</v>
      </c>
      <c r="Q935" t="s">
        <v>3374</v>
      </c>
      <c r="R935">
        <v>1.52</v>
      </c>
      <c r="S935" t="s">
        <v>1026</v>
      </c>
      <c r="Y935" t="s">
        <v>1229</v>
      </c>
      <c r="Z935" t="s">
        <v>1229</v>
      </c>
    </row>
    <row r="936" spans="1:26" x14ac:dyDescent="0.25">
      <c r="A936">
        <v>443687</v>
      </c>
      <c r="B936" t="s">
        <v>1230</v>
      </c>
      <c r="C936" t="s">
        <v>2007</v>
      </c>
      <c r="D936" t="s">
        <v>2008</v>
      </c>
      <c r="E936">
        <v>22</v>
      </c>
      <c r="F936">
        <v>99</v>
      </c>
      <c r="G936" t="s">
        <v>48</v>
      </c>
      <c r="H936" s="2">
        <v>0.40277777777777773</v>
      </c>
      <c r="I936" t="s">
        <v>48</v>
      </c>
      <c r="J936" s="2">
        <v>0.41666666666666669</v>
      </c>
      <c r="L936" t="s">
        <v>968</v>
      </c>
      <c r="N936" t="s">
        <v>1024</v>
      </c>
      <c r="O936">
        <v>750038</v>
      </c>
      <c r="P936" t="s">
        <v>970</v>
      </c>
      <c r="Q936" t="s">
        <v>3375</v>
      </c>
      <c r="R936">
        <v>0</v>
      </c>
      <c r="S936" t="s">
        <v>1026</v>
      </c>
      <c r="T936" t="s">
        <v>1027</v>
      </c>
      <c r="Y936" t="s">
        <v>1029</v>
      </c>
      <c r="Z936" t="s">
        <v>1029</v>
      </c>
    </row>
    <row r="937" spans="1:26" x14ac:dyDescent="0.25">
      <c r="A937">
        <v>441533</v>
      </c>
      <c r="B937" t="s">
        <v>1139</v>
      </c>
      <c r="C937" t="s">
        <v>1875</v>
      </c>
      <c r="D937" t="s">
        <v>1876</v>
      </c>
      <c r="E937">
        <v>61</v>
      </c>
      <c r="F937">
        <v>1894</v>
      </c>
      <c r="G937" t="s">
        <v>48</v>
      </c>
      <c r="H937" s="2">
        <v>0.41666666666666669</v>
      </c>
      <c r="I937" t="s">
        <v>116</v>
      </c>
      <c r="J937" s="2">
        <v>0.66666666666666663</v>
      </c>
      <c r="L937" t="s">
        <v>968</v>
      </c>
      <c r="N937" t="s">
        <v>1031</v>
      </c>
      <c r="O937" t="s">
        <v>1877</v>
      </c>
      <c r="P937" t="s">
        <v>1174</v>
      </c>
      <c r="Q937" t="s">
        <v>3376</v>
      </c>
      <c r="R937">
        <v>3.85</v>
      </c>
      <c r="S937" t="s">
        <v>1318</v>
      </c>
      <c r="X937" t="s">
        <v>1879</v>
      </c>
      <c r="Y937" t="s">
        <v>1147</v>
      </c>
      <c r="Z937" t="s">
        <v>1147</v>
      </c>
    </row>
    <row r="938" spans="1:26" x14ac:dyDescent="0.25">
      <c r="A938">
        <v>443705</v>
      </c>
      <c r="B938" t="s">
        <v>1032</v>
      </c>
      <c r="C938" t="s">
        <v>1033</v>
      </c>
      <c r="D938" t="s">
        <v>1034</v>
      </c>
      <c r="E938">
        <v>108</v>
      </c>
      <c r="F938">
        <v>5873</v>
      </c>
      <c r="G938" t="s">
        <v>48</v>
      </c>
      <c r="H938" s="2">
        <v>0.5</v>
      </c>
      <c r="I938" t="s">
        <v>116</v>
      </c>
      <c r="J938" s="2">
        <v>0.625</v>
      </c>
      <c r="L938" t="s">
        <v>968</v>
      </c>
      <c r="N938" t="s">
        <v>1035</v>
      </c>
      <c r="O938">
        <v>9002647</v>
      </c>
      <c r="P938" t="s">
        <v>1036</v>
      </c>
      <c r="Q938" t="s">
        <v>3377</v>
      </c>
      <c r="R938">
        <v>0</v>
      </c>
      <c r="S938" t="s">
        <v>3378</v>
      </c>
      <c r="V938" t="s">
        <v>3379</v>
      </c>
      <c r="W938" t="s">
        <v>3379</v>
      </c>
      <c r="X938" t="s">
        <v>1040</v>
      </c>
      <c r="Y938" t="s">
        <v>1229</v>
      </c>
      <c r="Z938" t="s">
        <v>2329</v>
      </c>
    </row>
    <row r="939" spans="1:26" x14ac:dyDescent="0.25">
      <c r="A939">
        <v>442213</v>
      </c>
      <c r="B939" t="s">
        <v>982</v>
      </c>
      <c r="C939" t="s">
        <v>50</v>
      </c>
      <c r="D939" t="s">
        <v>51</v>
      </c>
      <c r="E939">
        <v>104</v>
      </c>
      <c r="F939">
        <v>4333</v>
      </c>
      <c r="G939" t="s">
        <v>48</v>
      </c>
      <c r="H939" s="2">
        <v>0.52083333333333337</v>
      </c>
      <c r="I939" t="s">
        <v>157</v>
      </c>
      <c r="J939" s="2">
        <v>0.70833333333333337</v>
      </c>
      <c r="K939" t="s">
        <v>3380</v>
      </c>
      <c r="L939" t="s">
        <v>1142</v>
      </c>
      <c r="N939" t="s">
        <v>1091</v>
      </c>
      <c r="O939">
        <v>731014</v>
      </c>
      <c r="P939" t="s">
        <v>1100</v>
      </c>
      <c r="Q939" t="s">
        <v>3381</v>
      </c>
      <c r="R939">
        <v>0</v>
      </c>
      <c r="S939" t="s">
        <v>3382</v>
      </c>
      <c r="U939" t="s">
        <v>1873</v>
      </c>
      <c r="V939">
        <v>12218</v>
      </c>
      <c r="W939">
        <v>12218</v>
      </c>
      <c r="X939" t="s">
        <v>1874</v>
      </c>
      <c r="Y939" t="s">
        <v>1399</v>
      </c>
      <c r="Z939" t="s">
        <v>3288</v>
      </c>
    </row>
    <row r="940" spans="1:26" x14ac:dyDescent="0.25">
      <c r="A940">
        <v>443688</v>
      </c>
      <c r="B940" t="s">
        <v>1230</v>
      </c>
      <c r="C940" t="s">
        <v>2007</v>
      </c>
      <c r="D940" t="s">
        <v>2008</v>
      </c>
      <c r="E940">
        <v>22</v>
      </c>
      <c r="F940">
        <v>99</v>
      </c>
      <c r="G940" t="s">
        <v>48</v>
      </c>
      <c r="H940" s="2">
        <v>0.70138888888888884</v>
      </c>
      <c r="I940" t="s">
        <v>48</v>
      </c>
      <c r="J940" s="2">
        <v>0.71527777777777779</v>
      </c>
      <c r="L940" t="s">
        <v>968</v>
      </c>
      <c r="N940" t="s">
        <v>1024</v>
      </c>
      <c r="O940">
        <v>750038</v>
      </c>
      <c r="P940" t="s">
        <v>970</v>
      </c>
      <c r="Q940" t="s">
        <v>3383</v>
      </c>
      <c r="R940">
        <v>0</v>
      </c>
      <c r="S940" t="s">
        <v>1026</v>
      </c>
      <c r="T940" t="s">
        <v>1027</v>
      </c>
      <c r="Y940" t="s">
        <v>1029</v>
      </c>
      <c r="Z940" t="s">
        <v>1029</v>
      </c>
    </row>
    <row r="941" spans="1:26" x14ac:dyDescent="0.25">
      <c r="A941">
        <v>442936</v>
      </c>
      <c r="B941" t="s">
        <v>1075</v>
      </c>
      <c r="C941" t="s">
        <v>1076</v>
      </c>
      <c r="D941" t="s">
        <v>1077</v>
      </c>
      <c r="E941">
        <v>159</v>
      </c>
      <c r="F941">
        <v>15215</v>
      </c>
      <c r="G941" t="s">
        <v>116</v>
      </c>
      <c r="H941" s="2">
        <v>3.125E-2</v>
      </c>
      <c r="I941" t="s">
        <v>116</v>
      </c>
      <c r="J941" s="2">
        <v>0.33333333333333331</v>
      </c>
      <c r="L941" t="s">
        <v>968</v>
      </c>
      <c r="N941" t="s">
        <v>1078</v>
      </c>
      <c r="O941">
        <v>9819947</v>
      </c>
      <c r="P941" t="s">
        <v>1079</v>
      </c>
      <c r="Q941" t="s">
        <v>3384</v>
      </c>
      <c r="R941">
        <v>0</v>
      </c>
      <c r="S941" t="s">
        <v>2088</v>
      </c>
      <c r="V941">
        <v>74</v>
      </c>
      <c r="W941">
        <v>74</v>
      </c>
      <c r="X941" t="s">
        <v>1082</v>
      </c>
      <c r="Y941" t="s">
        <v>3329</v>
      </c>
      <c r="Z941" t="s">
        <v>1453</v>
      </c>
    </row>
    <row r="942" spans="1:26" x14ac:dyDescent="0.25">
      <c r="A942">
        <v>444067</v>
      </c>
      <c r="B942" t="s">
        <v>964</v>
      </c>
      <c r="C942" t="s">
        <v>965</v>
      </c>
      <c r="D942" t="s">
        <v>966</v>
      </c>
      <c r="E942">
        <v>26</v>
      </c>
      <c r="F942">
        <v>284</v>
      </c>
      <c r="G942" t="s">
        <v>116</v>
      </c>
      <c r="H942" s="2">
        <v>0.25</v>
      </c>
      <c r="I942" t="s">
        <v>106</v>
      </c>
      <c r="J942" s="2">
        <v>0.75</v>
      </c>
      <c r="L942" t="s">
        <v>968</v>
      </c>
      <c r="N942" t="s">
        <v>969</v>
      </c>
      <c r="P942" t="s">
        <v>970</v>
      </c>
      <c r="Q942" t="s">
        <v>3385</v>
      </c>
      <c r="R942">
        <v>0</v>
      </c>
      <c r="S942" t="s">
        <v>972</v>
      </c>
      <c r="X942" t="s">
        <v>973</v>
      </c>
      <c r="Y942" t="s">
        <v>974</v>
      </c>
      <c r="Z942" t="s">
        <v>974</v>
      </c>
    </row>
    <row r="943" spans="1:26" x14ac:dyDescent="0.25">
      <c r="A943">
        <v>444068</v>
      </c>
      <c r="B943" t="s">
        <v>976</v>
      </c>
      <c r="C943" t="s">
        <v>1185</v>
      </c>
      <c r="D943" t="s">
        <v>1186</v>
      </c>
      <c r="E943">
        <v>87</v>
      </c>
      <c r="F943">
        <v>2391</v>
      </c>
      <c r="G943" t="s">
        <v>116</v>
      </c>
      <c r="H943" s="2">
        <v>0.25</v>
      </c>
      <c r="I943" t="s">
        <v>106</v>
      </c>
      <c r="J943" s="2">
        <v>0.75</v>
      </c>
      <c r="L943" t="s">
        <v>968</v>
      </c>
      <c r="N943" t="s">
        <v>969</v>
      </c>
      <c r="P943" t="s">
        <v>970</v>
      </c>
      <c r="Q943" t="s">
        <v>3386</v>
      </c>
      <c r="R943">
        <v>0</v>
      </c>
      <c r="S943" t="s">
        <v>980</v>
      </c>
      <c r="X943" t="s">
        <v>1189</v>
      </c>
      <c r="Y943" t="s">
        <v>974</v>
      </c>
      <c r="Z943" t="s">
        <v>974</v>
      </c>
    </row>
    <row r="944" spans="1:26" x14ac:dyDescent="0.25">
      <c r="A944">
        <v>425392</v>
      </c>
      <c r="B944" t="s">
        <v>982</v>
      </c>
      <c r="C944" t="s">
        <v>187</v>
      </c>
      <c r="D944" t="s">
        <v>188</v>
      </c>
      <c r="E944">
        <v>323</v>
      </c>
      <c r="F944">
        <v>153516</v>
      </c>
      <c r="G944" t="s">
        <v>116</v>
      </c>
      <c r="H944" s="2">
        <v>0.25</v>
      </c>
      <c r="I944" t="s">
        <v>116</v>
      </c>
      <c r="J944" s="2">
        <v>0.875</v>
      </c>
      <c r="L944" t="s">
        <v>968</v>
      </c>
      <c r="N944" t="s">
        <v>993</v>
      </c>
      <c r="O944">
        <v>9745378</v>
      </c>
      <c r="P944" t="s">
        <v>986</v>
      </c>
      <c r="Q944" t="s">
        <v>3387</v>
      </c>
      <c r="R944">
        <v>12.1</v>
      </c>
      <c r="S944" t="s">
        <v>1062</v>
      </c>
      <c r="V944" t="s">
        <v>3388</v>
      </c>
      <c r="W944" t="s">
        <v>3388</v>
      </c>
      <c r="X944" t="s">
        <v>1086</v>
      </c>
      <c r="Y944" t="s">
        <v>1717</v>
      </c>
      <c r="Z944" t="s">
        <v>3389</v>
      </c>
    </row>
    <row r="945" spans="1:26" x14ac:dyDescent="0.25">
      <c r="A945">
        <v>442938</v>
      </c>
      <c r="B945" t="s">
        <v>1075</v>
      </c>
      <c r="C945" t="s">
        <v>1115</v>
      </c>
      <c r="D945" t="s">
        <v>1116</v>
      </c>
      <c r="E945">
        <v>159</v>
      </c>
      <c r="F945">
        <v>10851</v>
      </c>
      <c r="G945" t="s">
        <v>116</v>
      </c>
      <c r="H945" s="2">
        <v>0.33333333333333331</v>
      </c>
      <c r="I945" t="s">
        <v>106</v>
      </c>
      <c r="J945" s="2">
        <v>8.3333333333333329E-2</v>
      </c>
      <c r="L945" t="s">
        <v>968</v>
      </c>
      <c r="N945" t="s">
        <v>1078</v>
      </c>
      <c r="O945">
        <v>9225275</v>
      </c>
      <c r="P945" t="s">
        <v>1277</v>
      </c>
      <c r="Q945" t="s">
        <v>3390</v>
      </c>
      <c r="R945">
        <v>0</v>
      </c>
      <c r="S945" t="s">
        <v>3391</v>
      </c>
      <c r="V945">
        <v>523</v>
      </c>
      <c r="W945">
        <v>523</v>
      </c>
      <c r="X945" t="s">
        <v>1119</v>
      </c>
      <c r="Y945" t="s">
        <v>2178</v>
      </c>
      <c r="Z945" t="s">
        <v>1104</v>
      </c>
    </row>
    <row r="946" spans="1:26" x14ac:dyDescent="0.25">
      <c r="A946">
        <v>440846</v>
      </c>
      <c r="B946" t="s">
        <v>1139</v>
      </c>
      <c r="C946" t="s">
        <v>2101</v>
      </c>
      <c r="D946" t="s">
        <v>2101</v>
      </c>
      <c r="E946">
        <v>80</v>
      </c>
      <c r="F946">
        <v>2999</v>
      </c>
      <c r="G946" t="s">
        <v>116</v>
      </c>
      <c r="H946" s="2">
        <v>0.33333333333333331</v>
      </c>
      <c r="I946" t="s">
        <v>106</v>
      </c>
      <c r="J946" s="2">
        <v>0.66666666666666663</v>
      </c>
      <c r="K946" t="s">
        <v>3392</v>
      </c>
      <c r="L946" t="s">
        <v>1142</v>
      </c>
      <c r="N946" t="s">
        <v>1143</v>
      </c>
      <c r="O946">
        <v>9804332</v>
      </c>
      <c r="P946" t="s">
        <v>1092</v>
      </c>
      <c r="Q946" t="s">
        <v>3393</v>
      </c>
      <c r="R946">
        <v>0</v>
      </c>
      <c r="S946" t="s">
        <v>1261</v>
      </c>
      <c r="X946" t="s">
        <v>2104</v>
      </c>
      <c r="Y946" t="s">
        <v>3394</v>
      </c>
      <c r="Z946" t="s">
        <v>1263</v>
      </c>
    </row>
    <row r="947" spans="1:26" x14ac:dyDescent="0.25">
      <c r="A947">
        <v>443689</v>
      </c>
      <c r="B947" t="s">
        <v>1230</v>
      </c>
      <c r="C947" t="s">
        <v>2007</v>
      </c>
      <c r="D947" t="s">
        <v>2008</v>
      </c>
      <c r="E947">
        <v>22</v>
      </c>
      <c r="F947">
        <v>99</v>
      </c>
      <c r="G947" t="s">
        <v>116</v>
      </c>
      <c r="H947" s="2">
        <v>0.40277777777777773</v>
      </c>
      <c r="I947" t="s">
        <v>116</v>
      </c>
      <c r="J947" s="2">
        <v>0.71527777777777779</v>
      </c>
      <c r="L947" t="s">
        <v>968</v>
      </c>
      <c r="N947" t="s">
        <v>1024</v>
      </c>
      <c r="O947">
        <v>750038</v>
      </c>
      <c r="P947" t="s">
        <v>970</v>
      </c>
      <c r="Q947" t="s">
        <v>3395</v>
      </c>
      <c r="R947">
        <v>0</v>
      </c>
      <c r="S947" t="s">
        <v>1026</v>
      </c>
      <c r="T947" t="s">
        <v>1027</v>
      </c>
      <c r="Y947" t="s">
        <v>1029</v>
      </c>
      <c r="Z947" t="s">
        <v>1029</v>
      </c>
    </row>
    <row r="948" spans="1:26" x14ac:dyDescent="0.25">
      <c r="A948">
        <v>444083</v>
      </c>
      <c r="B948" t="s">
        <v>1628</v>
      </c>
      <c r="C948" t="s">
        <v>3396</v>
      </c>
      <c r="D948" t="s">
        <v>3397</v>
      </c>
      <c r="E948">
        <v>12</v>
      </c>
      <c r="F948">
        <v>1</v>
      </c>
      <c r="G948" t="s">
        <v>116</v>
      </c>
      <c r="H948" s="2">
        <v>0.4375</v>
      </c>
      <c r="I948" t="s">
        <v>106</v>
      </c>
      <c r="J948" s="2">
        <v>0.20833333333333334</v>
      </c>
      <c r="L948" t="s">
        <v>968</v>
      </c>
      <c r="N948" t="s">
        <v>1300</v>
      </c>
      <c r="O948" t="s">
        <v>3398</v>
      </c>
      <c r="P948" t="s">
        <v>970</v>
      </c>
      <c r="Q948" t="s">
        <v>3399</v>
      </c>
      <c r="R948">
        <v>0.05</v>
      </c>
      <c r="S948" t="s">
        <v>1179</v>
      </c>
      <c r="X948" t="s">
        <v>3400</v>
      </c>
      <c r="Y948" t="s">
        <v>1147</v>
      </c>
      <c r="Z948" t="s">
        <v>975</v>
      </c>
    </row>
    <row r="949" spans="1:26" x14ac:dyDescent="0.25">
      <c r="A949">
        <v>444269</v>
      </c>
      <c r="B949" t="s">
        <v>1030</v>
      </c>
      <c r="C949" t="s">
        <v>3401</v>
      </c>
      <c r="D949" t="s">
        <v>3401</v>
      </c>
      <c r="E949">
        <v>11</v>
      </c>
      <c r="F949">
        <v>7</v>
      </c>
      <c r="G949" t="s">
        <v>116</v>
      </c>
      <c r="H949" s="2">
        <v>0.5</v>
      </c>
      <c r="I949" t="s">
        <v>3402</v>
      </c>
      <c r="J949" s="2">
        <v>0.5</v>
      </c>
      <c r="L949" t="s">
        <v>968</v>
      </c>
      <c r="N949" t="s">
        <v>1300</v>
      </c>
      <c r="O949">
        <v>34298</v>
      </c>
      <c r="P949" t="s">
        <v>970</v>
      </c>
      <c r="Q949" t="s">
        <v>3403</v>
      </c>
      <c r="R949">
        <v>2.25</v>
      </c>
      <c r="S949" t="s">
        <v>1179</v>
      </c>
      <c r="Y949" t="s">
        <v>1110</v>
      </c>
      <c r="Z949" t="s">
        <v>1229</v>
      </c>
    </row>
    <row r="950" spans="1:26" x14ac:dyDescent="0.25">
      <c r="A950">
        <v>443283</v>
      </c>
      <c r="B950" t="s">
        <v>994</v>
      </c>
      <c r="C950" t="s">
        <v>1419</v>
      </c>
      <c r="D950" t="s">
        <v>1420</v>
      </c>
      <c r="E950">
        <v>126</v>
      </c>
      <c r="F950">
        <v>6688</v>
      </c>
      <c r="G950" t="s">
        <v>116</v>
      </c>
      <c r="H950" s="2">
        <v>0.54166666666666663</v>
      </c>
      <c r="I950" t="s">
        <v>106</v>
      </c>
      <c r="J950" s="2">
        <v>0.25</v>
      </c>
      <c r="L950" t="s">
        <v>968</v>
      </c>
      <c r="N950" t="s">
        <v>997</v>
      </c>
      <c r="O950">
        <v>9285328</v>
      </c>
      <c r="P950" t="s">
        <v>999</v>
      </c>
      <c r="Q950" t="s">
        <v>3404</v>
      </c>
      <c r="R950">
        <v>0</v>
      </c>
      <c r="S950" t="s">
        <v>1001</v>
      </c>
      <c r="V950">
        <v>207</v>
      </c>
      <c r="W950">
        <v>207</v>
      </c>
      <c r="X950" t="s">
        <v>1423</v>
      </c>
      <c r="Y950" t="s">
        <v>1019</v>
      </c>
      <c r="Z950" t="s">
        <v>1104</v>
      </c>
    </row>
    <row r="951" spans="1:26" x14ac:dyDescent="0.25">
      <c r="A951">
        <v>444945</v>
      </c>
      <c r="B951" t="s">
        <v>1021</v>
      </c>
      <c r="C951" t="s">
        <v>1459</v>
      </c>
      <c r="D951" t="s">
        <v>1460</v>
      </c>
      <c r="E951">
        <v>28</v>
      </c>
      <c r="F951">
        <v>100</v>
      </c>
      <c r="G951" t="s">
        <v>116</v>
      </c>
      <c r="H951" s="2">
        <v>0.5625</v>
      </c>
      <c r="I951" t="s">
        <v>104</v>
      </c>
      <c r="J951" s="2">
        <v>0.83333333333333337</v>
      </c>
      <c r="L951" t="s">
        <v>968</v>
      </c>
      <c r="N951" t="s">
        <v>1300</v>
      </c>
      <c r="O951">
        <v>2401</v>
      </c>
      <c r="P951" t="s">
        <v>970</v>
      </c>
      <c r="Q951" t="s">
        <v>3405</v>
      </c>
      <c r="R951">
        <v>4</v>
      </c>
      <c r="S951" t="s">
        <v>1026</v>
      </c>
      <c r="X951" t="s">
        <v>1462</v>
      </c>
      <c r="Y951" t="s">
        <v>1074</v>
      </c>
      <c r="Z951" t="s">
        <v>1074</v>
      </c>
    </row>
    <row r="952" spans="1:26" x14ac:dyDescent="0.25">
      <c r="A952">
        <v>444204</v>
      </c>
      <c r="B952" t="s">
        <v>1030</v>
      </c>
      <c r="C952" t="s">
        <v>3406</v>
      </c>
      <c r="D952" t="s">
        <v>3406</v>
      </c>
      <c r="E952">
        <v>12</v>
      </c>
      <c r="F952">
        <v>1</v>
      </c>
      <c r="G952" t="s">
        <v>116</v>
      </c>
      <c r="H952" s="2">
        <v>0.66666666666666663</v>
      </c>
      <c r="I952" t="s">
        <v>106</v>
      </c>
      <c r="J952" s="2">
        <v>0.70833333333333337</v>
      </c>
      <c r="L952" t="s">
        <v>968</v>
      </c>
      <c r="N952" t="s">
        <v>1300</v>
      </c>
      <c r="O952" t="s">
        <v>3407</v>
      </c>
      <c r="P952" t="s">
        <v>970</v>
      </c>
      <c r="Q952" t="s">
        <v>3408</v>
      </c>
      <c r="R952">
        <v>1</v>
      </c>
      <c r="S952" t="s">
        <v>1179</v>
      </c>
      <c r="X952" t="s">
        <v>3409</v>
      </c>
      <c r="Y952" t="s">
        <v>1229</v>
      </c>
      <c r="Z952" t="s">
        <v>1947</v>
      </c>
    </row>
    <row r="953" spans="1:26" x14ac:dyDescent="0.25">
      <c r="A953">
        <v>443737</v>
      </c>
      <c r="B953" t="s">
        <v>1075</v>
      </c>
      <c r="C953" t="s">
        <v>1511</v>
      </c>
      <c r="D953" t="s">
        <v>1512</v>
      </c>
      <c r="E953">
        <v>147</v>
      </c>
      <c r="F953">
        <v>9940</v>
      </c>
      <c r="G953" t="s">
        <v>116</v>
      </c>
      <c r="H953" s="2">
        <v>0.97916666666666663</v>
      </c>
      <c r="I953" t="s">
        <v>106</v>
      </c>
      <c r="J953" s="2">
        <v>0.41666666666666669</v>
      </c>
      <c r="L953" t="s">
        <v>968</v>
      </c>
      <c r="N953" t="s">
        <v>1158</v>
      </c>
      <c r="O953">
        <v>9364356</v>
      </c>
      <c r="P953" t="s">
        <v>1159</v>
      </c>
      <c r="Q953" t="s">
        <v>3410</v>
      </c>
      <c r="R953">
        <v>0</v>
      </c>
      <c r="S953" t="s">
        <v>1722</v>
      </c>
      <c r="V953" t="s">
        <v>3411</v>
      </c>
      <c r="W953" t="s">
        <v>3411</v>
      </c>
      <c r="X953" t="s">
        <v>1516</v>
      </c>
      <c r="Y953" t="s">
        <v>1520</v>
      </c>
      <c r="Z953" t="s">
        <v>3412</v>
      </c>
    </row>
    <row r="954" spans="1:26" x14ac:dyDescent="0.25">
      <c r="A954" t="s">
        <v>3413</v>
      </c>
      <c r="B954" t="s">
        <v>982</v>
      </c>
      <c r="C954" t="s">
        <v>65</v>
      </c>
      <c r="D954" t="s">
        <v>66</v>
      </c>
      <c r="E954">
        <v>279</v>
      </c>
      <c r="F954">
        <v>78878</v>
      </c>
      <c r="G954" t="s">
        <v>106</v>
      </c>
      <c r="H954" s="2">
        <v>0.25</v>
      </c>
      <c r="I954" t="s">
        <v>104</v>
      </c>
      <c r="J954" s="2">
        <v>0.75</v>
      </c>
      <c r="L954" t="s">
        <v>968</v>
      </c>
      <c r="N954" t="s">
        <v>985</v>
      </c>
      <c r="O954">
        <v>9104835</v>
      </c>
      <c r="P954" t="s">
        <v>1110</v>
      </c>
      <c r="Q954" t="s">
        <v>3414</v>
      </c>
      <c r="R954">
        <v>0</v>
      </c>
      <c r="S954" t="s">
        <v>3415</v>
      </c>
      <c r="V954">
        <v>15171</v>
      </c>
      <c r="W954">
        <v>15171</v>
      </c>
      <c r="Y954" t="s">
        <v>1074</v>
      </c>
      <c r="Z954" t="s">
        <v>3416</v>
      </c>
    </row>
    <row r="955" spans="1:26" x14ac:dyDescent="0.25">
      <c r="A955">
        <v>441983</v>
      </c>
      <c r="B955" t="s">
        <v>982</v>
      </c>
      <c r="C955" t="s">
        <v>351</v>
      </c>
      <c r="D955" t="s">
        <v>352</v>
      </c>
      <c r="E955">
        <v>294</v>
      </c>
      <c r="F955">
        <v>91011</v>
      </c>
      <c r="G955" t="s">
        <v>106</v>
      </c>
      <c r="H955" s="2">
        <v>0.25</v>
      </c>
      <c r="I955" t="s">
        <v>106</v>
      </c>
      <c r="J955" s="2">
        <v>0.66666666666666663</v>
      </c>
      <c r="L955" t="s">
        <v>968</v>
      </c>
      <c r="N955" t="s">
        <v>1099</v>
      </c>
      <c r="O955">
        <v>9189419</v>
      </c>
      <c r="P955" t="s">
        <v>1060</v>
      </c>
      <c r="Q955" t="s">
        <v>3417</v>
      </c>
      <c r="R955">
        <v>0</v>
      </c>
      <c r="S955" t="s">
        <v>988</v>
      </c>
      <c r="U955" t="s">
        <v>1102</v>
      </c>
      <c r="V955">
        <v>56840</v>
      </c>
      <c r="W955">
        <v>56840</v>
      </c>
      <c r="X955" t="s">
        <v>1103</v>
      </c>
      <c r="Y955" t="s">
        <v>975</v>
      </c>
      <c r="Z955" t="s">
        <v>1105</v>
      </c>
    </row>
    <row r="956" spans="1:26" x14ac:dyDescent="0.25">
      <c r="A956">
        <v>369842</v>
      </c>
      <c r="B956" t="s">
        <v>982</v>
      </c>
      <c r="C956" t="s">
        <v>1015</v>
      </c>
      <c r="D956" t="s">
        <v>1016</v>
      </c>
      <c r="E956">
        <v>329</v>
      </c>
      <c r="F956">
        <v>155873</v>
      </c>
      <c r="G956" t="s">
        <v>106</v>
      </c>
      <c r="H956" s="2">
        <v>0.29166666666666669</v>
      </c>
      <c r="I956" t="s">
        <v>106</v>
      </c>
      <c r="J956" s="2">
        <v>0.75</v>
      </c>
      <c r="L956" t="s">
        <v>968</v>
      </c>
      <c r="N956" t="s">
        <v>1017</v>
      </c>
      <c r="O956">
        <v>9410569</v>
      </c>
      <c r="P956" t="s">
        <v>1009</v>
      </c>
      <c r="Q956" t="s">
        <v>3418</v>
      </c>
      <c r="R956">
        <v>0</v>
      </c>
      <c r="S956" t="s">
        <v>988</v>
      </c>
      <c r="V956">
        <v>53220327</v>
      </c>
      <c r="W956">
        <v>53220327</v>
      </c>
      <c r="X956" t="s">
        <v>1018</v>
      </c>
      <c r="Y956" t="s">
        <v>1020</v>
      </c>
      <c r="Z956" t="s">
        <v>1042</v>
      </c>
    </row>
    <row r="957" spans="1:26" x14ac:dyDescent="0.25">
      <c r="A957">
        <v>441947</v>
      </c>
      <c r="B957" t="s">
        <v>1107</v>
      </c>
      <c r="C957" t="s">
        <v>1172</v>
      </c>
      <c r="D957" t="s">
        <v>1172</v>
      </c>
      <c r="E957">
        <v>59</v>
      </c>
      <c r="F957">
        <v>1796</v>
      </c>
      <c r="G957" t="s">
        <v>106</v>
      </c>
      <c r="H957" s="2">
        <v>0.33333333333333331</v>
      </c>
      <c r="I957" t="s">
        <v>157</v>
      </c>
      <c r="J957" s="2">
        <v>0.5</v>
      </c>
      <c r="L957" t="s">
        <v>968</v>
      </c>
      <c r="N957" t="s">
        <v>1173</v>
      </c>
      <c r="O957">
        <v>1008700</v>
      </c>
      <c r="P957" t="s">
        <v>1174</v>
      </c>
      <c r="Q957" t="s">
        <v>3419</v>
      </c>
      <c r="R957">
        <v>3.85</v>
      </c>
      <c r="S957" t="s">
        <v>2377</v>
      </c>
      <c r="X957" t="s">
        <v>1177</v>
      </c>
      <c r="Y957" t="s">
        <v>1147</v>
      </c>
      <c r="Z957" t="s">
        <v>1147</v>
      </c>
    </row>
    <row r="958" spans="1:26" x14ac:dyDescent="0.25">
      <c r="A958">
        <v>443780</v>
      </c>
      <c r="B958" t="s">
        <v>994</v>
      </c>
      <c r="C958" t="s">
        <v>3420</v>
      </c>
      <c r="D958" t="s">
        <v>3421</v>
      </c>
      <c r="E958">
        <v>299</v>
      </c>
      <c r="F958">
        <v>115995</v>
      </c>
      <c r="G958" t="s">
        <v>106</v>
      </c>
      <c r="H958" s="2">
        <v>0.33333333333333331</v>
      </c>
      <c r="I958" t="s">
        <v>106</v>
      </c>
      <c r="J958" s="2">
        <v>0.5</v>
      </c>
      <c r="L958" t="s">
        <v>968</v>
      </c>
      <c r="N958" t="s">
        <v>1091</v>
      </c>
      <c r="O958">
        <v>9692014</v>
      </c>
      <c r="P958" t="s">
        <v>1110</v>
      </c>
      <c r="Q958" t="s">
        <v>3422</v>
      </c>
      <c r="R958">
        <v>0</v>
      </c>
      <c r="S958" t="s">
        <v>2851</v>
      </c>
      <c r="T958" t="s">
        <v>3423</v>
      </c>
      <c r="X958" t="s">
        <v>3424</v>
      </c>
      <c r="Y958" t="s">
        <v>3425</v>
      </c>
      <c r="Z958" t="s">
        <v>3426</v>
      </c>
    </row>
    <row r="959" spans="1:26" x14ac:dyDescent="0.25">
      <c r="A959">
        <v>422977</v>
      </c>
      <c r="B959" t="s">
        <v>982</v>
      </c>
      <c r="C959" t="s">
        <v>1149</v>
      </c>
      <c r="D959" t="s">
        <v>1150</v>
      </c>
      <c r="E959">
        <v>299</v>
      </c>
      <c r="F959">
        <v>125572</v>
      </c>
      <c r="G959" t="s">
        <v>106</v>
      </c>
      <c r="H959" s="2">
        <v>0.33333333333333331</v>
      </c>
      <c r="I959" t="s">
        <v>106</v>
      </c>
      <c r="J959" s="2">
        <v>0.79166666666666663</v>
      </c>
      <c r="L959" t="s">
        <v>968</v>
      </c>
      <c r="N959" t="s">
        <v>1151</v>
      </c>
      <c r="O959">
        <v>9636967</v>
      </c>
      <c r="P959" t="s">
        <v>986</v>
      </c>
      <c r="Q959" t="s">
        <v>3427</v>
      </c>
      <c r="R959">
        <v>8.25</v>
      </c>
      <c r="S959" t="s">
        <v>988</v>
      </c>
      <c r="V959" t="s">
        <v>3428</v>
      </c>
      <c r="W959" t="s">
        <v>3428</v>
      </c>
      <c r="X959" t="s">
        <v>1154</v>
      </c>
      <c r="Y959" t="s">
        <v>1048</v>
      </c>
      <c r="Z959" t="s">
        <v>1717</v>
      </c>
    </row>
    <row r="960" spans="1:26" x14ac:dyDescent="0.25">
      <c r="A960">
        <v>443690</v>
      </c>
      <c r="B960" t="s">
        <v>1230</v>
      </c>
      <c r="C960" t="s">
        <v>2007</v>
      </c>
      <c r="D960" t="s">
        <v>2008</v>
      </c>
      <c r="E960">
        <v>22</v>
      </c>
      <c r="F960">
        <v>99</v>
      </c>
      <c r="G960" t="s">
        <v>106</v>
      </c>
      <c r="H960" s="2">
        <v>0.375</v>
      </c>
      <c r="I960" t="s">
        <v>106</v>
      </c>
      <c r="J960" s="2">
        <v>0.71527777777777779</v>
      </c>
      <c r="L960" t="s">
        <v>968</v>
      </c>
      <c r="N960" t="s">
        <v>1024</v>
      </c>
      <c r="O960">
        <v>750038</v>
      </c>
      <c r="P960" t="s">
        <v>970</v>
      </c>
      <c r="Q960" t="s">
        <v>3429</v>
      </c>
      <c r="R960">
        <v>0</v>
      </c>
      <c r="S960" t="s">
        <v>1026</v>
      </c>
      <c r="T960" t="s">
        <v>1027</v>
      </c>
      <c r="Y960" t="s">
        <v>1029</v>
      </c>
      <c r="Z960" t="s">
        <v>1029</v>
      </c>
    </row>
    <row r="961" spans="1:26" x14ac:dyDescent="0.25">
      <c r="A961">
        <v>446084</v>
      </c>
      <c r="B961" t="s">
        <v>1230</v>
      </c>
      <c r="C961" t="s">
        <v>2753</v>
      </c>
      <c r="D961" t="s">
        <v>2754</v>
      </c>
      <c r="E961">
        <v>11</v>
      </c>
      <c r="F961">
        <v>5</v>
      </c>
      <c r="G961" t="s">
        <v>106</v>
      </c>
      <c r="H961" s="2">
        <v>0.375</v>
      </c>
      <c r="I961" t="s">
        <v>3430</v>
      </c>
      <c r="J961" s="2">
        <v>0.66666666666666663</v>
      </c>
      <c r="L961" t="s">
        <v>968</v>
      </c>
      <c r="N961" t="s">
        <v>1300</v>
      </c>
      <c r="O961" t="s">
        <v>2755</v>
      </c>
      <c r="P961" t="s">
        <v>970</v>
      </c>
      <c r="Q961" t="s">
        <v>3431</v>
      </c>
      <c r="R961">
        <v>0.91</v>
      </c>
      <c r="S961" t="s">
        <v>1179</v>
      </c>
      <c r="X961" t="s">
        <v>2757</v>
      </c>
      <c r="Y961" t="s">
        <v>1029</v>
      </c>
      <c r="Z961" t="s">
        <v>1029</v>
      </c>
    </row>
    <row r="962" spans="1:26" x14ac:dyDescent="0.25">
      <c r="A962">
        <v>444051</v>
      </c>
      <c r="B962" t="s">
        <v>1075</v>
      </c>
      <c r="C962" t="s">
        <v>1320</v>
      </c>
      <c r="D962" t="s">
        <v>1321</v>
      </c>
      <c r="E962">
        <v>86</v>
      </c>
      <c r="F962">
        <v>2546</v>
      </c>
      <c r="G962" t="s">
        <v>106</v>
      </c>
      <c r="H962" s="2">
        <v>0.66666666666666663</v>
      </c>
      <c r="I962" t="s">
        <v>106</v>
      </c>
      <c r="J962" s="2">
        <v>0.95833333333333337</v>
      </c>
      <c r="L962" t="s">
        <v>968</v>
      </c>
      <c r="N962" t="s">
        <v>1035</v>
      </c>
      <c r="O962">
        <v>9280718</v>
      </c>
      <c r="P962" t="s">
        <v>1277</v>
      </c>
      <c r="Q962" t="s">
        <v>3432</v>
      </c>
      <c r="R962">
        <v>0</v>
      </c>
      <c r="S962" t="s">
        <v>3245</v>
      </c>
      <c r="V962" t="s">
        <v>3433</v>
      </c>
      <c r="W962" t="s">
        <v>3433</v>
      </c>
      <c r="X962" t="s">
        <v>1325</v>
      </c>
      <c r="Y962" t="s">
        <v>2031</v>
      </c>
      <c r="Z962" t="s">
        <v>1104</v>
      </c>
    </row>
    <row r="963" spans="1:26" x14ac:dyDescent="0.25">
      <c r="A963">
        <v>444006</v>
      </c>
      <c r="B963" t="s">
        <v>994</v>
      </c>
      <c r="C963" t="s">
        <v>2792</v>
      </c>
      <c r="D963" t="s">
        <v>2793</v>
      </c>
      <c r="E963">
        <v>102</v>
      </c>
      <c r="F963">
        <v>5211</v>
      </c>
      <c r="G963" t="s">
        <v>106</v>
      </c>
      <c r="H963" s="2">
        <v>0.6875</v>
      </c>
      <c r="I963" t="s">
        <v>106</v>
      </c>
      <c r="J963" s="2">
        <v>0.85416666666666663</v>
      </c>
      <c r="L963" t="s">
        <v>968</v>
      </c>
      <c r="N963" t="s">
        <v>997</v>
      </c>
      <c r="O963">
        <v>747502</v>
      </c>
      <c r="P963" t="s">
        <v>1159</v>
      </c>
      <c r="Q963" t="s">
        <v>3434</v>
      </c>
      <c r="R963">
        <v>0</v>
      </c>
      <c r="S963" t="s">
        <v>3435</v>
      </c>
      <c r="T963" t="s">
        <v>3436</v>
      </c>
      <c r="X963" t="s">
        <v>2795</v>
      </c>
      <c r="Y963" t="s">
        <v>1198</v>
      </c>
      <c r="Z963" t="s">
        <v>1047</v>
      </c>
    </row>
    <row r="964" spans="1:26" x14ac:dyDescent="0.25">
      <c r="A964">
        <v>444262</v>
      </c>
      <c r="B964" t="s">
        <v>1230</v>
      </c>
      <c r="C964" t="s">
        <v>2007</v>
      </c>
      <c r="D964" t="s">
        <v>2008</v>
      </c>
      <c r="E964">
        <v>22</v>
      </c>
      <c r="F964">
        <v>99</v>
      </c>
      <c r="G964" t="s">
        <v>106</v>
      </c>
      <c r="H964" s="2">
        <v>0.95833333333333337</v>
      </c>
      <c r="I964" t="s">
        <v>105</v>
      </c>
      <c r="J964" s="2">
        <v>0.83333333333333337</v>
      </c>
      <c r="L964" t="s">
        <v>968</v>
      </c>
      <c r="N964" t="s">
        <v>1024</v>
      </c>
      <c r="O964">
        <v>750038</v>
      </c>
      <c r="P964" t="s">
        <v>970</v>
      </c>
      <c r="Q964" t="s">
        <v>3437</v>
      </c>
      <c r="R964">
        <v>0</v>
      </c>
      <c r="S964" t="s">
        <v>1179</v>
      </c>
      <c r="T964" t="s">
        <v>1027</v>
      </c>
      <c r="Y964" t="s">
        <v>1401</v>
      </c>
      <c r="Z964" t="s">
        <v>974</v>
      </c>
    </row>
    <row r="965" spans="1:26" x14ac:dyDescent="0.25">
      <c r="A965">
        <v>443000</v>
      </c>
      <c r="B965" t="s">
        <v>1032</v>
      </c>
      <c r="C965" t="s">
        <v>1192</v>
      </c>
      <c r="D965" t="s">
        <v>1193</v>
      </c>
      <c r="E965">
        <v>69</v>
      </c>
      <c r="F965">
        <v>764</v>
      </c>
      <c r="G965" t="s">
        <v>3402</v>
      </c>
      <c r="H965" s="2">
        <v>0.29166666666666669</v>
      </c>
      <c r="I965" t="s">
        <v>3402</v>
      </c>
      <c r="J965" s="2">
        <v>0.58333333333333337</v>
      </c>
      <c r="L965" t="s">
        <v>968</v>
      </c>
      <c r="N965" t="s">
        <v>1194</v>
      </c>
      <c r="O965">
        <v>7030523</v>
      </c>
      <c r="P965" t="s">
        <v>1036</v>
      </c>
      <c r="Q965" t="s">
        <v>3438</v>
      </c>
      <c r="R965">
        <v>0</v>
      </c>
      <c r="S965" t="s">
        <v>1196</v>
      </c>
      <c r="V965">
        <v>22141</v>
      </c>
      <c r="W965">
        <v>22141</v>
      </c>
      <c r="X965" t="s">
        <v>1197</v>
      </c>
      <c r="Y965" t="s">
        <v>1198</v>
      </c>
      <c r="Z965" t="s">
        <v>1029</v>
      </c>
    </row>
    <row r="966" spans="1:26" x14ac:dyDescent="0.25">
      <c r="A966">
        <v>444087</v>
      </c>
      <c r="B966" t="s">
        <v>1032</v>
      </c>
      <c r="C966" t="s">
        <v>1165</v>
      </c>
      <c r="D966" t="s">
        <v>1166</v>
      </c>
      <c r="E966">
        <v>54</v>
      </c>
      <c r="F966">
        <v>499</v>
      </c>
      <c r="G966" t="s">
        <v>3402</v>
      </c>
      <c r="H966" s="2">
        <v>0.33333333333333331</v>
      </c>
      <c r="I966" t="s">
        <v>3402</v>
      </c>
      <c r="J966" s="2">
        <v>0.41666666666666669</v>
      </c>
      <c r="L966" t="s">
        <v>968</v>
      </c>
      <c r="N966" t="s">
        <v>1167</v>
      </c>
      <c r="O966">
        <v>7917757</v>
      </c>
      <c r="P966" t="s">
        <v>1131</v>
      </c>
      <c r="Q966" t="s">
        <v>3439</v>
      </c>
      <c r="R966">
        <v>0</v>
      </c>
      <c r="S966" t="s">
        <v>3134</v>
      </c>
      <c r="V966">
        <v>22131</v>
      </c>
      <c r="W966">
        <v>22131</v>
      </c>
      <c r="X966" t="s">
        <v>1171</v>
      </c>
      <c r="Y966" t="s">
        <v>1047</v>
      </c>
      <c r="Z966" t="s">
        <v>1560</v>
      </c>
    </row>
    <row r="967" spans="1:26" x14ac:dyDescent="0.25">
      <c r="A967">
        <v>420569</v>
      </c>
      <c r="B967" t="s">
        <v>982</v>
      </c>
      <c r="C967" t="s">
        <v>1212</v>
      </c>
      <c r="D967" t="s">
        <v>1213</v>
      </c>
      <c r="E967">
        <v>248</v>
      </c>
      <c r="F967">
        <v>110556</v>
      </c>
      <c r="G967" t="s">
        <v>3402</v>
      </c>
      <c r="H967" s="2">
        <v>0.33333333333333331</v>
      </c>
      <c r="I967" t="s">
        <v>3402</v>
      </c>
      <c r="J967" s="2">
        <v>0.75</v>
      </c>
      <c r="L967" t="s">
        <v>968</v>
      </c>
      <c r="N967" t="s">
        <v>1214</v>
      </c>
      <c r="O967">
        <v>9333149</v>
      </c>
      <c r="P967" t="s">
        <v>986</v>
      </c>
      <c r="Q967" t="s">
        <v>3440</v>
      </c>
      <c r="R967">
        <v>4</v>
      </c>
      <c r="S967" t="s">
        <v>988</v>
      </c>
      <c r="U967" t="s">
        <v>1215</v>
      </c>
      <c r="V967" t="s">
        <v>3441</v>
      </c>
      <c r="W967" t="s">
        <v>3441</v>
      </c>
      <c r="X967" t="s">
        <v>1216</v>
      </c>
      <c r="Y967" t="s">
        <v>1360</v>
      </c>
      <c r="Z967" t="s">
        <v>975</v>
      </c>
    </row>
    <row r="968" spans="1:26" x14ac:dyDescent="0.25">
      <c r="A968">
        <v>444278</v>
      </c>
      <c r="B968" t="s">
        <v>1030</v>
      </c>
      <c r="C968" t="s">
        <v>3371</v>
      </c>
      <c r="D968" t="s">
        <v>3372</v>
      </c>
      <c r="E968">
        <v>12</v>
      </c>
      <c r="F968">
        <v>30</v>
      </c>
      <c r="G968" t="s">
        <v>3402</v>
      </c>
      <c r="H968" s="2">
        <v>0.33333333333333331</v>
      </c>
      <c r="I968" t="s">
        <v>3402</v>
      </c>
      <c r="J968" s="2">
        <v>0.39583333333333331</v>
      </c>
      <c r="L968" t="s">
        <v>968</v>
      </c>
      <c r="N968" t="s">
        <v>1300</v>
      </c>
      <c r="O968" t="s">
        <v>3373</v>
      </c>
      <c r="P968" t="s">
        <v>970</v>
      </c>
      <c r="Q968" t="s">
        <v>3442</v>
      </c>
      <c r="R968">
        <v>1.52</v>
      </c>
      <c r="S968" t="s">
        <v>1179</v>
      </c>
      <c r="Y968" t="s">
        <v>1147</v>
      </c>
      <c r="Z968" t="s">
        <v>1229</v>
      </c>
    </row>
    <row r="969" spans="1:26" x14ac:dyDescent="0.25">
      <c r="A969">
        <v>444140</v>
      </c>
      <c r="B969" t="s">
        <v>1961</v>
      </c>
      <c r="C969" t="s">
        <v>1962</v>
      </c>
      <c r="D969" t="s">
        <v>1963</v>
      </c>
      <c r="E969">
        <v>41</v>
      </c>
      <c r="F969">
        <v>198</v>
      </c>
      <c r="G969" t="s">
        <v>3402</v>
      </c>
      <c r="H969" s="2">
        <v>0.375</v>
      </c>
      <c r="I969" t="s">
        <v>105</v>
      </c>
      <c r="J969" s="2">
        <v>0.70833333333333337</v>
      </c>
      <c r="L969" t="s">
        <v>968</v>
      </c>
      <c r="N969" t="s">
        <v>1601</v>
      </c>
      <c r="O969">
        <v>400681</v>
      </c>
      <c r="P969" t="s">
        <v>1168</v>
      </c>
      <c r="Q969" t="s">
        <v>3443</v>
      </c>
      <c r="R969">
        <v>0</v>
      </c>
      <c r="S969" t="s">
        <v>1603</v>
      </c>
      <c r="T969" t="s">
        <v>3444</v>
      </c>
      <c r="V969">
        <v>2213</v>
      </c>
      <c r="W969">
        <v>2213</v>
      </c>
      <c r="X969" t="s">
        <v>1965</v>
      </c>
      <c r="Y969" t="s">
        <v>975</v>
      </c>
      <c r="Z969" t="s">
        <v>1042</v>
      </c>
    </row>
    <row r="970" spans="1:26" x14ac:dyDescent="0.25">
      <c r="A970">
        <v>443706</v>
      </c>
      <c r="B970" t="s">
        <v>1032</v>
      </c>
      <c r="C970" t="s">
        <v>3445</v>
      </c>
      <c r="D970" t="s">
        <v>3446</v>
      </c>
      <c r="E970">
        <v>106</v>
      </c>
      <c r="F970">
        <v>5873</v>
      </c>
      <c r="G970" t="s">
        <v>3402</v>
      </c>
      <c r="H970" s="2">
        <v>0.375</v>
      </c>
      <c r="I970" t="s">
        <v>3402</v>
      </c>
      <c r="J970" s="2">
        <v>0.95833333333333337</v>
      </c>
      <c r="L970" t="s">
        <v>968</v>
      </c>
      <c r="N970" t="s">
        <v>1035</v>
      </c>
      <c r="O970">
        <v>9002659</v>
      </c>
      <c r="P970" t="s">
        <v>1079</v>
      </c>
      <c r="Q970" t="s">
        <v>3447</v>
      </c>
      <c r="R970">
        <v>0</v>
      </c>
      <c r="S970" t="s">
        <v>3448</v>
      </c>
      <c r="V970" t="s">
        <v>3449</v>
      </c>
      <c r="W970" t="s">
        <v>3449</v>
      </c>
      <c r="X970" t="s">
        <v>3450</v>
      </c>
      <c r="Y970" t="s">
        <v>2720</v>
      </c>
      <c r="Z970" t="s">
        <v>1918</v>
      </c>
    </row>
    <row r="971" spans="1:26" x14ac:dyDescent="0.25">
      <c r="A971">
        <v>444173</v>
      </c>
      <c r="B971" t="s">
        <v>994</v>
      </c>
      <c r="C971" t="s">
        <v>1043</v>
      </c>
      <c r="D971" t="s">
        <v>1044</v>
      </c>
      <c r="E971">
        <v>99</v>
      </c>
      <c r="F971">
        <v>4224</v>
      </c>
      <c r="G971" t="s">
        <v>3402</v>
      </c>
      <c r="H971" s="2">
        <v>0.70833333333333337</v>
      </c>
      <c r="I971" t="s">
        <v>105</v>
      </c>
      <c r="J971" s="2">
        <v>8.3333333333333329E-2</v>
      </c>
      <c r="L971" t="s">
        <v>968</v>
      </c>
      <c r="N971" t="s">
        <v>997</v>
      </c>
      <c r="O971">
        <v>9355135</v>
      </c>
      <c r="P971" t="s">
        <v>999</v>
      </c>
      <c r="Q971" t="s">
        <v>3451</v>
      </c>
      <c r="R971">
        <v>0</v>
      </c>
      <c r="S971" t="s">
        <v>1001</v>
      </c>
      <c r="V971">
        <v>19</v>
      </c>
      <c r="W971">
        <v>19</v>
      </c>
      <c r="Y971" t="s">
        <v>1004</v>
      </c>
      <c r="Z971" t="s">
        <v>3452</v>
      </c>
    </row>
    <row r="972" spans="1:26" x14ac:dyDescent="0.25">
      <c r="A972">
        <v>443929</v>
      </c>
      <c r="B972" t="s">
        <v>1075</v>
      </c>
      <c r="C972" t="s">
        <v>1610</v>
      </c>
      <c r="D972" t="s">
        <v>1611</v>
      </c>
      <c r="E972">
        <v>159</v>
      </c>
      <c r="F972">
        <v>15215</v>
      </c>
      <c r="G972" t="s">
        <v>3402</v>
      </c>
      <c r="H972" s="2">
        <v>0.95833333333333337</v>
      </c>
      <c r="I972" t="s">
        <v>105</v>
      </c>
      <c r="J972" s="2">
        <v>0.33333333333333331</v>
      </c>
      <c r="L972" t="s">
        <v>968</v>
      </c>
      <c r="N972" t="s">
        <v>1078</v>
      </c>
      <c r="O972">
        <v>9819959</v>
      </c>
      <c r="P972" t="s">
        <v>1079</v>
      </c>
      <c r="Q972" t="s">
        <v>3453</v>
      </c>
      <c r="R972">
        <v>0</v>
      </c>
      <c r="S972" t="s">
        <v>1613</v>
      </c>
      <c r="V972">
        <v>94</v>
      </c>
      <c r="W972">
        <v>94</v>
      </c>
      <c r="X972" t="s">
        <v>1614</v>
      </c>
      <c r="Y972" t="s">
        <v>2178</v>
      </c>
      <c r="Z972" t="s">
        <v>1005</v>
      </c>
    </row>
    <row r="973" spans="1:26" x14ac:dyDescent="0.25">
      <c r="A973">
        <v>443927</v>
      </c>
      <c r="B973" t="s">
        <v>1075</v>
      </c>
      <c r="C973" t="s">
        <v>2672</v>
      </c>
      <c r="D973" t="s">
        <v>2673</v>
      </c>
      <c r="E973">
        <v>81</v>
      </c>
      <c r="F973">
        <v>1561</v>
      </c>
      <c r="G973" t="s">
        <v>105</v>
      </c>
      <c r="H973" s="2">
        <v>2.0833333333333332E-2</v>
      </c>
      <c r="I973" t="s">
        <v>105</v>
      </c>
      <c r="J973" s="2">
        <v>8.3333333333333329E-2</v>
      </c>
      <c r="L973" t="s">
        <v>968</v>
      </c>
      <c r="N973" t="s">
        <v>1078</v>
      </c>
      <c r="O973">
        <v>8035269</v>
      </c>
      <c r="P973" t="s">
        <v>1277</v>
      </c>
      <c r="Q973" t="s">
        <v>3454</v>
      </c>
      <c r="R973">
        <v>0</v>
      </c>
      <c r="S973" t="s">
        <v>2124</v>
      </c>
      <c r="V973">
        <v>2504</v>
      </c>
      <c r="W973">
        <v>2504</v>
      </c>
      <c r="X973" t="s">
        <v>2676</v>
      </c>
      <c r="Y973" t="s">
        <v>1281</v>
      </c>
      <c r="Z973" t="s">
        <v>1048</v>
      </c>
    </row>
    <row r="974" spans="1:26" x14ac:dyDescent="0.25">
      <c r="A974">
        <v>442548</v>
      </c>
      <c r="B974" t="s">
        <v>1402</v>
      </c>
      <c r="C974" t="s">
        <v>3455</v>
      </c>
      <c r="D974" t="s">
        <v>3456</v>
      </c>
      <c r="E974">
        <v>179</v>
      </c>
      <c r="F974">
        <v>51964</v>
      </c>
      <c r="G974" t="s">
        <v>105</v>
      </c>
      <c r="H974" s="2">
        <v>0.22916666666666666</v>
      </c>
      <c r="I974" t="s">
        <v>105</v>
      </c>
      <c r="J974" s="2">
        <v>0.54166666666666663</v>
      </c>
      <c r="L974" t="s">
        <v>968</v>
      </c>
      <c r="N974" t="s">
        <v>1194</v>
      </c>
      <c r="O974">
        <v>9368912</v>
      </c>
      <c r="P974" t="s">
        <v>1159</v>
      </c>
      <c r="Q974" t="s">
        <v>3457</v>
      </c>
      <c r="R974">
        <v>7.8</v>
      </c>
      <c r="S974" t="s">
        <v>1406</v>
      </c>
      <c r="V974" t="s">
        <v>3458</v>
      </c>
      <c r="W974" t="s">
        <v>3458</v>
      </c>
      <c r="X974" t="s">
        <v>3459</v>
      </c>
      <c r="Y974" t="s">
        <v>1520</v>
      </c>
      <c r="Z974" t="s">
        <v>2694</v>
      </c>
    </row>
    <row r="975" spans="1:26" x14ac:dyDescent="0.25">
      <c r="A975" t="s">
        <v>3460</v>
      </c>
      <c r="B975" t="s">
        <v>1032</v>
      </c>
      <c r="C975" t="s">
        <v>2841</v>
      </c>
      <c r="D975" t="s">
        <v>1748</v>
      </c>
      <c r="E975">
        <v>31</v>
      </c>
      <c r="F975">
        <v>247</v>
      </c>
      <c r="G975" t="s">
        <v>105</v>
      </c>
      <c r="H975" s="2">
        <v>0.25</v>
      </c>
      <c r="I975" t="s">
        <v>105</v>
      </c>
      <c r="J975" s="2">
        <v>0.70833333333333337</v>
      </c>
      <c r="L975" t="s">
        <v>968</v>
      </c>
      <c r="N975" t="s">
        <v>1300</v>
      </c>
      <c r="O975" t="s">
        <v>1749</v>
      </c>
      <c r="P975" t="s">
        <v>1131</v>
      </c>
      <c r="Q975" t="s">
        <v>3461</v>
      </c>
      <c r="R975">
        <v>0</v>
      </c>
      <c r="S975" t="s">
        <v>1382</v>
      </c>
      <c r="T975" t="s">
        <v>1332</v>
      </c>
      <c r="X975" t="s">
        <v>1750</v>
      </c>
      <c r="Y975" t="s">
        <v>1389</v>
      </c>
      <c r="Z975" t="s">
        <v>1389</v>
      </c>
    </row>
    <row r="976" spans="1:26" x14ac:dyDescent="0.25">
      <c r="A976">
        <v>444318</v>
      </c>
      <c r="B976" t="s">
        <v>964</v>
      </c>
      <c r="C976" t="s">
        <v>1180</v>
      </c>
      <c r="D976" t="s">
        <v>1181</v>
      </c>
      <c r="E976">
        <v>28</v>
      </c>
      <c r="F976">
        <v>284</v>
      </c>
      <c r="G976" t="s">
        <v>105</v>
      </c>
      <c r="H976" s="2">
        <v>0.25</v>
      </c>
      <c r="I976" t="s">
        <v>3073</v>
      </c>
      <c r="J976" s="2">
        <v>0.75</v>
      </c>
      <c r="L976" t="s">
        <v>968</v>
      </c>
      <c r="N976" t="s">
        <v>969</v>
      </c>
      <c r="P976" t="s">
        <v>970</v>
      </c>
      <c r="Q976" t="s">
        <v>3462</v>
      </c>
      <c r="R976">
        <v>0</v>
      </c>
      <c r="S976" t="s">
        <v>972</v>
      </c>
      <c r="X976" t="s">
        <v>1184</v>
      </c>
      <c r="Y976" t="s">
        <v>974</v>
      </c>
      <c r="Z976" t="s">
        <v>974</v>
      </c>
    </row>
    <row r="977" spans="1:26" x14ac:dyDescent="0.25">
      <c r="A977">
        <v>444319</v>
      </c>
      <c r="B977" t="s">
        <v>976</v>
      </c>
      <c r="C977" t="s">
        <v>977</v>
      </c>
      <c r="D977" t="s">
        <v>978</v>
      </c>
      <c r="E977">
        <v>84</v>
      </c>
      <c r="F977">
        <v>2655</v>
      </c>
      <c r="G977" t="s">
        <v>105</v>
      </c>
      <c r="H977" s="2">
        <v>0.25</v>
      </c>
      <c r="I977" t="s">
        <v>3073</v>
      </c>
      <c r="J977" s="2">
        <v>0.75</v>
      </c>
      <c r="L977" t="s">
        <v>968</v>
      </c>
      <c r="N977" t="s">
        <v>969</v>
      </c>
      <c r="P977" t="s">
        <v>986</v>
      </c>
      <c r="Q977" t="s">
        <v>3463</v>
      </c>
      <c r="R977">
        <v>0</v>
      </c>
      <c r="S977" t="s">
        <v>980</v>
      </c>
      <c r="X977" t="s">
        <v>981</v>
      </c>
      <c r="Y977" t="s">
        <v>974</v>
      </c>
      <c r="Z977" t="s">
        <v>974</v>
      </c>
    </row>
    <row r="978" spans="1:26" x14ac:dyDescent="0.25">
      <c r="A978">
        <v>441985</v>
      </c>
      <c r="B978" t="s">
        <v>982</v>
      </c>
      <c r="C978" t="s">
        <v>983</v>
      </c>
      <c r="D978" t="s">
        <v>984</v>
      </c>
      <c r="E978">
        <v>311</v>
      </c>
      <c r="F978">
        <v>138194</v>
      </c>
      <c r="G978" t="s">
        <v>105</v>
      </c>
      <c r="H978" s="2">
        <v>0.27083333333333331</v>
      </c>
      <c r="I978" t="s">
        <v>105</v>
      </c>
      <c r="J978" s="2">
        <v>0.70833333333333337</v>
      </c>
      <c r="L978" t="s">
        <v>968</v>
      </c>
      <c r="N978" t="s">
        <v>985</v>
      </c>
      <c r="O978">
        <v>9161728</v>
      </c>
      <c r="P978" t="s">
        <v>1123</v>
      </c>
      <c r="Q978" t="s">
        <v>3464</v>
      </c>
      <c r="R978">
        <v>0</v>
      </c>
      <c r="S978" t="s">
        <v>988</v>
      </c>
      <c r="U978" t="s">
        <v>989</v>
      </c>
      <c r="V978">
        <v>19029</v>
      </c>
      <c r="W978">
        <v>19029</v>
      </c>
      <c r="X978" t="s">
        <v>990</v>
      </c>
      <c r="Y978" t="s">
        <v>1127</v>
      </c>
      <c r="Z978" t="s">
        <v>1223</v>
      </c>
    </row>
    <row r="979" spans="1:26" x14ac:dyDescent="0.25">
      <c r="A979">
        <v>441986</v>
      </c>
      <c r="B979" t="s">
        <v>982</v>
      </c>
      <c r="C979" t="s">
        <v>1268</v>
      </c>
      <c r="D979" t="s">
        <v>1269</v>
      </c>
      <c r="E979">
        <v>362</v>
      </c>
      <c r="F979">
        <v>226963</v>
      </c>
      <c r="G979" t="s">
        <v>105</v>
      </c>
      <c r="H979" s="2">
        <v>0.29166666666666669</v>
      </c>
      <c r="I979" t="s">
        <v>105</v>
      </c>
      <c r="J979" s="2">
        <v>0.72916666666666663</v>
      </c>
      <c r="L979" t="s">
        <v>968</v>
      </c>
      <c r="N979" t="s">
        <v>985</v>
      </c>
      <c r="O979">
        <v>9682875</v>
      </c>
      <c r="P979" t="s">
        <v>1009</v>
      </c>
      <c r="Q979" t="s">
        <v>3465</v>
      </c>
      <c r="R979">
        <v>0</v>
      </c>
      <c r="S979" t="s">
        <v>988</v>
      </c>
      <c r="V979">
        <v>34332</v>
      </c>
      <c r="W979">
        <v>34332</v>
      </c>
      <c r="X979" t="s">
        <v>1271</v>
      </c>
      <c r="Y979" t="s">
        <v>1793</v>
      </c>
      <c r="Z979" t="s">
        <v>1120</v>
      </c>
    </row>
    <row r="980" spans="1:26" x14ac:dyDescent="0.25">
      <c r="A980">
        <v>441984</v>
      </c>
      <c r="B980" t="s">
        <v>982</v>
      </c>
      <c r="C980" t="s">
        <v>1649</v>
      </c>
      <c r="D980" t="s">
        <v>1650</v>
      </c>
      <c r="E980">
        <v>293</v>
      </c>
      <c r="F980">
        <v>90090</v>
      </c>
      <c r="G980" t="s">
        <v>105</v>
      </c>
      <c r="H980" s="2">
        <v>0.35416666666666669</v>
      </c>
      <c r="I980" t="s">
        <v>105</v>
      </c>
      <c r="J980" s="2">
        <v>0.75</v>
      </c>
      <c r="L980" t="s">
        <v>968</v>
      </c>
      <c r="N980" t="s">
        <v>985</v>
      </c>
      <c r="O980">
        <v>9228356</v>
      </c>
      <c r="P980" t="s">
        <v>986</v>
      </c>
      <c r="Q980" t="s">
        <v>3466</v>
      </c>
      <c r="R980">
        <v>0</v>
      </c>
      <c r="S980" t="s">
        <v>1062</v>
      </c>
      <c r="V980">
        <v>26817</v>
      </c>
      <c r="W980">
        <v>26817</v>
      </c>
      <c r="X980" t="s">
        <v>1653</v>
      </c>
      <c r="Y980" t="s">
        <v>992</v>
      </c>
      <c r="Z980" t="s">
        <v>1104</v>
      </c>
    </row>
    <row r="981" spans="1:26" x14ac:dyDescent="0.25">
      <c r="A981">
        <v>444441</v>
      </c>
      <c r="B981" t="s">
        <v>1030</v>
      </c>
      <c r="C981" t="s">
        <v>3467</v>
      </c>
      <c r="D981" t="s">
        <v>3468</v>
      </c>
      <c r="E981">
        <v>44</v>
      </c>
      <c r="F981">
        <v>166</v>
      </c>
      <c r="G981" t="s">
        <v>105</v>
      </c>
      <c r="H981" s="2">
        <v>0.39583333333333331</v>
      </c>
      <c r="I981" t="s">
        <v>3073</v>
      </c>
      <c r="J981" s="2">
        <v>0.41666666666666669</v>
      </c>
      <c r="L981" t="s">
        <v>968</v>
      </c>
      <c r="N981" t="s">
        <v>1031</v>
      </c>
      <c r="O981">
        <v>900769</v>
      </c>
      <c r="P981" t="s">
        <v>1092</v>
      </c>
      <c r="Q981" t="s">
        <v>3469</v>
      </c>
      <c r="R981">
        <v>5.9</v>
      </c>
      <c r="S981" t="s">
        <v>1766</v>
      </c>
      <c r="Y981" t="s">
        <v>1147</v>
      </c>
      <c r="Z981" t="s">
        <v>1147</v>
      </c>
    </row>
    <row r="982" spans="1:26" x14ac:dyDescent="0.25">
      <c r="A982" t="s">
        <v>3470</v>
      </c>
      <c r="B982" t="s">
        <v>1032</v>
      </c>
      <c r="C982" t="s">
        <v>2841</v>
      </c>
      <c r="D982" t="s">
        <v>1748</v>
      </c>
      <c r="E982">
        <v>31</v>
      </c>
      <c r="F982">
        <v>247</v>
      </c>
      <c r="G982" t="s">
        <v>105</v>
      </c>
      <c r="H982" s="2">
        <v>0.70833333333333337</v>
      </c>
      <c r="I982" t="s">
        <v>105</v>
      </c>
      <c r="J982" s="2">
        <v>0.83333333333333337</v>
      </c>
      <c r="L982" t="s">
        <v>968</v>
      </c>
      <c r="N982" t="s">
        <v>1300</v>
      </c>
      <c r="O982" t="s">
        <v>1749</v>
      </c>
      <c r="P982" t="s">
        <v>1131</v>
      </c>
      <c r="Q982" t="s">
        <v>3471</v>
      </c>
      <c r="R982">
        <v>0</v>
      </c>
      <c r="S982" t="s">
        <v>2034</v>
      </c>
      <c r="T982" t="s">
        <v>1332</v>
      </c>
      <c r="X982" t="s">
        <v>1750</v>
      </c>
      <c r="Y982" t="s">
        <v>1389</v>
      </c>
      <c r="Z982" t="s">
        <v>1389</v>
      </c>
    </row>
    <row r="983" spans="1:26" x14ac:dyDescent="0.25">
      <c r="A983">
        <v>443948</v>
      </c>
      <c r="B983" t="s">
        <v>1032</v>
      </c>
      <c r="C983" t="s">
        <v>3445</v>
      </c>
      <c r="D983" t="s">
        <v>3446</v>
      </c>
      <c r="E983">
        <v>106</v>
      </c>
      <c r="F983">
        <v>5873</v>
      </c>
      <c r="G983" t="s">
        <v>105</v>
      </c>
      <c r="H983" s="2">
        <v>0.75</v>
      </c>
      <c r="I983" t="s">
        <v>3073</v>
      </c>
      <c r="J983" s="2">
        <v>3.125E-2</v>
      </c>
      <c r="L983" t="s">
        <v>968</v>
      </c>
      <c r="N983" t="s">
        <v>1035</v>
      </c>
      <c r="O983">
        <v>9002659</v>
      </c>
      <c r="P983" t="s">
        <v>1036</v>
      </c>
      <c r="Q983" t="s">
        <v>3472</v>
      </c>
      <c r="R983">
        <v>0</v>
      </c>
      <c r="S983" t="s">
        <v>1536</v>
      </c>
      <c r="V983" t="s">
        <v>3449</v>
      </c>
      <c r="W983" t="s">
        <v>3449</v>
      </c>
      <c r="X983" t="s">
        <v>3450</v>
      </c>
      <c r="Y983" t="s">
        <v>3473</v>
      </c>
      <c r="Z983" t="s">
        <v>975</v>
      </c>
    </row>
    <row r="984" spans="1:26" x14ac:dyDescent="0.25">
      <c r="A984">
        <v>444464</v>
      </c>
      <c r="B984" t="s">
        <v>1230</v>
      </c>
      <c r="C984" t="s">
        <v>2563</v>
      </c>
      <c r="D984" t="s">
        <v>2563</v>
      </c>
      <c r="E984">
        <v>9</v>
      </c>
      <c r="F984">
        <v>5</v>
      </c>
      <c r="G984" t="s">
        <v>3073</v>
      </c>
      <c r="H984" s="2">
        <v>0.25</v>
      </c>
      <c r="I984" t="s">
        <v>3073</v>
      </c>
      <c r="J984" s="2">
        <v>0.375</v>
      </c>
      <c r="L984" t="s">
        <v>968</v>
      </c>
      <c r="N984" t="s">
        <v>1300</v>
      </c>
      <c r="O984" t="s">
        <v>2564</v>
      </c>
      <c r="P984" t="s">
        <v>970</v>
      </c>
      <c r="Q984" t="s">
        <v>3474</v>
      </c>
      <c r="R984">
        <v>0</v>
      </c>
      <c r="S984" t="s">
        <v>1179</v>
      </c>
      <c r="X984" t="s">
        <v>2566</v>
      </c>
      <c r="Y984" t="s">
        <v>1029</v>
      </c>
      <c r="Z984" t="s">
        <v>1029</v>
      </c>
    </row>
    <row r="985" spans="1:26" x14ac:dyDescent="0.25">
      <c r="A985">
        <v>441987</v>
      </c>
      <c r="B985" t="s">
        <v>982</v>
      </c>
      <c r="C985" t="s">
        <v>482</v>
      </c>
      <c r="D985" t="s">
        <v>483</v>
      </c>
      <c r="E985">
        <v>294</v>
      </c>
      <c r="F985">
        <v>90940</v>
      </c>
      <c r="G985" t="s">
        <v>3073</v>
      </c>
      <c r="H985" s="2">
        <v>0.27083333333333331</v>
      </c>
      <c r="I985" t="s">
        <v>3073</v>
      </c>
      <c r="J985" s="2">
        <v>0.99930555555555556</v>
      </c>
      <c r="L985" t="s">
        <v>968</v>
      </c>
      <c r="N985" t="s">
        <v>1099</v>
      </c>
      <c r="O985">
        <v>9192387</v>
      </c>
      <c r="P985" t="s">
        <v>986</v>
      </c>
      <c r="Q985" t="s">
        <v>3475</v>
      </c>
      <c r="R985">
        <v>0</v>
      </c>
      <c r="S985" t="s">
        <v>988</v>
      </c>
      <c r="U985" t="s">
        <v>1102</v>
      </c>
      <c r="V985">
        <v>58906</v>
      </c>
      <c r="W985">
        <v>58906</v>
      </c>
      <c r="X985" t="s">
        <v>1274</v>
      </c>
      <c r="Y985" t="s">
        <v>1360</v>
      </c>
      <c r="Z985" t="s">
        <v>1042</v>
      </c>
    </row>
    <row r="986" spans="1:26" x14ac:dyDescent="0.25">
      <c r="A986">
        <v>444522</v>
      </c>
      <c r="B986" t="s">
        <v>1230</v>
      </c>
      <c r="C986" t="s">
        <v>1371</v>
      </c>
      <c r="D986" t="s">
        <v>1372</v>
      </c>
      <c r="E986">
        <v>11</v>
      </c>
      <c r="F986">
        <v>5</v>
      </c>
      <c r="G986" t="s">
        <v>3073</v>
      </c>
      <c r="H986" s="2">
        <v>0.29166666666666669</v>
      </c>
      <c r="I986" t="s">
        <v>3073</v>
      </c>
      <c r="J986" s="2">
        <v>0.41666666666666669</v>
      </c>
      <c r="L986" t="s">
        <v>968</v>
      </c>
      <c r="N986" t="s">
        <v>1300</v>
      </c>
      <c r="O986" t="s">
        <v>1373</v>
      </c>
      <c r="P986" t="s">
        <v>970</v>
      </c>
      <c r="Q986" t="s">
        <v>3476</v>
      </c>
      <c r="R986">
        <v>1.71</v>
      </c>
      <c r="S986" t="s">
        <v>1179</v>
      </c>
      <c r="Y986" t="s">
        <v>1029</v>
      </c>
      <c r="Z986" t="s">
        <v>1029</v>
      </c>
    </row>
    <row r="987" spans="1:26" x14ac:dyDescent="0.25">
      <c r="A987">
        <v>441988</v>
      </c>
      <c r="B987" t="s">
        <v>982</v>
      </c>
      <c r="C987" t="s">
        <v>1355</v>
      </c>
      <c r="D987" t="s">
        <v>1356</v>
      </c>
      <c r="E987">
        <v>362</v>
      </c>
      <c r="F987">
        <v>226838</v>
      </c>
      <c r="G987" t="s">
        <v>3073</v>
      </c>
      <c r="H987" s="2">
        <v>0.29166666666666669</v>
      </c>
      <c r="I987" t="s">
        <v>3073</v>
      </c>
      <c r="J987" s="2">
        <v>0.75</v>
      </c>
      <c r="L987" t="s">
        <v>968</v>
      </c>
      <c r="N987" t="s">
        <v>985</v>
      </c>
      <c r="O987">
        <v>9383936</v>
      </c>
      <c r="P987" t="s">
        <v>1009</v>
      </c>
      <c r="Q987" t="s">
        <v>3477</v>
      </c>
      <c r="R987">
        <v>0</v>
      </c>
      <c r="S987" t="s">
        <v>988</v>
      </c>
      <c r="V987">
        <v>30645</v>
      </c>
      <c r="W987">
        <v>30645</v>
      </c>
      <c r="X987" t="s">
        <v>1359</v>
      </c>
      <c r="Y987" t="s">
        <v>1120</v>
      </c>
      <c r="Z987" t="s">
        <v>1360</v>
      </c>
    </row>
    <row r="988" spans="1:26" x14ac:dyDescent="0.25">
      <c r="A988">
        <v>444381</v>
      </c>
      <c r="B988" t="s">
        <v>1032</v>
      </c>
      <c r="C988" t="s">
        <v>1327</v>
      </c>
      <c r="D988" t="s">
        <v>1328</v>
      </c>
      <c r="E988">
        <v>42</v>
      </c>
      <c r="F988">
        <v>380</v>
      </c>
      <c r="G988" t="s">
        <v>3073</v>
      </c>
      <c r="H988" s="2">
        <v>0.29166666666666669</v>
      </c>
      <c r="I988" t="s">
        <v>3073</v>
      </c>
      <c r="J988" s="2">
        <v>0.75</v>
      </c>
      <c r="L988" t="s">
        <v>968</v>
      </c>
      <c r="N988" t="s">
        <v>1329</v>
      </c>
      <c r="O988">
        <v>7321960</v>
      </c>
      <c r="P988" t="s">
        <v>1168</v>
      </c>
      <c r="Q988" t="s">
        <v>3478</v>
      </c>
      <c r="R988">
        <v>0</v>
      </c>
      <c r="S988" t="s">
        <v>1603</v>
      </c>
      <c r="T988" t="s">
        <v>1332</v>
      </c>
      <c r="X988" t="s">
        <v>1333</v>
      </c>
      <c r="Y988" t="s">
        <v>1104</v>
      </c>
      <c r="Z988" t="s">
        <v>1042</v>
      </c>
    </row>
    <row r="989" spans="1:26" x14ac:dyDescent="0.25">
      <c r="A989">
        <v>444487</v>
      </c>
      <c r="B989" t="s">
        <v>1230</v>
      </c>
      <c r="C989" t="s">
        <v>2007</v>
      </c>
      <c r="D989" t="s">
        <v>2008</v>
      </c>
      <c r="E989">
        <v>22</v>
      </c>
      <c r="F989">
        <v>99</v>
      </c>
      <c r="G989" t="s">
        <v>3073</v>
      </c>
      <c r="H989" s="2">
        <v>0.375</v>
      </c>
      <c r="I989" t="s">
        <v>3073</v>
      </c>
      <c r="J989" s="2">
        <v>0.38541666666666669</v>
      </c>
      <c r="L989" t="s">
        <v>968</v>
      </c>
      <c r="N989" t="s">
        <v>1024</v>
      </c>
      <c r="O989">
        <v>750038</v>
      </c>
      <c r="P989" t="s">
        <v>970</v>
      </c>
      <c r="Q989" t="s">
        <v>3479</v>
      </c>
      <c r="R989">
        <v>0</v>
      </c>
      <c r="S989" t="s">
        <v>1026</v>
      </c>
      <c r="T989" t="s">
        <v>1027</v>
      </c>
      <c r="Y989" t="s">
        <v>1029</v>
      </c>
      <c r="Z989" t="s">
        <v>1029</v>
      </c>
    </row>
    <row r="990" spans="1:26" x14ac:dyDescent="0.25">
      <c r="A990" t="s">
        <v>3480</v>
      </c>
      <c r="B990" t="s">
        <v>1032</v>
      </c>
      <c r="C990" t="s">
        <v>1385</v>
      </c>
      <c r="D990" t="s">
        <v>1166</v>
      </c>
      <c r="E990">
        <v>60</v>
      </c>
      <c r="F990">
        <v>651</v>
      </c>
      <c r="G990" t="s">
        <v>3073</v>
      </c>
      <c r="H990" s="2">
        <v>0.4375</v>
      </c>
      <c r="I990" t="s">
        <v>3073</v>
      </c>
      <c r="J990" s="2">
        <v>0.54166666666666663</v>
      </c>
      <c r="L990" t="s">
        <v>968</v>
      </c>
      <c r="N990" t="s">
        <v>1300</v>
      </c>
      <c r="O990">
        <v>7917757</v>
      </c>
      <c r="P990" t="s">
        <v>1131</v>
      </c>
      <c r="Q990" t="s">
        <v>3481</v>
      </c>
      <c r="R990">
        <v>0</v>
      </c>
      <c r="S990" t="s">
        <v>1382</v>
      </c>
      <c r="T990" t="s">
        <v>1332</v>
      </c>
      <c r="X990" t="s">
        <v>1388</v>
      </c>
      <c r="Y990" t="s">
        <v>1389</v>
      </c>
      <c r="Z990" t="s">
        <v>1389</v>
      </c>
    </row>
    <row r="991" spans="1:26" x14ac:dyDescent="0.25">
      <c r="A991">
        <v>444669</v>
      </c>
      <c r="B991" t="s">
        <v>1628</v>
      </c>
      <c r="C991" t="s">
        <v>3482</v>
      </c>
      <c r="D991" t="s">
        <v>3483</v>
      </c>
      <c r="E991">
        <v>10</v>
      </c>
      <c r="F991">
        <v>18</v>
      </c>
      <c r="G991" t="s">
        <v>3073</v>
      </c>
      <c r="H991" s="2">
        <v>0.47916666666666669</v>
      </c>
      <c r="I991" t="s">
        <v>157</v>
      </c>
      <c r="J991" s="2">
        <v>0.66666666666666663</v>
      </c>
      <c r="L991" t="s">
        <v>968</v>
      </c>
      <c r="N991" t="s">
        <v>1300</v>
      </c>
      <c r="O991" t="s">
        <v>3484</v>
      </c>
      <c r="P991" t="s">
        <v>970</v>
      </c>
      <c r="Q991" t="s">
        <v>3485</v>
      </c>
      <c r="R991">
        <v>1.89</v>
      </c>
      <c r="S991" t="s">
        <v>1179</v>
      </c>
      <c r="Y991" t="s">
        <v>1110</v>
      </c>
      <c r="Z991" t="s">
        <v>1029</v>
      </c>
    </row>
    <row r="992" spans="1:26" x14ac:dyDescent="0.25">
      <c r="A992">
        <v>443757</v>
      </c>
      <c r="B992" t="s">
        <v>1075</v>
      </c>
      <c r="C992" t="s">
        <v>1156</v>
      </c>
      <c r="D992" t="s">
        <v>1157</v>
      </c>
      <c r="E992">
        <v>139</v>
      </c>
      <c r="F992">
        <v>9996</v>
      </c>
      <c r="G992" t="s">
        <v>3073</v>
      </c>
      <c r="H992" s="2">
        <v>0.64583333333333337</v>
      </c>
      <c r="I992" t="s">
        <v>157</v>
      </c>
      <c r="J992" s="2">
        <v>0.16666666666666666</v>
      </c>
      <c r="L992" t="s">
        <v>968</v>
      </c>
      <c r="N992" t="s">
        <v>1158</v>
      </c>
      <c r="O992">
        <v>9435818</v>
      </c>
      <c r="P992" t="s">
        <v>1159</v>
      </c>
      <c r="Q992" t="s">
        <v>3486</v>
      </c>
      <c r="R992">
        <v>0</v>
      </c>
      <c r="S992" t="s">
        <v>3487</v>
      </c>
      <c r="V992" t="s">
        <v>3488</v>
      </c>
      <c r="W992" t="s">
        <v>3488</v>
      </c>
      <c r="X992" t="s">
        <v>1163</v>
      </c>
      <c r="Y992" t="s">
        <v>1164</v>
      </c>
      <c r="Z992" t="s">
        <v>1383</v>
      </c>
    </row>
    <row r="993" spans="1:26" x14ac:dyDescent="0.25">
      <c r="A993">
        <v>444189</v>
      </c>
      <c r="B993" t="s">
        <v>1032</v>
      </c>
      <c r="C993" t="s">
        <v>1747</v>
      </c>
      <c r="D993" t="s">
        <v>1748</v>
      </c>
      <c r="E993">
        <v>31</v>
      </c>
      <c r="F993">
        <v>247</v>
      </c>
      <c r="G993" t="s">
        <v>3073</v>
      </c>
      <c r="H993" s="2">
        <v>0.66666666666666663</v>
      </c>
      <c r="I993" t="s">
        <v>3073</v>
      </c>
      <c r="J993" s="2">
        <v>0.95833333333333337</v>
      </c>
      <c r="L993" t="s">
        <v>968</v>
      </c>
      <c r="N993" t="s">
        <v>1167</v>
      </c>
      <c r="O993" t="s">
        <v>1749</v>
      </c>
      <c r="P993" t="s">
        <v>1131</v>
      </c>
      <c r="Q993" t="s">
        <v>3489</v>
      </c>
      <c r="R993">
        <v>0</v>
      </c>
      <c r="S993" t="s">
        <v>1510</v>
      </c>
      <c r="V993">
        <v>22131</v>
      </c>
      <c r="W993">
        <v>22131</v>
      </c>
      <c r="X993" t="s">
        <v>1750</v>
      </c>
      <c r="Y993" t="s">
        <v>1047</v>
      </c>
      <c r="Z993" t="s">
        <v>1047</v>
      </c>
    </row>
    <row r="994" spans="1:26" x14ac:dyDescent="0.25">
      <c r="A994">
        <v>444488</v>
      </c>
      <c r="B994" t="s">
        <v>1230</v>
      </c>
      <c r="C994" t="s">
        <v>2007</v>
      </c>
      <c r="D994" t="s">
        <v>2008</v>
      </c>
      <c r="E994">
        <v>22</v>
      </c>
      <c r="F994">
        <v>99</v>
      </c>
      <c r="G994" t="s">
        <v>3073</v>
      </c>
      <c r="H994" s="2">
        <v>0.70138888888888884</v>
      </c>
      <c r="I994" t="s">
        <v>3073</v>
      </c>
      <c r="J994" s="2">
        <v>0.71527777777777779</v>
      </c>
      <c r="L994" t="s">
        <v>968</v>
      </c>
      <c r="N994" t="s">
        <v>1024</v>
      </c>
      <c r="O994">
        <v>750038</v>
      </c>
      <c r="P994" t="s">
        <v>970</v>
      </c>
      <c r="Q994" t="s">
        <v>3490</v>
      </c>
      <c r="R994">
        <v>0</v>
      </c>
      <c r="S994" t="s">
        <v>1026</v>
      </c>
      <c r="T994" t="s">
        <v>1027</v>
      </c>
      <c r="Y994" t="s">
        <v>1029</v>
      </c>
      <c r="Z994" t="s">
        <v>1029</v>
      </c>
    </row>
    <row r="995" spans="1:26" x14ac:dyDescent="0.25">
      <c r="A995">
        <v>443889</v>
      </c>
      <c r="B995" t="s">
        <v>1032</v>
      </c>
      <c r="C995" t="s">
        <v>1165</v>
      </c>
      <c r="D995" t="s">
        <v>1166</v>
      </c>
      <c r="E995">
        <v>54</v>
      </c>
      <c r="F995">
        <v>499</v>
      </c>
      <c r="G995" t="s">
        <v>3073</v>
      </c>
      <c r="H995" s="2">
        <v>0.75</v>
      </c>
      <c r="I995" t="s">
        <v>157</v>
      </c>
      <c r="J995" s="2">
        <v>4.1666666666666664E-2</v>
      </c>
      <c r="L995" t="s">
        <v>968</v>
      </c>
      <c r="N995" t="s">
        <v>1167</v>
      </c>
      <c r="O995">
        <v>7917757</v>
      </c>
      <c r="P995" t="s">
        <v>1168</v>
      </c>
      <c r="Q995" t="s">
        <v>3491</v>
      </c>
      <c r="R995">
        <v>0</v>
      </c>
      <c r="S995" t="s">
        <v>1170</v>
      </c>
      <c r="V995">
        <v>22131</v>
      </c>
      <c r="W995">
        <v>22131</v>
      </c>
      <c r="X995" t="s">
        <v>1171</v>
      </c>
      <c r="Y995" t="s">
        <v>1047</v>
      </c>
      <c r="Z995" t="s">
        <v>1283</v>
      </c>
    </row>
    <row r="996" spans="1:26" x14ac:dyDescent="0.25">
      <c r="A996">
        <v>437739</v>
      </c>
      <c r="B996" t="s">
        <v>982</v>
      </c>
      <c r="C996" t="s">
        <v>57</v>
      </c>
      <c r="D996" t="s">
        <v>58</v>
      </c>
      <c r="E996">
        <v>187</v>
      </c>
      <c r="F996">
        <v>14983</v>
      </c>
      <c r="G996" t="s">
        <v>157</v>
      </c>
      <c r="H996" s="2">
        <v>0.26041666666666669</v>
      </c>
      <c r="I996" t="s">
        <v>157</v>
      </c>
      <c r="J996" s="2">
        <v>0.75</v>
      </c>
      <c r="L996" t="s">
        <v>968</v>
      </c>
      <c r="N996" t="s">
        <v>1291</v>
      </c>
      <c r="O996">
        <v>9007491</v>
      </c>
      <c r="P996" t="s">
        <v>986</v>
      </c>
      <c r="Q996" t="s">
        <v>3495</v>
      </c>
      <c r="R996">
        <v>0</v>
      </c>
      <c r="S996" t="s">
        <v>1062</v>
      </c>
      <c r="V996">
        <v>1637</v>
      </c>
      <c r="W996">
        <v>1637</v>
      </c>
      <c r="X996" t="s">
        <v>1293</v>
      </c>
      <c r="Y996" t="s">
        <v>1309</v>
      </c>
      <c r="Z996" t="s">
        <v>2392</v>
      </c>
    </row>
    <row r="997" spans="1:26" x14ac:dyDescent="0.25">
      <c r="A997">
        <v>459845</v>
      </c>
      <c r="B997" t="s">
        <v>964</v>
      </c>
      <c r="C997" t="s">
        <v>1443</v>
      </c>
      <c r="D997" t="s">
        <v>1444</v>
      </c>
      <c r="E997">
        <v>57</v>
      </c>
      <c r="F997">
        <v>855</v>
      </c>
      <c r="G997" t="s">
        <v>157</v>
      </c>
      <c r="H997" s="2">
        <v>0.27777777777777779</v>
      </c>
      <c r="I997" t="s">
        <v>3496</v>
      </c>
      <c r="J997" s="2">
        <v>0.69791666666666663</v>
      </c>
      <c r="K997" t="s">
        <v>3497</v>
      </c>
      <c r="L997" t="s">
        <v>1142</v>
      </c>
      <c r="N997" t="s">
        <v>1445</v>
      </c>
      <c r="O997">
        <v>8210118</v>
      </c>
      <c r="P997" t="s">
        <v>970</v>
      </c>
      <c r="Q997" t="s">
        <v>3498</v>
      </c>
      <c r="R997">
        <v>3.99</v>
      </c>
      <c r="X997" t="s">
        <v>1446</v>
      </c>
      <c r="Y997" t="s">
        <v>1147</v>
      </c>
      <c r="Z997" t="s">
        <v>1147</v>
      </c>
    </row>
    <row r="998" spans="1:26" x14ac:dyDescent="0.25">
      <c r="A998">
        <v>444489</v>
      </c>
      <c r="B998" t="s">
        <v>1230</v>
      </c>
      <c r="C998" t="s">
        <v>2007</v>
      </c>
      <c r="D998" t="s">
        <v>2008</v>
      </c>
      <c r="E998">
        <v>22</v>
      </c>
      <c r="F998">
        <v>99</v>
      </c>
      <c r="G998" t="s">
        <v>157</v>
      </c>
      <c r="H998" s="2">
        <v>0.375</v>
      </c>
      <c r="I998" t="s">
        <v>157</v>
      </c>
      <c r="J998" s="2">
        <v>0.71527777777777779</v>
      </c>
      <c r="L998" t="s">
        <v>968</v>
      </c>
      <c r="N998" t="s">
        <v>1024</v>
      </c>
      <c r="O998">
        <v>750038</v>
      </c>
      <c r="P998" t="s">
        <v>970</v>
      </c>
      <c r="Q998" t="s">
        <v>3499</v>
      </c>
      <c r="R998">
        <v>0</v>
      </c>
      <c r="S998" t="s">
        <v>1026</v>
      </c>
      <c r="T998" t="s">
        <v>1027</v>
      </c>
      <c r="Y998" t="s">
        <v>1401</v>
      </c>
      <c r="Z998" t="s">
        <v>974</v>
      </c>
    </row>
    <row r="999" spans="1:26" x14ac:dyDescent="0.25">
      <c r="A999">
        <v>441826</v>
      </c>
      <c r="B999" t="s">
        <v>1030</v>
      </c>
      <c r="C999" t="s">
        <v>2075</v>
      </c>
      <c r="D999" t="s">
        <v>1549</v>
      </c>
      <c r="E999">
        <v>31</v>
      </c>
      <c r="F999">
        <v>230</v>
      </c>
      <c r="G999" t="s">
        <v>157</v>
      </c>
      <c r="H999" s="2">
        <v>0.5</v>
      </c>
      <c r="I999" t="s">
        <v>104</v>
      </c>
      <c r="J999" s="2">
        <v>0.70833333333333337</v>
      </c>
      <c r="K999" t="s">
        <v>3500</v>
      </c>
      <c r="L999" t="s">
        <v>1142</v>
      </c>
      <c r="N999" t="s">
        <v>1143</v>
      </c>
      <c r="O999" t="s">
        <v>2077</v>
      </c>
      <c r="P999" t="s">
        <v>970</v>
      </c>
      <c r="Q999" t="s">
        <v>3501</v>
      </c>
      <c r="R999">
        <v>0</v>
      </c>
      <c r="S999" t="s">
        <v>1026</v>
      </c>
      <c r="Y999" t="s">
        <v>1065</v>
      </c>
      <c r="Z999" t="s">
        <v>1399</v>
      </c>
    </row>
    <row r="1000" spans="1:26" x14ac:dyDescent="0.25">
      <c r="A1000">
        <v>441452</v>
      </c>
      <c r="B1000" t="s">
        <v>1139</v>
      </c>
      <c r="C1000" t="s">
        <v>1488</v>
      </c>
      <c r="D1000" t="s">
        <v>1489</v>
      </c>
      <c r="E1000">
        <v>91</v>
      </c>
      <c r="F1000">
        <v>3933</v>
      </c>
      <c r="G1000" t="s">
        <v>157</v>
      </c>
      <c r="H1000" s="2">
        <v>0.66666666666666663</v>
      </c>
      <c r="I1000" t="s">
        <v>3496</v>
      </c>
      <c r="J1000" s="2">
        <v>0.70833333333333337</v>
      </c>
      <c r="K1000" t="s">
        <v>3502</v>
      </c>
      <c r="L1000" t="s">
        <v>1142</v>
      </c>
      <c r="N1000" t="s">
        <v>1143</v>
      </c>
      <c r="O1000" t="s">
        <v>1490</v>
      </c>
      <c r="P1000" t="s">
        <v>1174</v>
      </c>
      <c r="Q1000" t="s">
        <v>3503</v>
      </c>
      <c r="R1000">
        <v>0</v>
      </c>
      <c r="S1000" t="s">
        <v>3504</v>
      </c>
      <c r="X1000" t="s">
        <v>1491</v>
      </c>
      <c r="Y1000" t="s">
        <v>1295</v>
      </c>
      <c r="Z1000" t="s">
        <v>1707</v>
      </c>
    </row>
    <row r="1001" spans="1:26" x14ac:dyDescent="0.25">
      <c r="A1001">
        <v>443523</v>
      </c>
      <c r="B1001" t="s">
        <v>1075</v>
      </c>
      <c r="C1001" t="s">
        <v>1833</v>
      </c>
      <c r="D1001" t="s">
        <v>1834</v>
      </c>
      <c r="E1001">
        <v>121</v>
      </c>
      <c r="F1001">
        <v>6409</v>
      </c>
      <c r="G1001" t="s">
        <v>157</v>
      </c>
      <c r="H1001" s="2">
        <v>0.96875</v>
      </c>
      <c r="I1001" t="s">
        <v>52</v>
      </c>
      <c r="J1001" s="2">
        <v>0.54166666666666663</v>
      </c>
      <c r="L1001" t="s">
        <v>968</v>
      </c>
      <c r="N1001" t="s">
        <v>1035</v>
      </c>
      <c r="O1001">
        <v>9235385</v>
      </c>
      <c r="P1001" t="s">
        <v>1079</v>
      </c>
      <c r="Q1001" t="s">
        <v>3505</v>
      </c>
      <c r="R1001">
        <v>0</v>
      </c>
      <c r="S1001" t="s">
        <v>1737</v>
      </c>
      <c r="V1001" t="s">
        <v>3506</v>
      </c>
      <c r="W1001" t="s">
        <v>3506</v>
      </c>
      <c r="X1001" t="s">
        <v>1838</v>
      </c>
      <c r="Y1001" t="s">
        <v>3230</v>
      </c>
      <c r="Z1001" t="s">
        <v>1433</v>
      </c>
    </row>
    <row r="1002" spans="1:26" x14ac:dyDescent="0.25">
      <c r="A1002">
        <v>444652</v>
      </c>
      <c r="B1002" t="s">
        <v>1032</v>
      </c>
      <c r="C1002" t="s">
        <v>3445</v>
      </c>
      <c r="D1002" t="s">
        <v>3446</v>
      </c>
      <c r="E1002">
        <v>106</v>
      </c>
      <c r="F1002">
        <v>5873</v>
      </c>
      <c r="G1002" t="s">
        <v>52</v>
      </c>
      <c r="H1002" s="2">
        <v>4.1666666666666664E-2</v>
      </c>
      <c r="I1002" t="s">
        <v>52</v>
      </c>
      <c r="J1002" s="2">
        <v>0.25</v>
      </c>
      <c r="L1002" t="s">
        <v>968</v>
      </c>
      <c r="N1002" t="s">
        <v>1035</v>
      </c>
      <c r="O1002">
        <v>9002659</v>
      </c>
      <c r="P1002" t="s">
        <v>1036</v>
      </c>
      <c r="Q1002" t="s">
        <v>3507</v>
      </c>
      <c r="R1002">
        <v>0</v>
      </c>
      <c r="S1002" t="s">
        <v>2437</v>
      </c>
      <c r="V1002" t="s">
        <v>3508</v>
      </c>
      <c r="W1002" t="s">
        <v>3508</v>
      </c>
      <c r="X1002" t="s">
        <v>3450</v>
      </c>
      <c r="Y1002" t="s">
        <v>1852</v>
      </c>
      <c r="Z1002" t="s">
        <v>1853</v>
      </c>
    </row>
    <row r="1003" spans="1:26" x14ac:dyDescent="0.25">
      <c r="A1003">
        <v>444834</v>
      </c>
      <c r="B1003" t="s">
        <v>1032</v>
      </c>
      <c r="C1003" t="s">
        <v>1165</v>
      </c>
      <c r="D1003" t="s">
        <v>1166</v>
      </c>
      <c r="E1003">
        <v>54</v>
      </c>
      <c r="F1003">
        <v>499</v>
      </c>
      <c r="G1003" t="s">
        <v>52</v>
      </c>
      <c r="H1003" s="2">
        <v>8.3333333333333329E-2</v>
      </c>
      <c r="I1003" t="s">
        <v>52</v>
      </c>
      <c r="J1003" s="2">
        <v>0.16666666666666666</v>
      </c>
      <c r="L1003" t="s">
        <v>968</v>
      </c>
      <c r="N1003" t="s">
        <v>1167</v>
      </c>
      <c r="O1003">
        <v>7917757</v>
      </c>
      <c r="P1003" t="s">
        <v>1131</v>
      </c>
      <c r="Q1003" t="s">
        <v>3509</v>
      </c>
      <c r="R1003">
        <v>0</v>
      </c>
      <c r="S1003" t="s">
        <v>1133</v>
      </c>
      <c r="V1003">
        <v>22131</v>
      </c>
      <c r="W1003">
        <v>22131</v>
      </c>
      <c r="X1003" t="s">
        <v>1171</v>
      </c>
      <c r="Y1003" t="s">
        <v>1281</v>
      </c>
      <c r="Z1003" t="s">
        <v>1560</v>
      </c>
    </row>
    <row r="1004" spans="1:26" x14ac:dyDescent="0.25">
      <c r="A1004">
        <v>444368</v>
      </c>
      <c r="B1004" t="s">
        <v>1752</v>
      </c>
      <c r="C1004" t="s">
        <v>1753</v>
      </c>
      <c r="D1004" t="s">
        <v>1754</v>
      </c>
      <c r="E1004">
        <v>114</v>
      </c>
      <c r="F1004">
        <v>5169</v>
      </c>
      <c r="G1004" t="s">
        <v>52</v>
      </c>
      <c r="H1004" s="2">
        <v>0.20833333333333334</v>
      </c>
      <c r="I1004" t="s">
        <v>3324</v>
      </c>
      <c r="J1004" s="2">
        <v>0.33333333333333331</v>
      </c>
      <c r="L1004" t="s">
        <v>968</v>
      </c>
      <c r="N1004" t="s">
        <v>1755</v>
      </c>
      <c r="O1004">
        <v>9781528</v>
      </c>
      <c r="P1004" t="s">
        <v>1159</v>
      </c>
      <c r="Q1004" t="s">
        <v>3510</v>
      </c>
      <c r="R1004">
        <v>0</v>
      </c>
      <c r="S1004" t="s">
        <v>2356</v>
      </c>
      <c r="V1004">
        <v>90</v>
      </c>
      <c r="W1004">
        <v>90</v>
      </c>
      <c r="X1004" t="s">
        <v>1758</v>
      </c>
      <c r="Y1004" t="s">
        <v>3511</v>
      </c>
      <c r="Z1004" t="s">
        <v>1048</v>
      </c>
    </row>
    <row r="1005" spans="1:26" x14ac:dyDescent="0.25">
      <c r="A1005">
        <v>358662</v>
      </c>
      <c r="B1005" t="s">
        <v>982</v>
      </c>
      <c r="C1005" t="s">
        <v>88</v>
      </c>
      <c r="D1005" t="s">
        <v>89</v>
      </c>
      <c r="E1005">
        <v>187</v>
      </c>
      <c r="F1005">
        <v>14745</v>
      </c>
      <c r="G1005" t="s">
        <v>52</v>
      </c>
      <c r="H1005" s="2">
        <v>0.22916666666666666</v>
      </c>
      <c r="I1005" t="s">
        <v>52</v>
      </c>
      <c r="J1005" s="2">
        <v>0.79166666666666663</v>
      </c>
      <c r="K1005" t="s">
        <v>3512</v>
      </c>
      <c r="L1005" t="s">
        <v>1142</v>
      </c>
      <c r="N1005" t="s">
        <v>1068</v>
      </c>
      <c r="O1005">
        <v>716016</v>
      </c>
      <c r="P1005" t="s">
        <v>1009</v>
      </c>
      <c r="Q1005" t="s">
        <v>3513</v>
      </c>
      <c r="R1005">
        <v>0</v>
      </c>
      <c r="S1005" t="s">
        <v>988</v>
      </c>
      <c r="V1005">
        <v>1087</v>
      </c>
      <c r="W1005">
        <v>1087</v>
      </c>
      <c r="X1005" t="s">
        <v>1072</v>
      </c>
      <c r="Y1005" t="s">
        <v>1104</v>
      </c>
      <c r="Z1005" t="s">
        <v>1074</v>
      </c>
    </row>
    <row r="1006" spans="1:26" x14ac:dyDescent="0.25">
      <c r="A1006">
        <v>444868</v>
      </c>
      <c r="B1006" t="s">
        <v>976</v>
      </c>
      <c r="C1006" t="s">
        <v>1054</v>
      </c>
      <c r="D1006" t="s">
        <v>1055</v>
      </c>
      <c r="E1006">
        <v>87</v>
      </c>
      <c r="F1006">
        <v>2391</v>
      </c>
      <c r="G1006" t="s">
        <v>52</v>
      </c>
      <c r="H1006" s="2">
        <v>0.25</v>
      </c>
      <c r="I1006" t="s">
        <v>104</v>
      </c>
      <c r="J1006" s="2">
        <v>0.75</v>
      </c>
      <c r="L1006" t="s">
        <v>968</v>
      </c>
      <c r="N1006" t="s">
        <v>969</v>
      </c>
      <c r="P1006" t="s">
        <v>970</v>
      </c>
      <c r="Q1006" t="s">
        <v>3514</v>
      </c>
      <c r="R1006">
        <v>0</v>
      </c>
      <c r="S1006" t="s">
        <v>1188</v>
      </c>
      <c r="X1006" t="s">
        <v>1058</v>
      </c>
      <c r="Y1006" t="s">
        <v>974</v>
      </c>
      <c r="Z1006" t="s">
        <v>974</v>
      </c>
    </row>
    <row r="1007" spans="1:26" x14ac:dyDescent="0.25">
      <c r="A1007">
        <v>444867</v>
      </c>
      <c r="B1007" t="s">
        <v>964</v>
      </c>
      <c r="C1007" t="s">
        <v>1049</v>
      </c>
      <c r="D1007" t="s">
        <v>1050</v>
      </c>
      <c r="E1007">
        <v>26</v>
      </c>
      <c r="F1007">
        <v>284</v>
      </c>
      <c r="G1007" t="s">
        <v>52</v>
      </c>
      <c r="H1007" s="2">
        <v>0.25</v>
      </c>
      <c r="I1007" t="s">
        <v>104</v>
      </c>
      <c r="J1007" s="2">
        <v>0.75</v>
      </c>
      <c r="L1007" t="s">
        <v>968</v>
      </c>
      <c r="N1007" t="s">
        <v>969</v>
      </c>
      <c r="P1007" t="s">
        <v>970</v>
      </c>
      <c r="Q1007" t="s">
        <v>3515</v>
      </c>
      <c r="R1007">
        <v>0</v>
      </c>
      <c r="S1007" t="s">
        <v>1183</v>
      </c>
      <c r="X1007" t="s">
        <v>1053</v>
      </c>
      <c r="Y1007" t="s">
        <v>974</v>
      </c>
      <c r="Z1007" t="s">
        <v>974</v>
      </c>
    </row>
    <row r="1008" spans="1:26" x14ac:dyDescent="0.25">
      <c r="A1008">
        <v>444591</v>
      </c>
      <c r="B1008" t="s">
        <v>994</v>
      </c>
      <c r="C1008" t="s">
        <v>1645</v>
      </c>
      <c r="D1008" t="s">
        <v>1646</v>
      </c>
      <c r="E1008">
        <v>121</v>
      </c>
      <c r="F1008">
        <v>6688</v>
      </c>
      <c r="G1008" t="s">
        <v>52</v>
      </c>
      <c r="H1008" s="2">
        <v>0.25</v>
      </c>
      <c r="I1008" t="s">
        <v>104</v>
      </c>
      <c r="J1008" s="2">
        <v>0.83333333333333337</v>
      </c>
      <c r="L1008" t="s">
        <v>968</v>
      </c>
      <c r="N1008" t="s">
        <v>997</v>
      </c>
      <c r="O1008">
        <v>9415741</v>
      </c>
      <c r="P1008" t="s">
        <v>999</v>
      </c>
      <c r="Q1008" t="s">
        <v>3516</v>
      </c>
      <c r="R1008">
        <v>0</v>
      </c>
      <c r="S1008" t="s">
        <v>3267</v>
      </c>
      <c r="V1008">
        <v>254</v>
      </c>
      <c r="W1008">
        <v>254</v>
      </c>
      <c r="X1008" t="s">
        <v>1648</v>
      </c>
      <c r="Y1008" t="s">
        <v>1104</v>
      </c>
      <c r="Z1008" t="s">
        <v>1256</v>
      </c>
    </row>
    <row r="1009" spans="1:26" x14ac:dyDescent="0.25">
      <c r="A1009">
        <v>444312</v>
      </c>
      <c r="B1009" t="s">
        <v>1032</v>
      </c>
      <c r="C1009" t="s">
        <v>1285</v>
      </c>
      <c r="D1009" t="s">
        <v>1286</v>
      </c>
      <c r="E1009">
        <v>77</v>
      </c>
      <c r="F1009">
        <v>915</v>
      </c>
      <c r="G1009" t="s">
        <v>52</v>
      </c>
      <c r="H1009" s="2">
        <v>0.25</v>
      </c>
      <c r="I1009" t="s">
        <v>52</v>
      </c>
      <c r="J1009" s="2">
        <v>0.41666666666666669</v>
      </c>
      <c r="L1009" t="s">
        <v>968</v>
      </c>
      <c r="N1009" t="s">
        <v>1167</v>
      </c>
      <c r="O1009">
        <v>7613961</v>
      </c>
      <c r="P1009" t="s">
        <v>1036</v>
      </c>
      <c r="Q1009" t="s">
        <v>3517</v>
      </c>
      <c r="R1009">
        <v>0</v>
      </c>
      <c r="S1009" t="s">
        <v>2120</v>
      </c>
      <c r="V1009">
        <v>22131</v>
      </c>
      <c r="W1009">
        <v>22131</v>
      </c>
      <c r="X1009" t="s">
        <v>1289</v>
      </c>
      <c r="Y1009" t="s">
        <v>1104</v>
      </c>
      <c r="Z1009" t="s">
        <v>1283</v>
      </c>
    </row>
    <row r="1010" spans="1:26" x14ac:dyDescent="0.25">
      <c r="A1010">
        <v>444382</v>
      </c>
      <c r="B1010" t="s">
        <v>1032</v>
      </c>
      <c r="C1010" t="s">
        <v>1327</v>
      </c>
      <c r="D1010" t="s">
        <v>1328</v>
      </c>
      <c r="E1010">
        <v>42</v>
      </c>
      <c r="F1010">
        <v>380</v>
      </c>
      <c r="G1010" t="s">
        <v>52</v>
      </c>
      <c r="H1010" s="2">
        <v>0.29166666666666669</v>
      </c>
      <c r="I1010" t="s">
        <v>52</v>
      </c>
      <c r="J1010" s="2">
        <v>0.75</v>
      </c>
      <c r="L1010" t="s">
        <v>968</v>
      </c>
      <c r="N1010" t="s">
        <v>1329</v>
      </c>
      <c r="O1010">
        <v>7321960</v>
      </c>
      <c r="P1010" t="s">
        <v>1168</v>
      </c>
      <c r="Q1010" t="s">
        <v>3518</v>
      </c>
      <c r="R1010">
        <v>0</v>
      </c>
      <c r="S1010" t="s">
        <v>1603</v>
      </c>
      <c r="T1010" t="s">
        <v>1332</v>
      </c>
      <c r="X1010" t="s">
        <v>1333</v>
      </c>
      <c r="Y1010" t="s">
        <v>1042</v>
      </c>
      <c r="Z1010" t="s">
        <v>1281</v>
      </c>
    </row>
    <row r="1011" spans="1:26" x14ac:dyDescent="0.25">
      <c r="A1011">
        <v>444490</v>
      </c>
      <c r="B1011" t="s">
        <v>1230</v>
      </c>
      <c r="C1011" t="s">
        <v>2007</v>
      </c>
      <c r="D1011" t="s">
        <v>2008</v>
      </c>
      <c r="E1011">
        <v>22</v>
      </c>
      <c r="F1011">
        <v>99</v>
      </c>
      <c r="G1011" t="s">
        <v>52</v>
      </c>
      <c r="H1011" s="2">
        <v>0.40277777777777773</v>
      </c>
      <c r="I1011" t="s">
        <v>52</v>
      </c>
      <c r="J1011" s="2">
        <v>0.41666666666666669</v>
      </c>
      <c r="L1011" t="s">
        <v>968</v>
      </c>
      <c r="N1011" t="s">
        <v>1024</v>
      </c>
      <c r="O1011">
        <v>750038</v>
      </c>
      <c r="P1011" t="s">
        <v>970</v>
      </c>
      <c r="Q1011" t="s">
        <v>3519</v>
      </c>
      <c r="R1011">
        <v>0</v>
      </c>
      <c r="S1011" t="s">
        <v>1026</v>
      </c>
      <c r="T1011" t="s">
        <v>1027</v>
      </c>
      <c r="Y1011" t="s">
        <v>1029</v>
      </c>
      <c r="Z1011" t="s">
        <v>1029</v>
      </c>
    </row>
    <row r="1012" spans="1:26" x14ac:dyDescent="0.25">
      <c r="A1012">
        <v>444653</v>
      </c>
      <c r="B1012" t="s">
        <v>1032</v>
      </c>
      <c r="C1012" t="s">
        <v>3445</v>
      </c>
      <c r="D1012" t="s">
        <v>3446</v>
      </c>
      <c r="E1012">
        <v>106</v>
      </c>
      <c r="F1012">
        <v>5873</v>
      </c>
      <c r="G1012" t="s">
        <v>52</v>
      </c>
      <c r="H1012" s="2">
        <v>0.5</v>
      </c>
      <c r="I1012" t="s">
        <v>52</v>
      </c>
      <c r="J1012" s="2">
        <v>0.79166666666666663</v>
      </c>
      <c r="L1012" t="s">
        <v>968</v>
      </c>
      <c r="N1012" t="s">
        <v>1035</v>
      </c>
      <c r="O1012">
        <v>9002659</v>
      </c>
      <c r="P1012" t="s">
        <v>1036</v>
      </c>
      <c r="Q1012" t="s">
        <v>3520</v>
      </c>
      <c r="R1012">
        <v>0</v>
      </c>
      <c r="S1012" t="s">
        <v>1235</v>
      </c>
      <c r="V1012" t="s">
        <v>3508</v>
      </c>
      <c r="W1012" t="s">
        <v>3508</v>
      </c>
      <c r="X1012" t="s">
        <v>3450</v>
      </c>
      <c r="Y1012" t="s">
        <v>1229</v>
      </c>
      <c r="Z1012" t="s">
        <v>1042</v>
      </c>
    </row>
    <row r="1013" spans="1:26" x14ac:dyDescent="0.25">
      <c r="A1013">
        <v>444291</v>
      </c>
      <c r="B1013" t="s">
        <v>1075</v>
      </c>
      <c r="C1013" t="s">
        <v>1480</v>
      </c>
      <c r="D1013" t="s">
        <v>1481</v>
      </c>
      <c r="E1013">
        <v>190</v>
      </c>
      <c r="F1013">
        <v>26645</v>
      </c>
      <c r="G1013" t="s">
        <v>52</v>
      </c>
      <c r="H1013" s="2">
        <v>0.625</v>
      </c>
      <c r="I1013" t="s">
        <v>104</v>
      </c>
      <c r="J1013" s="2">
        <v>0.25</v>
      </c>
      <c r="L1013" t="s">
        <v>968</v>
      </c>
      <c r="N1013" t="s">
        <v>1482</v>
      </c>
      <c r="O1013">
        <v>9709219</v>
      </c>
      <c r="P1013" t="s">
        <v>1079</v>
      </c>
      <c r="Q1013" t="s">
        <v>3521</v>
      </c>
      <c r="R1013">
        <v>0</v>
      </c>
      <c r="S1013" t="s">
        <v>3522</v>
      </c>
      <c r="V1013" t="s">
        <v>3523</v>
      </c>
      <c r="W1013" t="s">
        <v>3523</v>
      </c>
      <c r="X1013" t="s">
        <v>1486</v>
      </c>
      <c r="Y1013" t="s">
        <v>1487</v>
      </c>
      <c r="Z1013" t="s">
        <v>1741</v>
      </c>
    </row>
    <row r="1014" spans="1:26" x14ac:dyDescent="0.25">
      <c r="A1014">
        <v>444492</v>
      </c>
      <c r="B1014" t="s">
        <v>1230</v>
      </c>
      <c r="C1014" t="s">
        <v>2007</v>
      </c>
      <c r="D1014" t="s">
        <v>2008</v>
      </c>
      <c r="E1014">
        <v>22</v>
      </c>
      <c r="F1014">
        <v>99</v>
      </c>
      <c r="G1014" t="s">
        <v>52</v>
      </c>
      <c r="H1014" s="2">
        <v>0.70138888888888884</v>
      </c>
      <c r="I1014" t="s">
        <v>52</v>
      </c>
      <c r="J1014" s="2">
        <v>0.71527777777777779</v>
      </c>
      <c r="L1014" t="s">
        <v>968</v>
      </c>
      <c r="N1014" t="s">
        <v>1024</v>
      </c>
      <c r="O1014">
        <v>750038</v>
      </c>
      <c r="P1014" t="s">
        <v>970</v>
      </c>
      <c r="Q1014" t="s">
        <v>3524</v>
      </c>
      <c r="R1014">
        <v>0</v>
      </c>
      <c r="S1014" t="s">
        <v>1026</v>
      </c>
      <c r="T1014" t="s">
        <v>1027</v>
      </c>
      <c r="Y1014" t="s">
        <v>1029</v>
      </c>
      <c r="Z1014" t="s">
        <v>1029</v>
      </c>
    </row>
    <row r="1015" spans="1:26" x14ac:dyDescent="0.25">
      <c r="A1015">
        <v>443931</v>
      </c>
      <c r="B1015" t="s">
        <v>1075</v>
      </c>
      <c r="C1015" t="s">
        <v>1465</v>
      </c>
      <c r="D1015" t="s">
        <v>1466</v>
      </c>
      <c r="E1015">
        <v>159</v>
      </c>
      <c r="F1015">
        <v>15215</v>
      </c>
      <c r="G1015" t="s">
        <v>52</v>
      </c>
      <c r="H1015" s="2">
        <v>0.95833333333333337</v>
      </c>
      <c r="I1015" t="s">
        <v>104</v>
      </c>
      <c r="J1015" s="2">
        <v>0.33333333333333331</v>
      </c>
      <c r="L1015" t="s">
        <v>968</v>
      </c>
      <c r="N1015" t="s">
        <v>1078</v>
      </c>
      <c r="O1015">
        <v>9809916</v>
      </c>
      <c r="P1015" t="s">
        <v>1159</v>
      </c>
      <c r="Q1015" t="s">
        <v>3525</v>
      </c>
      <c r="R1015">
        <v>0</v>
      </c>
      <c r="S1015" t="s">
        <v>3526</v>
      </c>
      <c r="V1015">
        <v>83</v>
      </c>
      <c r="W1015">
        <v>83</v>
      </c>
      <c r="X1015" t="s">
        <v>1469</v>
      </c>
      <c r="Y1015" t="s">
        <v>1005</v>
      </c>
      <c r="Z1015" t="s">
        <v>1083</v>
      </c>
    </row>
    <row r="1016" spans="1:26" x14ac:dyDescent="0.25">
      <c r="A1016">
        <v>441534</v>
      </c>
      <c r="B1016" t="s">
        <v>1139</v>
      </c>
      <c r="C1016" t="s">
        <v>1875</v>
      </c>
      <c r="D1016" t="s">
        <v>1876</v>
      </c>
      <c r="E1016">
        <v>61</v>
      </c>
      <c r="F1016">
        <v>1894</v>
      </c>
      <c r="G1016" t="s">
        <v>104</v>
      </c>
      <c r="H1016" s="2">
        <v>0.29166666666666669</v>
      </c>
      <c r="I1016" t="s">
        <v>3496</v>
      </c>
      <c r="J1016" s="2">
        <v>0.33333333333333331</v>
      </c>
      <c r="L1016" t="s">
        <v>968</v>
      </c>
      <c r="N1016" t="s">
        <v>1031</v>
      </c>
      <c r="O1016" t="s">
        <v>1877</v>
      </c>
      <c r="P1016" t="s">
        <v>1092</v>
      </c>
      <c r="Q1016" t="s">
        <v>3527</v>
      </c>
      <c r="R1016">
        <v>3.85</v>
      </c>
      <c r="S1016" t="s">
        <v>1318</v>
      </c>
      <c r="X1016" t="s">
        <v>1879</v>
      </c>
      <c r="Y1016" t="s">
        <v>1229</v>
      </c>
      <c r="Z1016" t="s">
        <v>1947</v>
      </c>
    </row>
    <row r="1017" spans="1:26" x14ac:dyDescent="0.25">
      <c r="A1017">
        <v>443932</v>
      </c>
      <c r="B1017" t="s">
        <v>1075</v>
      </c>
      <c r="C1017" t="s">
        <v>1492</v>
      </c>
      <c r="D1017" t="s">
        <v>1493</v>
      </c>
      <c r="E1017">
        <v>149</v>
      </c>
      <c r="F1017">
        <v>10581</v>
      </c>
      <c r="G1017" t="s">
        <v>104</v>
      </c>
      <c r="H1017" s="2">
        <v>0.33333333333333331</v>
      </c>
      <c r="I1017" t="s">
        <v>104</v>
      </c>
      <c r="J1017" s="2">
        <v>0.95833333333333337</v>
      </c>
      <c r="L1017" t="s">
        <v>968</v>
      </c>
      <c r="N1017" t="s">
        <v>1078</v>
      </c>
      <c r="O1017">
        <v>400497</v>
      </c>
      <c r="P1017" t="s">
        <v>1110</v>
      </c>
      <c r="Q1017" t="s">
        <v>3528</v>
      </c>
      <c r="R1017">
        <v>0</v>
      </c>
      <c r="S1017" t="s">
        <v>3529</v>
      </c>
      <c r="V1017">
        <v>531</v>
      </c>
      <c r="W1017">
        <v>531</v>
      </c>
      <c r="X1017" t="s">
        <v>1496</v>
      </c>
      <c r="Y1017" t="s">
        <v>2178</v>
      </c>
      <c r="Z1017" t="s">
        <v>1104</v>
      </c>
    </row>
    <row r="1018" spans="1:26" x14ac:dyDescent="0.25">
      <c r="A1018">
        <v>444145</v>
      </c>
      <c r="B1018" t="s">
        <v>1032</v>
      </c>
      <c r="C1018" t="s">
        <v>1128</v>
      </c>
      <c r="D1018" t="s">
        <v>1129</v>
      </c>
      <c r="E1018">
        <v>56</v>
      </c>
      <c r="F1018">
        <v>1083</v>
      </c>
      <c r="G1018" t="s">
        <v>104</v>
      </c>
      <c r="H1018" s="2">
        <v>0.33333333333333331</v>
      </c>
      <c r="I1018" t="s">
        <v>104</v>
      </c>
      <c r="J1018" s="2">
        <v>0.625</v>
      </c>
      <c r="L1018" t="s">
        <v>968</v>
      </c>
      <c r="N1018" t="s">
        <v>1158</v>
      </c>
      <c r="O1018">
        <v>9184524</v>
      </c>
      <c r="P1018" t="s">
        <v>1131</v>
      </c>
      <c r="Q1018" t="s">
        <v>3530</v>
      </c>
      <c r="R1018">
        <v>0</v>
      </c>
      <c r="S1018" t="s">
        <v>2495</v>
      </c>
      <c r="V1018" t="s">
        <v>3531</v>
      </c>
      <c r="W1018" t="s">
        <v>3532</v>
      </c>
      <c r="X1018" t="s">
        <v>1135</v>
      </c>
      <c r="Y1018" t="s">
        <v>1042</v>
      </c>
      <c r="Z1018" t="s">
        <v>1042</v>
      </c>
    </row>
    <row r="1019" spans="1:26" x14ac:dyDescent="0.25">
      <c r="A1019">
        <v>444494</v>
      </c>
      <c r="B1019" t="s">
        <v>1230</v>
      </c>
      <c r="C1019" t="s">
        <v>2007</v>
      </c>
      <c r="D1019" t="s">
        <v>2008</v>
      </c>
      <c r="E1019">
        <v>22</v>
      </c>
      <c r="F1019">
        <v>99</v>
      </c>
      <c r="G1019" t="s">
        <v>104</v>
      </c>
      <c r="H1019" s="2">
        <v>0.40277777777777773</v>
      </c>
      <c r="I1019" t="s">
        <v>104</v>
      </c>
      <c r="J1019" s="2">
        <v>0.71527777777777779</v>
      </c>
      <c r="L1019" t="s">
        <v>968</v>
      </c>
      <c r="N1019" t="s">
        <v>1024</v>
      </c>
      <c r="O1019">
        <v>750038</v>
      </c>
      <c r="P1019" t="s">
        <v>970</v>
      </c>
      <c r="Q1019" t="s">
        <v>3533</v>
      </c>
      <c r="R1019">
        <v>0</v>
      </c>
      <c r="S1019" t="s">
        <v>1026</v>
      </c>
      <c r="T1019" t="s">
        <v>1027</v>
      </c>
      <c r="Y1019" t="s">
        <v>1029</v>
      </c>
      <c r="Z1019" t="s">
        <v>1029</v>
      </c>
    </row>
    <row r="1020" spans="1:26" x14ac:dyDescent="0.25">
      <c r="A1020">
        <v>436505</v>
      </c>
      <c r="B1020" t="s">
        <v>982</v>
      </c>
      <c r="C1020" t="s">
        <v>1618</v>
      </c>
      <c r="D1020" t="s">
        <v>1619</v>
      </c>
      <c r="E1020">
        <v>294</v>
      </c>
      <c r="F1020">
        <v>93530</v>
      </c>
      <c r="G1020" t="s">
        <v>104</v>
      </c>
      <c r="H1020" s="2">
        <v>0.42708333333333331</v>
      </c>
      <c r="I1020" t="s">
        <v>104</v>
      </c>
      <c r="J1020" s="2">
        <v>0.91666666666666663</v>
      </c>
      <c r="L1020" t="s">
        <v>968</v>
      </c>
      <c r="N1020" t="s">
        <v>1017</v>
      </c>
      <c r="O1020" t="s">
        <v>1620</v>
      </c>
      <c r="P1020" t="s">
        <v>986</v>
      </c>
      <c r="Q1020" t="s">
        <v>3534</v>
      </c>
      <c r="R1020">
        <v>0</v>
      </c>
      <c r="S1020" t="s">
        <v>988</v>
      </c>
      <c r="U1020" t="s">
        <v>1623</v>
      </c>
      <c r="V1020">
        <v>27220330</v>
      </c>
      <c r="W1020">
        <v>27220330</v>
      </c>
      <c r="X1020" t="s">
        <v>1624</v>
      </c>
      <c r="Y1020" t="s">
        <v>1020</v>
      </c>
      <c r="Z1020" t="s">
        <v>1104</v>
      </c>
    </row>
    <row r="1021" spans="1:26" x14ac:dyDescent="0.25">
      <c r="A1021">
        <v>446397</v>
      </c>
      <c r="B1021" t="s">
        <v>1030</v>
      </c>
      <c r="C1021" t="s">
        <v>3535</v>
      </c>
      <c r="D1021" t="s">
        <v>3536</v>
      </c>
      <c r="E1021">
        <v>13</v>
      </c>
      <c r="F1021">
        <v>10</v>
      </c>
      <c r="G1021" t="s">
        <v>104</v>
      </c>
      <c r="H1021" s="2">
        <v>0.45833333333333331</v>
      </c>
      <c r="I1021" t="s">
        <v>3537</v>
      </c>
      <c r="J1021" s="2">
        <v>0.625</v>
      </c>
      <c r="L1021" t="s">
        <v>968</v>
      </c>
      <c r="N1021" t="s">
        <v>1300</v>
      </c>
      <c r="O1021" t="s">
        <v>3538</v>
      </c>
      <c r="P1021" t="s">
        <v>970</v>
      </c>
      <c r="Q1021" t="s">
        <v>3539</v>
      </c>
      <c r="R1021">
        <v>0.61</v>
      </c>
      <c r="S1021" t="s">
        <v>1179</v>
      </c>
      <c r="Y1021" t="s">
        <v>1761</v>
      </c>
      <c r="Z1021" t="s">
        <v>1047</v>
      </c>
    </row>
    <row r="1022" spans="1:26" x14ac:dyDescent="0.25">
      <c r="A1022">
        <v>445045</v>
      </c>
      <c r="B1022" t="s">
        <v>1230</v>
      </c>
      <c r="C1022" t="s">
        <v>3540</v>
      </c>
      <c r="D1022" t="s">
        <v>3541</v>
      </c>
      <c r="E1022">
        <v>11</v>
      </c>
      <c r="F1022">
        <v>5</v>
      </c>
      <c r="G1022" t="s">
        <v>104</v>
      </c>
      <c r="H1022" s="2">
        <v>0.5</v>
      </c>
      <c r="I1022" t="s">
        <v>3324</v>
      </c>
      <c r="J1022" s="2">
        <v>0.75</v>
      </c>
      <c r="L1022" t="s">
        <v>968</v>
      </c>
      <c r="N1022" t="s">
        <v>1300</v>
      </c>
      <c r="O1022" t="s">
        <v>3542</v>
      </c>
      <c r="P1022" t="s">
        <v>970</v>
      </c>
      <c r="Q1022" t="s">
        <v>3543</v>
      </c>
      <c r="R1022">
        <v>0.91</v>
      </c>
      <c r="S1022" t="s">
        <v>1179</v>
      </c>
      <c r="Y1022" t="s">
        <v>1229</v>
      </c>
      <c r="Z1022" t="s">
        <v>1947</v>
      </c>
    </row>
    <row r="1023" spans="1:26" x14ac:dyDescent="0.25">
      <c r="A1023">
        <v>444960</v>
      </c>
      <c r="B1023" t="s">
        <v>1961</v>
      </c>
      <c r="C1023" t="s">
        <v>1962</v>
      </c>
      <c r="D1023" t="s">
        <v>1963</v>
      </c>
      <c r="E1023">
        <v>41</v>
      </c>
      <c r="F1023">
        <v>198</v>
      </c>
      <c r="G1023" t="s">
        <v>3324</v>
      </c>
      <c r="H1023" s="2">
        <v>0.25</v>
      </c>
      <c r="I1023" t="s">
        <v>3324</v>
      </c>
      <c r="J1023" s="2">
        <v>0.875</v>
      </c>
      <c r="L1023" t="s">
        <v>968</v>
      </c>
      <c r="N1023" t="s">
        <v>1601</v>
      </c>
      <c r="O1023">
        <v>400681</v>
      </c>
      <c r="P1023" t="s">
        <v>1168</v>
      </c>
      <c r="Q1023" t="s">
        <v>3546</v>
      </c>
      <c r="R1023">
        <v>6</v>
      </c>
      <c r="S1023" t="s">
        <v>1183</v>
      </c>
      <c r="X1023" t="s">
        <v>1965</v>
      </c>
      <c r="Y1023" t="s">
        <v>1042</v>
      </c>
      <c r="Z1023" t="s">
        <v>1977</v>
      </c>
    </row>
    <row r="1024" spans="1:26" x14ac:dyDescent="0.25">
      <c r="A1024">
        <v>444495</v>
      </c>
      <c r="B1024" t="s">
        <v>1230</v>
      </c>
      <c r="C1024" t="s">
        <v>2007</v>
      </c>
      <c r="D1024" t="s">
        <v>2008</v>
      </c>
      <c r="E1024">
        <v>22</v>
      </c>
      <c r="F1024">
        <v>99</v>
      </c>
      <c r="G1024" t="s">
        <v>3324</v>
      </c>
      <c r="H1024" s="2">
        <v>0.375</v>
      </c>
      <c r="I1024" t="s">
        <v>3324</v>
      </c>
      <c r="J1024" s="2">
        <v>0.71527777777777779</v>
      </c>
      <c r="L1024" t="s">
        <v>968</v>
      </c>
      <c r="N1024" t="s">
        <v>1024</v>
      </c>
      <c r="O1024">
        <v>750038</v>
      </c>
      <c r="P1024" t="s">
        <v>970</v>
      </c>
      <c r="Q1024" t="s">
        <v>3547</v>
      </c>
      <c r="R1024">
        <v>0</v>
      </c>
      <c r="S1024" t="s">
        <v>1026</v>
      </c>
      <c r="T1024" t="s">
        <v>1027</v>
      </c>
      <c r="Y1024" t="s">
        <v>1029</v>
      </c>
      <c r="Z1024" t="s">
        <v>1029</v>
      </c>
    </row>
    <row r="1025" spans="1:26" x14ac:dyDescent="0.25">
      <c r="A1025">
        <v>444254</v>
      </c>
      <c r="B1025" t="s">
        <v>1805</v>
      </c>
      <c r="C1025" t="s">
        <v>3548</v>
      </c>
      <c r="D1025" t="s">
        <v>3549</v>
      </c>
      <c r="E1025">
        <v>108</v>
      </c>
      <c r="F1025">
        <v>5629</v>
      </c>
      <c r="G1025" t="s">
        <v>3324</v>
      </c>
      <c r="H1025" s="2">
        <v>0.375</v>
      </c>
      <c r="I1025" t="s">
        <v>3324</v>
      </c>
      <c r="J1025" s="2">
        <v>0.75</v>
      </c>
      <c r="L1025" t="s">
        <v>968</v>
      </c>
      <c r="N1025" t="s">
        <v>1755</v>
      </c>
      <c r="O1025">
        <v>9485801</v>
      </c>
      <c r="P1025" t="s">
        <v>1079</v>
      </c>
      <c r="Q1025" t="s">
        <v>3550</v>
      </c>
      <c r="R1025">
        <v>0</v>
      </c>
      <c r="S1025" t="s">
        <v>3551</v>
      </c>
      <c r="V1025">
        <v>1999</v>
      </c>
      <c r="W1025">
        <v>1999</v>
      </c>
      <c r="X1025" t="s">
        <v>3552</v>
      </c>
      <c r="Y1025" t="s">
        <v>1521</v>
      </c>
      <c r="Z1025" t="s">
        <v>1223</v>
      </c>
    </row>
    <row r="1026" spans="1:26" x14ac:dyDescent="0.25">
      <c r="A1026">
        <v>444453</v>
      </c>
      <c r="B1026" t="s">
        <v>1032</v>
      </c>
      <c r="C1026" t="s">
        <v>3553</v>
      </c>
      <c r="D1026" t="s">
        <v>3554</v>
      </c>
      <c r="E1026">
        <v>84</v>
      </c>
      <c r="F1026">
        <v>2631</v>
      </c>
      <c r="G1026" t="s">
        <v>3324</v>
      </c>
      <c r="H1026" s="2">
        <v>0.41666666666666669</v>
      </c>
      <c r="I1026" t="s">
        <v>3324</v>
      </c>
      <c r="J1026" s="2">
        <v>0.70833333333333337</v>
      </c>
      <c r="L1026" t="s">
        <v>968</v>
      </c>
      <c r="N1026" t="s">
        <v>1091</v>
      </c>
      <c r="O1026">
        <v>9035163</v>
      </c>
      <c r="P1026" t="s">
        <v>1159</v>
      </c>
      <c r="Q1026" t="s">
        <v>3555</v>
      </c>
      <c r="R1026">
        <v>0</v>
      </c>
      <c r="S1026" t="s">
        <v>2356</v>
      </c>
      <c r="T1026" t="s">
        <v>3436</v>
      </c>
      <c r="X1026" t="s">
        <v>3556</v>
      </c>
      <c r="Y1026" t="s">
        <v>3425</v>
      </c>
      <c r="Z1026" t="s">
        <v>3557</v>
      </c>
    </row>
    <row r="1027" spans="1:26" x14ac:dyDescent="0.25">
      <c r="A1027">
        <v>445106</v>
      </c>
      <c r="B1027" t="s">
        <v>1032</v>
      </c>
      <c r="C1027" t="s">
        <v>1165</v>
      </c>
      <c r="D1027" t="s">
        <v>1166</v>
      </c>
      <c r="E1027">
        <v>54</v>
      </c>
      <c r="F1027">
        <v>499</v>
      </c>
      <c r="G1027" t="s">
        <v>3324</v>
      </c>
      <c r="H1027" s="2">
        <v>0.64583333333333337</v>
      </c>
      <c r="I1027" t="s">
        <v>3324</v>
      </c>
      <c r="J1027" s="2">
        <v>0.75</v>
      </c>
      <c r="L1027" t="s">
        <v>968</v>
      </c>
      <c r="N1027" t="s">
        <v>1167</v>
      </c>
      <c r="O1027">
        <v>7917757</v>
      </c>
      <c r="P1027" t="s">
        <v>1036</v>
      </c>
      <c r="Q1027" t="s">
        <v>3558</v>
      </c>
      <c r="R1027">
        <v>0</v>
      </c>
      <c r="S1027" t="s">
        <v>1133</v>
      </c>
      <c r="V1027">
        <v>22141</v>
      </c>
      <c r="W1027">
        <v>22141</v>
      </c>
      <c r="X1027" t="s">
        <v>1171</v>
      </c>
      <c r="Y1027" t="s">
        <v>1047</v>
      </c>
      <c r="Z1027" t="s">
        <v>1047</v>
      </c>
    </row>
    <row r="1028" spans="1:26" x14ac:dyDescent="0.25">
      <c r="A1028">
        <v>445762</v>
      </c>
      <c r="B1028" t="s">
        <v>964</v>
      </c>
      <c r="C1028" t="s">
        <v>1891</v>
      </c>
      <c r="D1028" t="s">
        <v>1892</v>
      </c>
      <c r="E1028">
        <v>26</v>
      </c>
      <c r="F1028">
        <v>216</v>
      </c>
      <c r="G1028" t="s">
        <v>3324</v>
      </c>
      <c r="H1028" s="2">
        <v>0.79166666666666663</v>
      </c>
      <c r="I1028" t="s">
        <v>3559</v>
      </c>
      <c r="J1028" s="2">
        <v>0.22916666666666666</v>
      </c>
      <c r="L1028" t="s">
        <v>968</v>
      </c>
      <c r="N1028" t="s">
        <v>1894</v>
      </c>
      <c r="O1028" t="s">
        <v>1895</v>
      </c>
      <c r="P1028" t="s">
        <v>970</v>
      </c>
      <c r="Q1028" t="s">
        <v>3560</v>
      </c>
      <c r="R1028">
        <v>4</v>
      </c>
      <c r="S1028" t="s">
        <v>3561</v>
      </c>
      <c r="X1028" t="s">
        <v>1898</v>
      </c>
      <c r="Y1028" t="s">
        <v>1229</v>
      </c>
      <c r="Z1028" t="s">
        <v>1198</v>
      </c>
    </row>
    <row r="1029" spans="1:26" x14ac:dyDescent="0.25">
      <c r="A1029">
        <v>445043</v>
      </c>
      <c r="B1029" t="s">
        <v>1032</v>
      </c>
      <c r="C1029" t="s">
        <v>1285</v>
      </c>
      <c r="D1029" t="s">
        <v>1286</v>
      </c>
      <c r="E1029">
        <v>77</v>
      </c>
      <c r="F1029">
        <v>915</v>
      </c>
      <c r="G1029" t="s">
        <v>3324</v>
      </c>
      <c r="H1029" s="2">
        <v>0.91666666666666663</v>
      </c>
      <c r="I1029" t="s">
        <v>192</v>
      </c>
      <c r="J1029" s="2">
        <v>0.75</v>
      </c>
      <c r="L1029" t="s">
        <v>968</v>
      </c>
      <c r="N1029" t="s">
        <v>1167</v>
      </c>
      <c r="O1029">
        <v>7613961</v>
      </c>
      <c r="P1029" t="s">
        <v>970</v>
      </c>
      <c r="Q1029" t="s">
        <v>3562</v>
      </c>
      <c r="R1029">
        <v>0</v>
      </c>
      <c r="S1029" t="s">
        <v>3563</v>
      </c>
      <c r="T1029" t="s">
        <v>3564</v>
      </c>
      <c r="V1029">
        <v>22141</v>
      </c>
      <c r="W1029">
        <v>22141</v>
      </c>
      <c r="X1029" t="s">
        <v>1289</v>
      </c>
      <c r="Y1029" t="s">
        <v>1104</v>
      </c>
      <c r="Z1029" t="s">
        <v>1104</v>
      </c>
    </row>
    <row r="1030" spans="1:26" x14ac:dyDescent="0.25">
      <c r="A1030">
        <v>445169</v>
      </c>
      <c r="B1030" t="s">
        <v>1230</v>
      </c>
      <c r="C1030" t="s">
        <v>2007</v>
      </c>
      <c r="D1030" t="s">
        <v>2008</v>
      </c>
      <c r="E1030">
        <v>22</v>
      </c>
      <c r="F1030">
        <v>99</v>
      </c>
      <c r="G1030" t="s">
        <v>3324</v>
      </c>
      <c r="H1030" s="2">
        <v>0.95833333333333337</v>
      </c>
      <c r="I1030" t="s">
        <v>3496</v>
      </c>
      <c r="J1030" s="2">
        <v>0.83333333333333337</v>
      </c>
      <c r="L1030" t="s">
        <v>968</v>
      </c>
      <c r="N1030" t="s">
        <v>1024</v>
      </c>
      <c r="O1030">
        <v>750038</v>
      </c>
      <c r="P1030" t="s">
        <v>970</v>
      </c>
      <c r="Q1030" t="s">
        <v>3565</v>
      </c>
      <c r="R1030">
        <v>0</v>
      </c>
      <c r="S1030" t="s">
        <v>1179</v>
      </c>
      <c r="T1030" t="s">
        <v>1027</v>
      </c>
      <c r="Y1030" t="s">
        <v>974</v>
      </c>
      <c r="Z1030" t="s">
        <v>974</v>
      </c>
    </row>
    <row r="1031" spans="1:26" x14ac:dyDescent="0.25">
      <c r="A1031">
        <v>445164</v>
      </c>
      <c r="B1031" t="s">
        <v>964</v>
      </c>
      <c r="C1031" t="s">
        <v>1180</v>
      </c>
      <c r="D1031" t="s">
        <v>1181</v>
      </c>
      <c r="E1031">
        <v>28</v>
      </c>
      <c r="F1031">
        <v>284</v>
      </c>
      <c r="G1031" t="s">
        <v>3496</v>
      </c>
      <c r="H1031" s="2">
        <v>0.25</v>
      </c>
      <c r="I1031" t="s">
        <v>3496</v>
      </c>
      <c r="J1031" s="2">
        <v>0.75</v>
      </c>
      <c r="L1031" t="s">
        <v>968</v>
      </c>
      <c r="N1031" t="s">
        <v>969</v>
      </c>
      <c r="P1031" t="s">
        <v>970</v>
      </c>
      <c r="Q1031" t="s">
        <v>3566</v>
      </c>
      <c r="R1031">
        <v>0</v>
      </c>
      <c r="S1031" t="s">
        <v>972</v>
      </c>
      <c r="X1031" t="s">
        <v>1184</v>
      </c>
      <c r="Y1031" t="s">
        <v>974</v>
      </c>
      <c r="Z1031" t="s">
        <v>974</v>
      </c>
    </row>
    <row r="1032" spans="1:26" x14ac:dyDescent="0.25">
      <c r="A1032">
        <v>445165</v>
      </c>
      <c r="B1032" t="s">
        <v>976</v>
      </c>
      <c r="C1032" t="s">
        <v>977</v>
      </c>
      <c r="D1032" t="s">
        <v>978</v>
      </c>
      <c r="E1032">
        <v>84</v>
      </c>
      <c r="F1032">
        <v>2655</v>
      </c>
      <c r="G1032" t="s">
        <v>3496</v>
      </c>
      <c r="H1032" s="2">
        <v>0.25</v>
      </c>
      <c r="I1032" t="s">
        <v>3496</v>
      </c>
      <c r="J1032" s="2">
        <v>0.75</v>
      </c>
      <c r="L1032" t="s">
        <v>968</v>
      </c>
      <c r="N1032" t="s">
        <v>969</v>
      </c>
      <c r="P1032" t="s">
        <v>970</v>
      </c>
      <c r="Q1032" t="s">
        <v>3567</v>
      </c>
      <c r="R1032">
        <v>0</v>
      </c>
      <c r="S1032" t="s">
        <v>980</v>
      </c>
      <c r="X1032" t="s">
        <v>981</v>
      </c>
      <c r="Y1032" t="s">
        <v>974</v>
      </c>
      <c r="Z1032" t="s">
        <v>974</v>
      </c>
    </row>
    <row r="1033" spans="1:26" x14ac:dyDescent="0.25">
      <c r="A1033">
        <v>361870</v>
      </c>
      <c r="B1033" t="s">
        <v>982</v>
      </c>
      <c r="C1033" t="s">
        <v>184</v>
      </c>
      <c r="D1033" t="s">
        <v>185</v>
      </c>
      <c r="E1033">
        <v>315</v>
      </c>
      <c r="F1033">
        <v>111554</v>
      </c>
      <c r="G1033" t="s">
        <v>3496</v>
      </c>
      <c r="H1033" s="2">
        <v>0.27083333333333331</v>
      </c>
      <c r="I1033" t="s">
        <v>3496</v>
      </c>
      <c r="J1033" s="2">
        <v>0.91666666666666663</v>
      </c>
      <c r="L1033" t="s">
        <v>968</v>
      </c>
      <c r="N1033" t="s">
        <v>1306</v>
      </c>
      <c r="O1033">
        <v>9783576</v>
      </c>
      <c r="P1033" t="s">
        <v>986</v>
      </c>
      <c r="Q1033" t="s">
        <v>3568</v>
      </c>
      <c r="R1033">
        <v>0</v>
      </c>
      <c r="S1033" t="s">
        <v>988</v>
      </c>
      <c r="V1033" t="s">
        <v>3569</v>
      </c>
      <c r="W1033" t="s">
        <v>3569</v>
      </c>
      <c r="X1033" t="s">
        <v>1542</v>
      </c>
      <c r="Y1033" t="s">
        <v>1104</v>
      </c>
      <c r="Z1033" t="s">
        <v>1042</v>
      </c>
    </row>
    <row r="1034" spans="1:26" x14ac:dyDescent="0.25">
      <c r="A1034">
        <v>443898</v>
      </c>
      <c r="B1034" t="s">
        <v>1032</v>
      </c>
      <c r="C1034" t="s">
        <v>1192</v>
      </c>
      <c r="D1034" t="s">
        <v>1193</v>
      </c>
      <c r="E1034">
        <v>69</v>
      </c>
      <c r="F1034">
        <v>764</v>
      </c>
      <c r="G1034" t="s">
        <v>3496</v>
      </c>
      <c r="H1034" s="2">
        <v>0.29166666666666669</v>
      </c>
      <c r="I1034" t="s">
        <v>3496</v>
      </c>
      <c r="J1034" s="2">
        <v>0.58333333333333337</v>
      </c>
      <c r="L1034" t="s">
        <v>968</v>
      </c>
      <c r="N1034" t="s">
        <v>1194</v>
      </c>
      <c r="O1034">
        <v>7030523</v>
      </c>
      <c r="P1034" t="s">
        <v>1036</v>
      </c>
      <c r="Q1034" t="s">
        <v>3570</v>
      </c>
      <c r="R1034">
        <v>0</v>
      </c>
      <c r="S1034" t="s">
        <v>1196</v>
      </c>
      <c r="V1034">
        <v>22141</v>
      </c>
      <c r="W1034">
        <v>22141</v>
      </c>
      <c r="X1034" t="s">
        <v>1197</v>
      </c>
      <c r="Y1034" t="s">
        <v>1198</v>
      </c>
      <c r="Z1034" t="s">
        <v>1029</v>
      </c>
    </row>
    <row r="1035" spans="1:26" x14ac:dyDescent="0.25">
      <c r="A1035">
        <v>445136</v>
      </c>
      <c r="B1035" t="s">
        <v>1230</v>
      </c>
      <c r="C1035" t="s">
        <v>3571</v>
      </c>
      <c r="D1035" t="s">
        <v>3571</v>
      </c>
      <c r="E1035">
        <v>10</v>
      </c>
      <c r="F1035">
        <v>10</v>
      </c>
      <c r="G1035" t="s">
        <v>3496</v>
      </c>
      <c r="H1035" s="2">
        <v>0.33333333333333331</v>
      </c>
      <c r="I1035" t="s">
        <v>3496</v>
      </c>
      <c r="J1035" s="2">
        <v>0.625</v>
      </c>
      <c r="L1035" t="s">
        <v>968</v>
      </c>
      <c r="N1035" t="s">
        <v>1300</v>
      </c>
      <c r="O1035" t="s">
        <v>3572</v>
      </c>
      <c r="P1035" t="s">
        <v>970</v>
      </c>
      <c r="Q1035" t="s">
        <v>3573</v>
      </c>
      <c r="R1035">
        <v>0.61</v>
      </c>
      <c r="S1035" t="s">
        <v>1179</v>
      </c>
      <c r="X1035" t="s">
        <v>3574</v>
      </c>
      <c r="Y1035" t="s">
        <v>2159</v>
      </c>
      <c r="Z1035" t="s">
        <v>1047</v>
      </c>
    </row>
    <row r="1036" spans="1:26" x14ac:dyDescent="0.25">
      <c r="A1036">
        <v>445631</v>
      </c>
      <c r="B1036" t="s">
        <v>1030</v>
      </c>
      <c r="C1036" t="s">
        <v>3575</v>
      </c>
      <c r="D1036" t="s">
        <v>3576</v>
      </c>
      <c r="E1036">
        <v>13</v>
      </c>
      <c r="F1036">
        <v>15</v>
      </c>
      <c r="G1036" t="s">
        <v>3496</v>
      </c>
      <c r="H1036" s="2">
        <v>0.61458333333333337</v>
      </c>
      <c r="I1036" t="s">
        <v>145</v>
      </c>
      <c r="J1036" s="2">
        <v>0.5</v>
      </c>
      <c r="L1036" t="s">
        <v>968</v>
      </c>
      <c r="N1036" t="s">
        <v>1300</v>
      </c>
      <c r="O1036" t="s">
        <v>3577</v>
      </c>
      <c r="P1036" t="s">
        <v>970</v>
      </c>
      <c r="Q1036" t="s">
        <v>3578</v>
      </c>
      <c r="R1036">
        <v>2</v>
      </c>
      <c r="S1036" t="s">
        <v>1179</v>
      </c>
      <c r="X1036" t="s">
        <v>3579</v>
      </c>
      <c r="Y1036" t="s">
        <v>1947</v>
      </c>
      <c r="Z1036" t="s">
        <v>1947</v>
      </c>
    </row>
    <row r="1037" spans="1:26" x14ac:dyDescent="0.25">
      <c r="A1037">
        <v>445189</v>
      </c>
      <c r="B1037" t="s">
        <v>1032</v>
      </c>
      <c r="C1037" t="s">
        <v>3445</v>
      </c>
      <c r="D1037" t="s">
        <v>3446</v>
      </c>
      <c r="E1037">
        <v>106</v>
      </c>
      <c r="F1037">
        <v>5873</v>
      </c>
      <c r="G1037" t="s">
        <v>3496</v>
      </c>
      <c r="H1037" s="2">
        <v>0.79166666666666663</v>
      </c>
      <c r="I1037" t="s">
        <v>127</v>
      </c>
      <c r="J1037" s="2">
        <v>0.25</v>
      </c>
      <c r="L1037" t="s">
        <v>968</v>
      </c>
      <c r="N1037" t="s">
        <v>1035</v>
      </c>
      <c r="O1037">
        <v>9002659</v>
      </c>
      <c r="P1037" t="s">
        <v>1036</v>
      </c>
      <c r="Q1037" t="s">
        <v>3580</v>
      </c>
      <c r="R1037">
        <v>0</v>
      </c>
      <c r="S1037" t="s">
        <v>2513</v>
      </c>
      <c r="V1037" t="s">
        <v>3508</v>
      </c>
      <c r="W1037" t="s">
        <v>3508</v>
      </c>
      <c r="X1037" t="s">
        <v>3450</v>
      </c>
      <c r="Y1037" t="s">
        <v>1127</v>
      </c>
      <c r="Z1037" t="s">
        <v>1229</v>
      </c>
    </row>
    <row r="1038" spans="1:26" x14ac:dyDescent="0.25">
      <c r="A1038">
        <v>445302</v>
      </c>
      <c r="B1038" t="s">
        <v>964</v>
      </c>
      <c r="C1038" t="s">
        <v>965</v>
      </c>
      <c r="D1038" t="s">
        <v>966</v>
      </c>
      <c r="E1038">
        <v>26</v>
      </c>
      <c r="F1038">
        <v>284</v>
      </c>
      <c r="G1038" t="s">
        <v>3496</v>
      </c>
      <c r="H1038" s="2">
        <v>0.95833333333333337</v>
      </c>
      <c r="I1038" t="s">
        <v>127</v>
      </c>
      <c r="J1038" s="2">
        <v>0.75</v>
      </c>
      <c r="L1038" t="s">
        <v>968</v>
      </c>
      <c r="N1038" t="s">
        <v>969</v>
      </c>
      <c r="P1038" t="s">
        <v>970</v>
      </c>
      <c r="Q1038" t="s">
        <v>3581</v>
      </c>
      <c r="R1038">
        <v>0</v>
      </c>
      <c r="S1038" t="s">
        <v>972</v>
      </c>
      <c r="X1038" t="s">
        <v>973</v>
      </c>
      <c r="Y1038" t="s">
        <v>974</v>
      </c>
      <c r="Z1038" t="s">
        <v>974</v>
      </c>
    </row>
    <row r="1039" spans="1:26" x14ac:dyDescent="0.25">
      <c r="A1039">
        <v>445303</v>
      </c>
      <c r="B1039" t="s">
        <v>976</v>
      </c>
      <c r="C1039" t="s">
        <v>1350</v>
      </c>
      <c r="D1039" t="s">
        <v>1351</v>
      </c>
      <c r="E1039">
        <v>106</v>
      </c>
      <c r="F1039">
        <v>4249</v>
      </c>
      <c r="G1039" t="s">
        <v>3496</v>
      </c>
      <c r="H1039" s="2">
        <v>0.95833333333333337</v>
      </c>
      <c r="I1039" t="s">
        <v>127</v>
      </c>
      <c r="J1039" s="2">
        <v>0.75</v>
      </c>
      <c r="L1039" t="s">
        <v>968</v>
      </c>
      <c r="N1039" t="s">
        <v>969</v>
      </c>
      <c r="P1039" t="s">
        <v>970</v>
      </c>
      <c r="Q1039" t="s">
        <v>3582</v>
      </c>
      <c r="R1039">
        <v>0</v>
      </c>
      <c r="S1039" t="s">
        <v>1188</v>
      </c>
      <c r="X1039" t="s">
        <v>1354</v>
      </c>
      <c r="Y1039" t="s">
        <v>974</v>
      </c>
      <c r="Z1039" t="s">
        <v>974</v>
      </c>
    </row>
    <row r="1040" spans="1:26" x14ac:dyDescent="0.25">
      <c r="A1040">
        <v>444337</v>
      </c>
      <c r="B1040" t="s">
        <v>1075</v>
      </c>
      <c r="C1040" t="s">
        <v>1427</v>
      </c>
      <c r="D1040" t="s">
        <v>1428</v>
      </c>
      <c r="E1040">
        <v>123</v>
      </c>
      <c r="F1040">
        <v>6409</v>
      </c>
      <c r="G1040" t="s">
        <v>127</v>
      </c>
      <c r="H1040" s="2">
        <v>0.22916666666666666</v>
      </c>
      <c r="I1040" t="s">
        <v>127</v>
      </c>
      <c r="J1040" s="2">
        <v>0.875</v>
      </c>
      <c r="L1040" t="s">
        <v>968</v>
      </c>
      <c r="N1040" t="s">
        <v>1035</v>
      </c>
      <c r="O1040">
        <v>9252876</v>
      </c>
      <c r="P1040" t="s">
        <v>1079</v>
      </c>
      <c r="Q1040" t="s">
        <v>3583</v>
      </c>
      <c r="R1040">
        <v>0</v>
      </c>
      <c r="S1040" t="s">
        <v>1737</v>
      </c>
      <c r="V1040" t="s">
        <v>3584</v>
      </c>
      <c r="W1040" t="s">
        <v>3584</v>
      </c>
      <c r="X1040" t="s">
        <v>1432</v>
      </c>
      <c r="Y1040" t="s">
        <v>3585</v>
      </c>
      <c r="Z1040" t="s">
        <v>1434</v>
      </c>
    </row>
    <row r="1041" spans="1:26" x14ac:dyDescent="0.25">
      <c r="A1041">
        <v>445108</v>
      </c>
      <c r="B1041" t="s">
        <v>1961</v>
      </c>
      <c r="C1041" t="s">
        <v>1970</v>
      </c>
      <c r="D1041" t="s">
        <v>1971</v>
      </c>
      <c r="E1041">
        <v>25</v>
      </c>
      <c r="F1041">
        <v>85</v>
      </c>
      <c r="G1041" t="s">
        <v>127</v>
      </c>
      <c r="H1041" s="2">
        <v>0.29166666666666669</v>
      </c>
      <c r="I1041" t="s">
        <v>3537</v>
      </c>
      <c r="J1041" s="2">
        <v>0.70833333333333337</v>
      </c>
      <c r="L1041" t="s">
        <v>968</v>
      </c>
      <c r="N1041" t="s">
        <v>1024</v>
      </c>
      <c r="O1041">
        <v>90650921</v>
      </c>
      <c r="P1041" t="s">
        <v>1168</v>
      </c>
      <c r="Q1041" t="s">
        <v>3586</v>
      </c>
      <c r="R1041">
        <v>0</v>
      </c>
      <c r="S1041" t="s">
        <v>1349</v>
      </c>
      <c r="T1041" t="s">
        <v>1332</v>
      </c>
      <c r="X1041" t="s">
        <v>1974</v>
      </c>
      <c r="Y1041" t="s">
        <v>975</v>
      </c>
      <c r="Z1041" t="s">
        <v>1048</v>
      </c>
    </row>
    <row r="1042" spans="1:26" x14ac:dyDescent="0.25">
      <c r="A1042">
        <v>379608</v>
      </c>
      <c r="B1042" t="s">
        <v>982</v>
      </c>
      <c r="C1042" t="s">
        <v>1136</v>
      </c>
      <c r="D1042" t="s">
        <v>1137</v>
      </c>
      <c r="E1042">
        <v>361</v>
      </c>
      <c r="F1042">
        <v>225282</v>
      </c>
      <c r="G1042" t="s">
        <v>127</v>
      </c>
      <c r="H1042" s="2">
        <v>0.29166666666666669</v>
      </c>
      <c r="I1042" t="s">
        <v>127</v>
      </c>
      <c r="J1042" s="2">
        <v>0.75</v>
      </c>
      <c r="L1042" t="s">
        <v>968</v>
      </c>
      <c r="N1042" t="s">
        <v>985</v>
      </c>
      <c r="O1042">
        <v>9383948</v>
      </c>
      <c r="P1042" t="s">
        <v>1009</v>
      </c>
      <c r="Q1042" t="s">
        <v>3587</v>
      </c>
      <c r="R1042">
        <v>0</v>
      </c>
      <c r="S1042" t="s">
        <v>988</v>
      </c>
      <c r="V1042">
        <v>31609</v>
      </c>
      <c r="W1042">
        <v>31609</v>
      </c>
      <c r="X1042" t="s">
        <v>1138</v>
      </c>
      <c r="Y1042" t="s">
        <v>992</v>
      </c>
      <c r="Z1042" t="s">
        <v>1595</v>
      </c>
    </row>
    <row r="1043" spans="1:26" x14ac:dyDescent="0.25">
      <c r="A1043">
        <v>444948</v>
      </c>
      <c r="B1043" t="s">
        <v>1075</v>
      </c>
      <c r="C1043" t="s">
        <v>1320</v>
      </c>
      <c r="D1043" t="s">
        <v>1321</v>
      </c>
      <c r="E1043">
        <v>86</v>
      </c>
      <c r="F1043">
        <v>2546</v>
      </c>
      <c r="G1043" t="s">
        <v>127</v>
      </c>
      <c r="H1043" s="2">
        <v>0.29166666666666669</v>
      </c>
      <c r="I1043" t="s">
        <v>192</v>
      </c>
      <c r="J1043" s="2">
        <v>0.54166666666666663</v>
      </c>
      <c r="L1043" t="s">
        <v>968</v>
      </c>
      <c r="N1043" t="s">
        <v>1035</v>
      </c>
      <c r="O1043">
        <v>9280718</v>
      </c>
      <c r="P1043" t="s">
        <v>1069</v>
      </c>
      <c r="Q1043" t="s">
        <v>3588</v>
      </c>
      <c r="R1043">
        <v>0</v>
      </c>
      <c r="S1043" t="s">
        <v>3589</v>
      </c>
      <c r="V1043" t="s">
        <v>3590</v>
      </c>
      <c r="W1043" t="s">
        <v>3590</v>
      </c>
      <c r="X1043" t="s">
        <v>1325</v>
      </c>
      <c r="Y1043" t="s">
        <v>2031</v>
      </c>
      <c r="Z1043" t="s">
        <v>1104</v>
      </c>
    </row>
    <row r="1044" spans="1:26" x14ac:dyDescent="0.25">
      <c r="A1044">
        <v>383126</v>
      </c>
      <c r="B1044" t="s">
        <v>982</v>
      </c>
      <c r="C1044" t="s">
        <v>1581</v>
      </c>
      <c r="D1044" t="s">
        <v>1582</v>
      </c>
      <c r="E1044">
        <v>264</v>
      </c>
      <c r="F1044">
        <v>69472</v>
      </c>
      <c r="G1044" t="s">
        <v>127</v>
      </c>
      <c r="H1044" s="2">
        <v>0.3125</v>
      </c>
      <c r="I1044" t="s">
        <v>127</v>
      </c>
      <c r="J1044" s="2">
        <v>0.75</v>
      </c>
      <c r="L1044" t="s">
        <v>968</v>
      </c>
      <c r="N1044" t="s">
        <v>1098</v>
      </c>
      <c r="O1044">
        <v>9070632</v>
      </c>
      <c r="P1044" t="s">
        <v>986</v>
      </c>
      <c r="Q1044" t="s">
        <v>3591</v>
      </c>
      <c r="R1044">
        <v>0</v>
      </c>
      <c r="S1044" t="s">
        <v>988</v>
      </c>
      <c r="V1044" t="s">
        <v>3592</v>
      </c>
      <c r="W1044" t="s">
        <v>3592</v>
      </c>
      <c r="X1044" t="s">
        <v>1583</v>
      </c>
      <c r="Y1044" t="s">
        <v>1042</v>
      </c>
      <c r="Z1044" t="s">
        <v>975</v>
      </c>
    </row>
    <row r="1045" spans="1:26" x14ac:dyDescent="0.25">
      <c r="A1045">
        <v>441948</v>
      </c>
      <c r="B1045" t="s">
        <v>1107</v>
      </c>
      <c r="C1045" t="s">
        <v>1172</v>
      </c>
      <c r="D1045" t="s">
        <v>1172</v>
      </c>
      <c r="E1045">
        <v>59</v>
      </c>
      <c r="F1045">
        <v>1796</v>
      </c>
      <c r="G1045" t="s">
        <v>127</v>
      </c>
      <c r="H1045" s="2">
        <v>0.5</v>
      </c>
      <c r="I1045" t="s">
        <v>3545</v>
      </c>
      <c r="J1045" s="2">
        <v>0.79166666666666663</v>
      </c>
      <c r="L1045" t="s">
        <v>968</v>
      </c>
      <c r="N1045" t="s">
        <v>1173</v>
      </c>
      <c r="O1045">
        <v>1008700</v>
      </c>
      <c r="P1045" t="s">
        <v>1174</v>
      </c>
      <c r="Q1045" t="s">
        <v>3593</v>
      </c>
      <c r="R1045">
        <v>3.85</v>
      </c>
      <c r="S1045" t="s">
        <v>1766</v>
      </c>
      <c r="X1045" t="s">
        <v>1177</v>
      </c>
      <c r="Y1045" t="s">
        <v>1147</v>
      </c>
      <c r="Z1045" t="s">
        <v>2634</v>
      </c>
    </row>
    <row r="1046" spans="1:26" x14ac:dyDescent="0.25">
      <c r="A1046">
        <v>445115</v>
      </c>
      <c r="B1046" t="s">
        <v>1075</v>
      </c>
      <c r="C1046" t="s">
        <v>1156</v>
      </c>
      <c r="D1046" t="s">
        <v>1157</v>
      </c>
      <c r="E1046">
        <v>139</v>
      </c>
      <c r="F1046">
        <v>9996</v>
      </c>
      <c r="G1046" t="s">
        <v>127</v>
      </c>
      <c r="H1046" s="2">
        <v>0.625</v>
      </c>
      <c r="I1046" t="s">
        <v>127</v>
      </c>
      <c r="J1046" s="2">
        <v>0.875</v>
      </c>
      <c r="L1046" t="s">
        <v>968</v>
      </c>
      <c r="N1046" t="s">
        <v>1130</v>
      </c>
      <c r="O1046">
        <v>9435818</v>
      </c>
      <c r="P1046" t="s">
        <v>1159</v>
      </c>
      <c r="Q1046" t="s">
        <v>3594</v>
      </c>
      <c r="R1046">
        <v>0</v>
      </c>
      <c r="S1046" t="s">
        <v>3595</v>
      </c>
      <c r="V1046" t="s">
        <v>3596</v>
      </c>
      <c r="W1046" t="s">
        <v>3596</v>
      </c>
      <c r="X1046" t="s">
        <v>1163</v>
      </c>
      <c r="Y1046" t="s">
        <v>1520</v>
      </c>
      <c r="Z1046" t="s">
        <v>1240</v>
      </c>
    </row>
    <row r="1047" spans="1:26" x14ac:dyDescent="0.25">
      <c r="A1047">
        <v>444577</v>
      </c>
      <c r="B1047" t="s">
        <v>1075</v>
      </c>
      <c r="C1047" t="s">
        <v>2672</v>
      </c>
      <c r="D1047" t="s">
        <v>2673</v>
      </c>
      <c r="E1047">
        <v>81</v>
      </c>
      <c r="F1047">
        <v>1561</v>
      </c>
      <c r="G1047" t="s">
        <v>127</v>
      </c>
      <c r="H1047" s="2">
        <v>0.75</v>
      </c>
      <c r="I1047" t="s">
        <v>127</v>
      </c>
      <c r="J1047" s="2">
        <v>0.83333333333333337</v>
      </c>
      <c r="L1047" t="s">
        <v>968</v>
      </c>
      <c r="N1047" t="s">
        <v>1078</v>
      </c>
      <c r="O1047">
        <v>8035269</v>
      </c>
      <c r="P1047" t="s">
        <v>1277</v>
      </c>
      <c r="Q1047" t="s">
        <v>3597</v>
      </c>
      <c r="R1047">
        <v>0</v>
      </c>
      <c r="S1047" t="s">
        <v>1534</v>
      </c>
      <c r="V1047">
        <v>2506</v>
      </c>
      <c r="W1047">
        <v>2506</v>
      </c>
      <c r="X1047" t="s">
        <v>2676</v>
      </c>
      <c r="Y1047" t="s">
        <v>1281</v>
      </c>
      <c r="Z1047" t="s">
        <v>1048</v>
      </c>
    </row>
    <row r="1048" spans="1:26" x14ac:dyDescent="0.25">
      <c r="A1048">
        <v>444188</v>
      </c>
      <c r="B1048" t="s">
        <v>1032</v>
      </c>
      <c r="C1048" t="s">
        <v>1747</v>
      </c>
      <c r="D1048" t="s">
        <v>1748</v>
      </c>
      <c r="E1048">
        <v>31</v>
      </c>
      <c r="F1048">
        <v>247</v>
      </c>
      <c r="G1048" t="s">
        <v>127</v>
      </c>
      <c r="H1048" s="2">
        <v>0.83333333333333337</v>
      </c>
      <c r="I1048" t="s">
        <v>192</v>
      </c>
      <c r="J1048" s="2">
        <v>0.125</v>
      </c>
      <c r="L1048" t="s">
        <v>968</v>
      </c>
      <c r="N1048" t="s">
        <v>1167</v>
      </c>
      <c r="O1048" t="s">
        <v>1749</v>
      </c>
      <c r="P1048" t="s">
        <v>1168</v>
      </c>
      <c r="Q1048" t="s">
        <v>3598</v>
      </c>
      <c r="R1048">
        <v>0</v>
      </c>
      <c r="S1048" t="s">
        <v>1133</v>
      </c>
      <c r="V1048">
        <v>22141</v>
      </c>
      <c r="W1048">
        <v>22141</v>
      </c>
      <c r="X1048" t="s">
        <v>1750</v>
      </c>
      <c r="Y1048" t="s">
        <v>1047</v>
      </c>
      <c r="Z1048" t="s">
        <v>1047</v>
      </c>
    </row>
    <row r="1049" spans="1:26" x14ac:dyDescent="0.25">
      <c r="A1049">
        <v>444542</v>
      </c>
      <c r="B1049" t="s">
        <v>1075</v>
      </c>
      <c r="C1049" t="s">
        <v>1511</v>
      </c>
      <c r="D1049" t="s">
        <v>1512</v>
      </c>
      <c r="E1049">
        <v>147</v>
      </c>
      <c r="F1049">
        <v>9940</v>
      </c>
      <c r="G1049" t="s">
        <v>127</v>
      </c>
      <c r="H1049" s="2">
        <v>0.875</v>
      </c>
      <c r="I1049" t="s">
        <v>192</v>
      </c>
      <c r="J1049" s="2">
        <v>0.75</v>
      </c>
      <c r="L1049" t="s">
        <v>968</v>
      </c>
      <c r="N1049" t="s">
        <v>1158</v>
      </c>
      <c r="O1049">
        <v>9364356</v>
      </c>
      <c r="P1049" t="s">
        <v>1159</v>
      </c>
      <c r="Q1049" t="s">
        <v>3599</v>
      </c>
      <c r="R1049">
        <v>0</v>
      </c>
      <c r="S1049" t="s">
        <v>2806</v>
      </c>
      <c r="V1049" t="s">
        <v>3600</v>
      </c>
      <c r="W1049" t="s">
        <v>3600</v>
      </c>
      <c r="X1049" t="s">
        <v>1516</v>
      </c>
      <c r="Y1049" t="s">
        <v>1164</v>
      </c>
      <c r="Z1049" t="s">
        <v>1383</v>
      </c>
    </row>
    <row r="1050" spans="1:26" x14ac:dyDescent="0.25">
      <c r="A1050">
        <v>445030</v>
      </c>
      <c r="B1050" t="s">
        <v>982</v>
      </c>
      <c r="C1050" t="s">
        <v>1378</v>
      </c>
      <c r="D1050" t="s">
        <v>1379</v>
      </c>
      <c r="E1050">
        <v>306</v>
      </c>
      <c r="F1050">
        <v>130818</v>
      </c>
      <c r="G1050" t="s">
        <v>192</v>
      </c>
      <c r="H1050" s="2">
        <v>0.22916666666666666</v>
      </c>
      <c r="I1050" t="s">
        <v>192</v>
      </c>
      <c r="J1050" s="2">
        <v>0.70833333333333337</v>
      </c>
      <c r="L1050" t="s">
        <v>968</v>
      </c>
      <c r="N1050" t="s">
        <v>1099</v>
      </c>
      <c r="O1050">
        <v>9812705</v>
      </c>
      <c r="P1050" t="s">
        <v>986</v>
      </c>
      <c r="Q1050" t="s">
        <v>3601</v>
      </c>
      <c r="R1050">
        <v>0</v>
      </c>
      <c r="S1050" t="s">
        <v>988</v>
      </c>
      <c r="V1050">
        <v>67160</v>
      </c>
      <c r="W1050">
        <v>67160</v>
      </c>
      <c r="X1050" t="s">
        <v>1380</v>
      </c>
      <c r="Y1050" t="s">
        <v>2390</v>
      </c>
      <c r="Z1050" t="s">
        <v>1240</v>
      </c>
    </row>
    <row r="1051" spans="1:26" x14ac:dyDescent="0.25">
      <c r="A1051">
        <v>354374</v>
      </c>
      <c r="B1051" t="s">
        <v>982</v>
      </c>
      <c r="C1051" t="s">
        <v>416</v>
      </c>
      <c r="D1051" t="s">
        <v>417</v>
      </c>
      <c r="E1051">
        <v>301</v>
      </c>
      <c r="F1051">
        <v>82910</v>
      </c>
      <c r="G1051" t="s">
        <v>192</v>
      </c>
      <c r="H1051" s="2">
        <v>0.25</v>
      </c>
      <c r="I1051" t="s">
        <v>192</v>
      </c>
      <c r="J1051" s="2">
        <v>0.70833333333333337</v>
      </c>
      <c r="L1051" t="s">
        <v>968</v>
      </c>
      <c r="N1051" t="s">
        <v>985</v>
      </c>
      <c r="O1051">
        <v>9111802</v>
      </c>
      <c r="P1051" t="s">
        <v>1060</v>
      </c>
      <c r="Q1051" t="s">
        <v>3602</v>
      </c>
      <c r="R1051">
        <v>0</v>
      </c>
      <c r="S1051" t="s">
        <v>988</v>
      </c>
      <c r="V1051">
        <v>16757</v>
      </c>
      <c r="W1051">
        <v>16757</v>
      </c>
      <c r="X1051" t="s">
        <v>1627</v>
      </c>
      <c r="Y1051" t="s">
        <v>1127</v>
      </c>
      <c r="Z1051" t="s">
        <v>1223</v>
      </c>
    </row>
    <row r="1052" spans="1:26" x14ac:dyDescent="0.25">
      <c r="A1052">
        <v>445364</v>
      </c>
      <c r="B1052" t="s">
        <v>1230</v>
      </c>
      <c r="C1052" t="s">
        <v>1298</v>
      </c>
      <c r="D1052" t="s">
        <v>1299</v>
      </c>
      <c r="E1052">
        <v>11</v>
      </c>
      <c r="F1052">
        <v>11</v>
      </c>
      <c r="G1052" t="s">
        <v>192</v>
      </c>
      <c r="H1052" s="2">
        <v>0.25</v>
      </c>
      <c r="I1052" t="s">
        <v>192</v>
      </c>
      <c r="J1052" s="2">
        <v>0.375</v>
      </c>
      <c r="L1052" t="s">
        <v>968</v>
      </c>
      <c r="N1052" t="s">
        <v>1300</v>
      </c>
      <c r="O1052" t="s">
        <v>1301</v>
      </c>
      <c r="P1052" t="s">
        <v>970</v>
      </c>
      <c r="Q1052" t="s">
        <v>3603</v>
      </c>
      <c r="R1052">
        <v>4</v>
      </c>
      <c r="S1052" t="s">
        <v>1179</v>
      </c>
      <c r="X1052" t="s">
        <v>1303</v>
      </c>
      <c r="Y1052" t="s">
        <v>1029</v>
      </c>
      <c r="Z1052" t="s">
        <v>1029</v>
      </c>
    </row>
    <row r="1053" spans="1:26" x14ac:dyDescent="0.25">
      <c r="A1053">
        <v>445160</v>
      </c>
      <c r="B1053" t="s">
        <v>1032</v>
      </c>
      <c r="C1053" t="s">
        <v>1165</v>
      </c>
      <c r="D1053" t="s">
        <v>1166</v>
      </c>
      <c r="E1053">
        <v>54</v>
      </c>
      <c r="F1053">
        <v>499</v>
      </c>
      <c r="G1053" t="s">
        <v>192</v>
      </c>
      <c r="H1053" s="2">
        <v>0.29166666666666669</v>
      </c>
      <c r="I1053" t="s">
        <v>192</v>
      </c>
      <c r="J1053" s="2">
        <v>0.45833333333333331</v>
      </c>
      <c r="L1053" t="s">
        <v>968</v>
      </c>
      <c r="N1053" t="s">
        <v>1167</v>
      </c>
      <c r="O1053">
        <v>7917757</v>
      </c>
      <c r="P1053" t="s">
        <v>1168</v>
      </c>
      <c r="Q1053" t="s">
        <v>3604</v>
      </c>
      <c r="R1053">
        <v>0</v>
      </c>
      <c r="S1053" t="s">
        <v>2900</v>
      </c>
      <c r="V1053">
        <v>22141</v>
      </c>
      <c r="W1053">
        <v>22141</v>
      </c>
      <c r="X1053" t="s">
        <v>1171</v>
      </c>
      <c r="Y1053" t="s">
        <v>1047</v>
      </c>
      <c r="Z1053" t="s">
        <v>1283</v>
      </c>
    </row>
    <row r="1054" spans="1:26" x14ac:dyDescent="0.25">
      <c r="A1054">
        <v>444579</v>
      </c>
      <c r="B1054" t="s">
        <v>1075</v>
      </c>
      <c r="C1054" t="s">
        <v>1828</v>
      </c>
      <c r="D1054" t="s">
        <v>1829</v>
      </c>
      <c r="E1054">
        <v>159</v>
      </c>
      <c r="F1054">
        <v>15215</v>
      </c>
      <c r="G1054" t="s">
        <v>192</v>
      </c>
      <c r="H1054" s="2">
        <v>0.29166666666666669</v>
      </c>
      <c r="I1054" t="s">
        <v>192</v>
      </c>
      <c r="J1054" s="2">
        <v>0.58333333333333337</v>
      </c>
      <c r="L1054" t="s">
        <v>968</v>
      </c>
      <c r="N1054" t="s">
        <v>1078</v>
      </c>
      <c r="O1054">
        <v>9809904</v>
      </c>
      <c r="P1054" t="s">
        <v>1079</v>
      </c>
      <c r="Q1054" t="s">
        <v>3605</v>
      </c>
      <c r="R1054">
        <v>0</v>
      </c>
      <c r="S1054" t="s">
        <v>3606</v>
      </c>
      <c r="V1054">
        <v>87</v>
      </c>
      <c r="W1054">
        <v>87</v>
      </c>
      <c r="X1054" t="s">
        <v>1831</v>
      </c>
      <c r="Y1054" t="s">
        <v>1120</v>
      </c>
      <c r="Z1054" t="s">
        <v>2179</v>
      </c>
    </row>
    <row r="1055" spans="1:26" x14ac:dyDescent="0.25">
      <c r="A1055">
        <v>445268</v>
      </c>
      <c r="B1055" t="s">
        <v>964</v>
      </c>
      <c r="C1055" t="s">
        <v>3607</v>
      </c>
      <c r="D1055" t="s">
        <v>1777</v>
      </c>
      <c r="E1055">
        <v>27</v>
      </c>
      <c r="F1055">
        <v>237</v>
      </c>
      <c r="G1055" t="s">
        <v>192</v>
      </c>
      <c r="H1055" s="2">
        <v>0.33333333333333331</v>
      </c>
      <c r="I1055" t="s">
        <v>145</v>
      </c>
      <c r="J1055" s="2">
        <v>0.75</v>
      </c>
      <c r="L1055" t="s">
        <v>968</v>
      </c>
      <c r="N1055" t="s">
        <v>2198</v>
      </c>
      <c r="O1055" t="s">
        <v>1779</v>
      </c>
      <c r="P1055" t="s">
        <v>1131</v>
      </c>
      <c r="Q1055" t="s">
        <v>3608</v>
      </c>
      <c r="R1055">
        <v>0</v>
      </c>
      <c r="S1055" t="s">
        <v>1331</v>
      </c>
      <c r="X1055" t="s">
        <v>1780</v>
      </c>
      <c r="Y1055" t="s">
        <v>1284</v>
      </c>
      <c r="Z1055" t="s">
        <v>1284</v>
      </c>
    </row>
    <row r="1056" spans="1:26" x14ac:dyDescent="0.25">
      <c r="A1056">
        <v>445277</v>
      </c>
      <c r="B1056" t="s">
        <v>976</v>
      </c>
      <c r="C1056" t="s">
        <v>3609</v>
      </c>
      <c r="D1056" t="s">
        <v>1784</v>
      </c>
      <c r="E1056">
        <v>76</v>
      </c>
      <c r="F1056">
        <v>2529</v>
      </c>
      <c r="G1056" t="s">
        <v>192</v>
      </c>
      <c r="H1056" s="2">
        <v>0.33333333333333331</v>
      </c>
      <c r="I1056" t="s">
        <v>145</v>
      </c>
      <c r="J1056" s="2">
        <v>0.75</v>
      </c>
      <c r="L1056" t="s">
        <v>968</v>
      </c>
      <c r="N1056" t="s">
        <v>2198</v>
      </c>
      <c r="O1056" t="s">
        <v>1785</v>
      </c>
      <c r="P1056" t="s">
        <v>1131</v>
      </c>
      <c r="Q1056" t="s">
        <v>3610</v>
      </c>
      <c r="R1056">
        <v>0</v>
      </c>
      <c r="S1056" t="s">
        <v>1331</v>
      </c>
      <c r="Y1056" t="s">
        <v>1284</v>
      </c>
      <c r="Z1056" t="s">
        <v>1284</v>
      </c>
    </row>
    <row r="1057" spans="1:26" x14ac:dyDescent="0.25">
      <c r="A1057">
        <v>445408</v>
      </c>
      <c r="B1057" t="s">
        <v>1230</v>
      </c>
      <c r="C1057" t="s">
        <v>2007</v>
      </c>
      <c r="D1057" t="s">
        <v>2008</v>
      </c>
      <c r="E1057">
        <v>22</v>
      </c>
      <c r="F1057">
        <v>99</v>
      </c>
      <c r="G1057" t="s">
        <v>192</v>
      </c>
      <c r="H1057" s="2">
        <v>0.375</v>
      </c>
      <c r="I1057" t="s">
        <v>192</v>
      </c>
      <c r="J1057" s="2">
        <v>0.38194444444444442</v>
      </c>
      <c r="L1057" t="s">
        <v>968</v>
      </c>
      <c r="N1057" t="s">
        <v>1024</v>
      </c>
      <c r="O1057">
        <v>750038</v>
      </c>
      <c r="P1057" t="s">
        <v>970</v>
      </c>
      <c r="Q1057" t="s">
        <v>3611</v>
      </c>
      <c r="R1057">
        <v>1.7</v>
      </c>
      <c r="S1057" t="s">
        <v>1026</v>
      </c>
      <c r="Y1057" t="s">
        <v>1029</v>
      </c>
      <c r="Z1057" t="s">
        <v>1029</v>
      </c>
    </row>
    <row r="1058" spans="1:26" x14ac:dyDescent="0.25">
      <c r="A1058">
        <v>445448</v>
      </c>
      <c r="B1058" t="s">
        <v>1032</v>
      </c>
      <c r="C1058" t="s">
        <v>1747</v>
      </c>
      <c r="D1058" t="s">
        <v>1748</v>
      </c>
      <c r="E1058">
        <v>31</v>
      </c>
      <c r="F1058">
        <v>247</v>
      </c>
      <c r="G1058" t="s">
        <v>192</v>
      </c>
      <c r="H1058" s="2">
        <v>0.54166666666666663</v>
      </c>
      <c r="I1058" t="s">
        <v>192</v>
      </c>
      <c r="J1058" s="2">
        <v>0.75</v>
      </c>
      <c r="L1058" t="s">
        <v>968</v>
      </c>
      <c r="N1058" t="s">
        <v>1167</v>
      </c>
      <c r="O1058" t="s">
        <v>1749</v>
      </c>
      <c r="P1058" t="s">
        <v>1036</v>
      </c>
      <c r="Q1058" t="s">
        <v>3612</v>
      </c>
      <c r="R1058">
        <v>0</v>
      </c>
      <c r="S1058" t="s">
        <v>3613</v>
      </c>
      <c r="V1058">
        <v>22142</v>
      </c>
      <c r="W1058">
        <v>22142</v>
      </c>
      <c r="X1058" t="s">
        <v>1750</v>
      </c>
      <c r="Y1058" t="s">
        <v>1047</v>
      </c>
      <c r="Z1058" t="s">
        <v>1047</v>
      </c>
    </row>
    <row r="1059" spans="1:26" x14ac:dyDescent="0.25">
      <c r="A1059">
        <v>445519</v>
      </c>
      <c r="B1059" t="s">
        <v>1230</v>
      </c>
      <c r="C1059" t="s">
        <v>2007</v>
      </c>
      <c r="D1059" t="s">
        <v>2008</v>
      </c>
      <c r="E1059">
        <v>22</v>
      </c>
      <c r="F1059">
        <v>99</v>
      </c>
      <c r="G1059" t="s">
        <v>192</v>
      </c>
      <c r="H1059" s="2">
        <v>0.70138888888888884</v>
      </c>
      <c r="I1059" t="s">
        <v>192</v>
      </c>
      <c r="J1059" s="2">
        <v>0.71527777777777779</v>
      </c>
      <c r="L1059" t="s">
        <v>968</v>
      </c>
      <c r="N1059" t="s">
        <v>1024</v>
      </c>
      <c r="O1059">
        <v>750038</v>
      </c>
      <c r="P1059" t="s">
        <v>970</v>
      </c>
      <c r="Q1059" t="s">
        <v>3614</v>
      </c>
      <c r="R1059">
        <v>0</v>
      </c>
      <c r="S1059" t="s">
        <v>1026</v>
      </c>
      <c r="T1059" t="s">
        <v>1027</v>
      </c>
      <c r="Y1059" t="s">
        <v>1029</v>
      </c>
      <c r="Z1059" t="s">
        <v>1029</v>
      </c>
    </row>
    <row r="1060" spans="1:26" x14ac:dyDescent="0.25">
      <c r="A1060">
        <v>444907</v>
      </c>
      <c r="B1060" t="s">
        <v>976</v>
      </c>
      <c r="C1060" t="s">
        <v>1679</v>
      </c>
      <c r="D1060" t="s">
        <v>1680</v>
      </c>
      <c r="E1060">
        <v>58</v>
      </c>
      <c r="F1060">
        <v>1276</v>
      </c>
      <c r="G1060" t="s">
        <v>192</v>
      </c>
      <c r="H1060" s="2">
        <v>0.875</v>
      </c>
      <c r="I1060" t="s">
        <v>145</v>
      </c>
      <c r="J1060" s="2">
        <v>0.25</v>
      </c>
      <c r="L1060" t="s">
        <v>968</v>
      </c>
      <c r="N1060" t="s">
        <v>1601</v>
      </c>
      <c r="O1060">
        <v>9833307</v>
      </c>
      <c r="P1060" t="s">
        <v>1131</v>
      </c>
      <c r="Q1060" t="s">
        <v>3615</v>
      </c>
      <c r="R1060">
        <v>6</v>
      </c>
      <c r="S1060" t="s">
        <v>3616</v>
      </c>
      <c r="Y1060" t="s">
        <v>1229</v>
      </c>
      <c r="Z1060" t="s">
        <v>1229</v>
      </c>
    </row>
    <row r="1061" spans="1:26" x14ac:dyDescent="0.25">
      <c r="A1061">
        <v>444906</v>
      </c>
      <c r="B1061" t="s">
        <v>964</v>
      </c>
      <c r="C1061" t="s">
        <v>1682</v>
      </c>
      <c r="D1061" t="s">
        <v>1683</v>
      </c>
      <c r="E1061">
        <v>26</v>
      </c>
      <c r="F1061">
        <v>131</v>
      </c>
      <c r="G1061" t="s">
        <v>192</v>
      </c>
      <c r="H1061" s="2">
        <v>0.875</v>
      </c>
      <c r="I1061" t="s">
        <v>145</v>
      </c>
      <c r="J1061" s="2">
        <v>0.25</v>
      </c>
      <c r="L1061" t="s">
        <v>968</v>
      </c>
      <c r="N1061" t="s">
        <v>1601</v>
      </c>
      <c r="O1061">
        <v>8008163</v>
      </c>
      <c r="P1061" t="s">
        <v>1131</v>
      </c>
      <c r="Q1061" t="s">
        <v>3617</v>
      </c>
      <c r="R1061">
        <v>6</v>
      </c>
      <c r="S1061" t="s">
        <v>1052</v>
      </c>
      <c r="X1061" t="s">
        <v>1685</v>
      </c>
      <c r="Y1061" t="s">
        <v>1229</v>
      </c>
      <c r="Z1061" t="s">
        <v>1229</v>
      </c>
    </row>
    <row r="1062" spans="1:26" x14ac:dyDescent="0.25">
      <c r="A1062">
        <v>445350</v>
      </c>
      <c r="B1062" t="s">
        <v>1032</v>
      </c>
      <c r="C1062" t="s">
        <v>1165</v>
      </c>
      <c r="D1062" t="s">
        <v>1166</v>
      </c>
      <c r="E1062">
        <v>54</v>
      </c>
      <c r="F1062">
        <v>499</v>
      </c>
      <c r="G1062" t="s">
        <v>192</v>
      </c>
      <c r="H1062" s="2">
        <v>0.95833333333333337</v>
      </c>
      <c r="I1062" t="s">
        <v>145</v>
      </c>
      <c r="J1062" s="2">
        <v>0.20833333333333334</v>
      </c>
      <c r="L1062" t="s">
        <v>968</v>
      </c>
      <c r="N1062" t="s">
        <v>1167</v>
      </c>
      <c r="O1062">
        <v>7917757</v>
      </c>
      <c r="P1062" t="s">
        <v>970</v>
      </c>
      <c r="Q1062" t="s">
        <v>3618</v>
      </c>
      <c r="R1062">
        <v>0</v>
      </c>
      <c r="S1062" t="s">
        <v>3619</v>
      </c>
      <c r="V1062">
        <v>22141</v>
      </c>
      <c r="W1062">
        <v>22141</v>
      </c>
      <c r="X1062" t="s">
        <v>1171</v>
      </c>
      <c r="Y1062" t="s">
        <v>1281</v>
      </c>
      <c r="Z1062" t="s">
        <v>1560</v>
      </c>
    </row>
    <row r="1063" spans="1:26" x14ac:dyDescent="0.25">
      <c r="A1063">
        <v>445163</v>
      </c>
      <c r="B1063" t="s">
        <v>964</v>
      </c>
      <c r="C1063" t="s">
        <v>2332</v>
      </c>
      <c r="D1063" t="s">
        <v>2333</v>
      </c>
      <c r="E1063">
        <v>68</v>
      </c>
      <c r="F1063">
        <v>1659</v>
      </c>
      <c r="G1063" t="s">
        <v>145</v>
      </c>
      <c r="H1063" s="2">
        <v>0.25</v>
      </c>
      <c r="I1063" t="s">
        <v>145</v>
      </c>
      <c r="J1063" s="2">
        <v>0.66666666666666663</v>
      </c>
      <c r="L1063" t="s">
        <v>968</v>
      </c>
      <c r="N1063" t="s">
        <v>1290</v>
      </c>
      <c r="O1063">
        <v>9621534</v>
      </c>
      <c r="P1063" t="s">
        <v>1159</v>
      </c>
      <c r="Q1063" t="s">
        <v>3620</v>
      </c>
      <c r="R1063">
        <v>0</v>
      </c>
      <c r="S1063" t="s">
        <v>1331</v>
      </c>
      <c r="X1063" t="s">
        <v>2335</v>
      </c>
      <c r="Y1063" t="s">
        <v>974</v>
      </c>
      <c r="Z1063" t="s">
        <v>974</v>
      </c>
    </row>
    <row r="1064" spans="1:26" x14ac:dyDescent="0.25">
      <c r="A1064">
        <v>445628</v>
      </c>
      <c r="B1064" t="s">
        <v>1230</v>
      </c>
      <c r="C1064" t="s">
        <v>1371</v>
      </c>
      <c r="D1064" t="s">
        <v>1372</v>
      </c>
      <c r="E1064">
        <v>11</v>
      </c>
      <c r="F1064">
        <v>5</v>
      </c>
      <c r="G1064" t="s">
        <v>145</v>
      </c>
      <c r="H1064" s="2">
        <v>0.27083333333333331</v>
      </c>
      <c r="I1064" t="s">
        <v>145</v>
      </c>
      <c r="J1064" s="2">
        <v>0.4375</v>
      </c>
      <c r="L1064" t="s">
        <v>968</v>
      </c>
      <c r="N1064" t="s">
        <v>1300</v>
      </c>
      <c r="O1064" t="s">
        <v>1373</v>
      </c>
      <c r="P1064" t="s">
        <v>970</v>
      </c>
      <c r="Q1064" t="s">
        <v>3621</v>
      </c>
      <c r="R1064">
        <v>3.35</v>
      </c>
      <c r="S1064" t="s">
        <v>1179</v>
      </c>
      <c r="Y1064" t="s">
        <v>1029</v>
      </c>
      <c r="Z1064" t="s">
        <v>1029</v>
      </c>
    </row>
    <row r="1065" spans="1:26" x14ac:dyDescent="0.25">
      <c r="A1065">
        <v>445060</v>
      </c>
      <c r="B1065" t="s">
        <v>1032</v>
      </c>
      <c r="C1065" t="s">
        <v>1192</v>
      </c>
      <c r="D1065" t="s">
        <v>1193</v>
      </c>
      <c r="E1065">
        <v>69</v>
      </c>
      <c r="F1065">
        <v>764</v>
      </c>
      <c r="G1065" t="s">
        <v>145</v>
      </c>
      <c r="H1065" s="2">
        <v>0.29166666666666669</v>
      </c>
      <c r="I1065" t="s">
        <v>145</v>
      </c>
      <c r="J1065" s="2">
        <v>0.45833333333333331</v>
      </c>
      <c r="L1065" t="s">
        <v>968</v>
      </c>
      <c r="N1065" t="s">
        <v>1194</v>
      </c>
      <c r="O1065">
        <v>7030523</v>
      </c>
      <c r="P1065" t="s">
        <v>1036</v>
      </c>
      <c r="Q1065" t="s">
        <v>3622</v>
      </c>
      <c r="R1065">
        <v>0</v>
      </c>
      <c r="S1065" t="s">
        <v>2034</v>
      </c>
      <c r="V1065">
        <v>22142</v>
      </c>
      <c r="W1065">
        <v>22142</v>
      </c>
      <c r="X1065" t="s">
        <v>1197</v>
      </c>
      <c r="Y1065" t="s">
        <v>1284</v>
      </c>
      <c r="Z1065" t="s">
        <v>975</v>
      </c>
    </row>
    <row r="1066" spans="1:26" x14ac:dyDescent="0.25">
      <c r="A1066">
        <v>445234</v>
      </c>
      <c r="B1066" t="s">
        <v>1075</v>
      </c>
      <c r="C1066" t="s">
        <v>1734</v>
      </c>
      <c r="D1066" t="s">
        <v>1735</v>
      </c>
      <c r="E1066">
        <v>189</v>
      </c>
      <c r="F1066">
        <v>27571</v>
      </c>
      <c r="G1066" t="s">
        <v>145</v>
      </c>
      <c r="H1066" s="2">
        <v>0.29166666666666669</v>
      </c>
      <c r="I1066" t="s">
        <v>145</v>
      </c>
      <c r="J1066" s="2">
        <v>0.91666666666666663</v>
      </c>
      <c r="L1066" t="s">
        <v>968</v>
      </c>
      <c r="N1066" t="s">
        <v>1482</v>
      </c>
      <c r="O1066">
        <v>9845661</v>
      </c>
      <c r="P1066" t="s">
        <v>1079</v>
      </c>
      <c r="Q1066" t="s">
        <v>3623</v>
      </c>
      <c r="R1066">
        <v>0</v>
      </c>
      <c r="S1066" t="s">
        <v>2706</v>
      </c>
      <c r="V1066" t="s">
        <v>3624</v>
      </c>
      <c r="W1066" t="s">
        <v>3624</v>
      </c>
      <c r="X1066" t="s">
        <v>1739</v>
      </c>
      <c r="Y1066" t="s">
        <v>1487</v>
      </c>
      <c r="Z1066" t="s">
        <v>1004</v>
      </c>
    </row>
    <row r="1067" spans="1:26" x14ac:dyDescent="0.25">
      <c r="A1067">
        <v>445764</v>
      </c>
      <c r="B1067" t="s">
        <v>1030</v>
      </c>
      <c r="C1067" t="s">
        <v>3625</v>
      </c>
      <c r="D1067" t="s">
        <v>3626</v>
      </c>
      <c r="E1067">
        <v>12</v>
      </c>
      <c r="F1067">
        <v>15</v>
      </c>
      <c r="G1067" t="s">
        <v>145</v>
      </c>
      <c r="H1067" s="2">
        <v>0.33333333333333331</v>
      </c>
      <c r="I1067" t="s">
        <v>3545</v>
      </c>
      <c r="J1067" s="2">
        <v>0.54166666666666663</v>
      </c>
      <c r="L1067" t="s">
        <v>968</v>
      </c>
      <c r="N1067" t="s">
        <v>1300</v>
      </c>
      <c r="O1067" t="s">
        <v>3627</v>
      </c>
      <c r="P1067" t="s">
        <v>970</v>
      </c>
      <c r="Q1067" t="s">
        <v>3628</v>
      </c>
      <c r="R1067">
        <v>1</v>
      </c>
      <c r="S1067" t="s">
        <v>1179</v>
      </c>
      <c r="X1067" t="s">
        <v>3629</v>
      </c>
      <c r="Y1067" t="s">
        <v>1110</v>
      </c>
      <c r="Z1067" t="s">
        <v>974</v>
      </c>
    </row>
    <row r="1068" spans="1:26" x14ac:dyDescent="0.25">
      <c r="A1068">
        <v>445623</v>
      </c>
      <c r="B1068" t="s">
        <v>1030</v>
      </c>
      <c r="C1068" t="s">
        <v>1885</v>
      </c>
      <c r="D1068" t="s">
        <v>1886</v>
      </c>
      <c r="E1068">
        <v>14</v>
      </c>
      <c r="F1068">
        <v>41</v>
      </c>
      <c r="G1068" t="s">
        <v>145</v>
      </c>
      <c r="H1068" s="2">
        <v>0.33333333333333331</v>
      </c>
      <c r="I1068" t="s">
        <v>145</v>
      </c>
      <c r="J1068" s="2">
        <v>0.375</v>
      </c>
      <c r="L1068" t="s">
        <v>968</v>
      </c>
      <c r="N1068" t="s">
        <v>1300</v>
      </c>
      <c r="O1068" t="s">
        <v>1887</v>
      </c>
      <c r="P1068" t="s">
        <v>970</v>
      </c>
      <c r="Q1068" t="s">
        <v>3630</v>
      </c>
      <c r="R1068">
        <v>3.29</v>
      </c>
      <c r="S1068" t="s">
        <v>1026</v>
      </c>
      <c r="X1068" t="s">
        <v>1889</v>
      </c>
      <c r="Y1068" t="s">
        <v>2159</v>
      </c>
      <c r="Z1068" t="s">
        <v>1229</v>
      </c>
    </row>
    <row r="1069" spans="1:26" x14ac:dyDescent="0.25">
      <c r="A1069">
        <v>445531</v>
      </c>
      <c r="B1069" t="s">
        <v>1032</v>
      </c>
      <c r="C1069" t="s">
        <v>1385</v>
      </c>
      <c r="D1069" t="s">
        <v>1166</v>
      </c>
      <c r="E1069">
        <v>60</v>
      </c>
      <c r="F1069">
        <v>651</v>
      </c>
      <c r="G1069" t="s">
        <v>145</v>
      </c>
      <c r="H1069" s="2">
        <v>0.375</v>
      </c>
      <c r="I1069" t="s">
        <v>145</v>
      </c>
      <c r="J1069" s="2">
        <v>0.70833333333333337</v>
      </c>
      <c r="K1069" t="s">
        <v>3631</v>
      </c>
      <c r="L1069" t="s">
        <v>1142</v>
      </c>
      <c r="N1069" t="s">
        <v>1024</v>
      </c>
      <c r="O1069">
        <v>7917757</v>
      </c>
      <c r="P1069" t="s">
        <v>1131</v>
      </c>
      <c r="Q1069" t="s">
        <v>3632</v>
      </c>
      <c r="R1069">
        <v>0</v>
      </c>
      <c r="S1069" t="s">
        <v>1603</v>
      </c>
      <c r="T1069" t="s">
        <v>1332</v>
      </c>
      <c r="X1069" t="s">
        <v>1388</v>
      </c>
      <c r="Y1069" t="s">
        <v>1281</v>
      </c>
      <c r="Z1069" t="s">
        <v>975</v>
      </c>
    </row>
    <row r="1070" spans="1:26" x14ac:dyDescent="0.25">
      <c r="A1070">
        <v>445521</v>
      </c>
      <c r="B1070" t="s">
        <v>1230</v>
      </c>
      <c r="C1070" t="s">
        <v>2007</v>
      </c>
      <c r="D1070" t="s">
        <v>2008</v>
      </c>
      <c r="E1070">
        <v>22</v>
      </c>
      <c r="F1070">
        <v>99</v>
      </c>
      <c r="G1070" t="s">
        <v>145</v>
      </c>
      <c r="H1070" s="2">
        <v>0.375</v>
      </c>
      <c r="I1070" t="s">
        <v>145</v>
      </c>
      <c r="J1070" s="2">
        <v>0.71527777777777779</v>
      </c>
      <c r="L1070" t="s">
        <v>968</v>
      </c>
      <c r="N1070" t="s">
        <v>1024</v>
      </c>
      <c r="O1070">
        <v>750038</v>
      </c>
      <c r="P1070" t="s">
        <v>970</v>
      </c>
      <c r="Q1070" t="s">
        <v>3633</v>
      </c>
      <c r="R1070">
        <v>0</v>
      </c>
      <c r="S1070" t="s">
        <v>1026</v>
      </c>
      <c r="T1070" t="s">
        <v>1027</v>
      </c>
      <c r="Y1070" t="s">
        <v>1401</v>
      </c>
      <c r="Z1070" t="s">
        <v>974</v>
      </c>
    </row>
    <row r="1071" spans="1:26" x14ac:dyDescent="0.25">
      <c r="A1071">
        <v>445386</v>
      </c>
      <c r="B1071" t="s">
        <v>1032</v>
      </c>
      <c r="C1071" t="s">
        <v>3445</v>
      </c>
      <c r="D1071" t="s">
        <v>3446</v>
      </c>
      <c r="E1071">
        <v>106</v>
      </c>
      <c r="F1071">
        <v>5873</v>
      </c>
      <c r="G1071" t="s">
        <v>145</v>
      </c>
      <c r="H1071" s="2">
        <v>0.5</v>
      </c>
      <c r="I1071" t="s">
        <v>145</v>
      </c>
      <c r="J1071" s="2">
        <v>0.79166666666666663</v>
      </c>
      <c r="L1071" t="s">
        <v>968</v>
      </c>
      <c r="N1071" t="s">
        <v>1035</v>
      </c>
      <c r="O1071">
        <v>9002659</v>
      </c>
      <c r="P1071" t="s">
        <v>1036</v>
      </c>
      <c r="Q1071" t="s">
        <v>3634</v>
      </c>
      <c r="R1071">
        <v>0</v>
      </c>
      <c r="S1071" t="s">
        <v>3635</v>
      </c>
      <c r="V1071" t="s">
        <v>3636</v>
      </c>
      <c r="W1071" t="s">
        <v>3636</v>
      </c>
      <c r="X1071" t="s">
        <v>3450</v>
      </c>
      <c r="Y1071" t="s">
        <v>1013</v>
      </c>
      <c r="Z1071" t="s">
        <v>1229</v>
      </c>
    </row>
    <row r="1072" spans="1:26" x14ac:dyDescent="0.25">
      <c r="A1072">
        <v>445702</v>
      </c>
      <c r="B1072" t="s">
        <v>1021</v>
      </c>
      <c r="C1072" t="s">
        <v>1549</v>
      </c>
      <c r="D1072" t="s">
        <v>1549</v>
      </c>
      <c r="E1072">
        <v>31</v>
      </c>
      <c r="F1072">
        <v>230</v>
      </c>
      <c r="G1072" t="s">
        <v>145</v>
      </c>
      <c r="H1072" s="2">
        <v>0.54166666666666663</v>
      </c>
      <c r="I1072" t="s">
        <v>3545</v>
      </c>
      <c r="J1072" s="2">
        <v>0.35416666666666669</v>
      </c>
      <c r="K1072" t="s">
        <v>3637</v>
      </c>
      <c r="L1072" t="s">
        <v>1142</v>
      </c>
      <c r="N1072" t="s">
        <v>1143</v>
      </c>
      <c r="O1072">
        <v>5706518</v>
      </c>
      <c r="P1072" t="s">
        <v>970</v>
      </c>
      <c r="Q1072" t="s">
        <v>3638</v>
      </c>
      <c r="R1072">
        <v>0</v>
      </c>
      <c r="S1072" t="s">
        <v>1112</v>
      </c>
      <c r="X1072" t="s">
        <v>1553</v>
      </c>
      <c r="Y1072" t="s">
        <v>1821</v>
      </c>
      <c r="Z1072" t="s">
        <v>975</v>
      </c>
    </row>
    <row r="1073" spans="1:26" x14ac:dyDescent="0.25">
      <c r="A1073">
        <v>445705</v>
      </c>
      <c r="B1073" t="s">
        <v>1021</v>
      </c>
      <c r="C1073" t="s">
        <v>1459</v>
      </c>
      <c r="D1073" t="s">
        <v>1460</v>
      </c>
      <c r="E1073">
        <v>28</v>
      </c>
      <c r="F1073">
        <v>100</v>
      </c>
      <c r="G1073" t="s">
        <v>145</v>
      </c>
      <c r="H1073" s="2">
        <v>0.54166666666666663</v>
      </c>
      <c r="I1073" t="s">
        <v>145</v>
      </c>
      <c r="J1073" s="2">
        <v>0.83333333333333337</v>
      </c>
      <c r="L1073" t="s">
        <v>968</v>
      </c>
      <c r="N1073" t="s">
        <v>1300</v>
      </c>
      <c r="O1073">
        <v>2401</v>
      </c>
      <c r="P1073" t="s">
        <v>970</v>
      </c>
      <c r="Q1073" t="s">
        <v>3639</v>
      </c>
      <c r="R1073">
        <v>4</v>
      </c>
      <c r="S1073" t="s">
        <v>1026</v>
      </c>
      <c r="X1073" t="s">
        <v>1462</v>
      </c>
      <c r="Y1073" t="s">
        <v>1074</v>
      </c>
      <c r="Z1073" t="s">
        <v>1074</v>
      </c>
    </row>
    <row r="1074" spans="1:26" x14ac:dyDescent="0.25">
      <c r="A1074">
        <v>445334</v>
      </c>
      <c r="B1074" t="s">
        <v>1032</v>
      </c>
      <c r="C1074" t="s">
        <v>1285</v>
      </c>
      <c r="D1074" t="s">
        <v>1286</v>
      </c>
      <c r="E1074">
        <v>77</v>
      </c>
      <c r="F1074">
        <v>915</v>
      </c>
      <c r="G1074" t="s">
        <v>145</v>
      </c>
      <c r="H1074" s="2">
        <v>0.97916666666666663</v>
      </c>
      <c r="I1074" t="s">
        <v>3545</v>
      </c>
      <c r="J1074" s="2">
        <v>8.3333333333333329E-2</v>
      </c>
      <c r="L1074" t="s">
        <v>968</v>
      </c>
      <c r="N1074" t="s">
        <v>1167</v>
      </c>
      <c r="O1074">
        <v>7613961</v>
      </c>
      <c r="P1074" t="s">
        <v>1036</v>
      </c>
      <c r="Q1074" t="s">
        <v>3640</v>
      </c>
      <c r="R1074">
        <v>0</v>
      </c>
      <c r="S1074" t="s">
        <v>2196</v>
      </c>
      <c r="V1074">
        <v>22141</v>
      </c>
      <c r="W1074">
        <v>22141</v>
      </c>
      <c r="X1074" t="s">
        <v>1289</v>
      </c>
      <c r="Y1074" t="s">
        <v>1104</v>
      </c>
      <c r="Z1074" t="s">
        <v>1284</v>
      </c>
    </row>
    <row r="1075" spans="1:26" x14ac:dyDescent="0.25">
      <c r="A1075">
        <v>445193</v>
      </c>
      <c r="B1075" t="s">
        <v>1032</v>
      </c>
      <c r="C1075" t="s">
        <v>3641</v>
      </c>
      <c r="D1075" t="s">
        <v>3642</v>
      </c>
      <c r="E1075">
        <v>114</v>
      </c>
      <c r="F1075">
        <v>5972</v>
      </c>
      <c r="G1075" t="s">
        <v>3545</v>
      </c>
      <c r="H1075" s="2">
        <v>0.25</v>
      </c>
      <c r="I1075" t="s">
        <v>3545</v>
      </c>
      <c r="J1075" s="2">
        <v>0.5</v>
      </c>
      <c r="L1075" t="s">
        <v>968</v>
      </c>
      <c r="N1075" t="s">
        <v>1742</v>
      </c>
      <c r="P1075" t="s">
        <v>999</v>
      </c>
      <c r="Q1075" t="s">
        <v>3643</v>
      </c>
      <c r="R1075">
        <v>0</v>
      </c>
      <c r="S1075" t="s">
        <v>3644</v>
      </c>
      <c r="V1075" t="s">
        <v>3645</v>
      </c>
      <c r="W1075" t="s">
        <v>3645</v>
      </c>
      <c r="X1075" t="s">
        <v>3646</v>
      </c>
      <c r="Y1075" t="s">
        <v>1198</v>
      </c>
      <c r="Z1075" t="s">
        <v>1013</v>
      </c>
    </row>
    <row r="1076" spans="1:26" x14ac:dyDescent="0.25">
      <c r="A1076">
        <v>445305</v>
      </c>
      <c r="B1076" t="s">
        <v>964</v>
      </c>
      <c r="C1076" t="s">
        <v>1787</v>
      </c>
      <c r="D1076" t="s">
        <v>1777</v>
      </c>
      <c r="E1076">
        <v>27</v>
      </c>
      <c r="F1076">
        <v>237</v>
      </c>
      <c r="G1076" t="s">
        <v>3545</v>
      </c>
      <c r="H1076" s="2">
        <v>0.29166666666666669</v>
      </c>
      <c r="I1076" t="s">
        <v>3545</v>
      </c>
      <c r="J1076" s="2">
        <v>0.95833333333333337</v>
      </c>
      <c r="L1076" t="s">
        <v>968</v>
      </c>
      <c r="N1076" t="s">
        <v>2144</v>
      </c>
      <c r="O1076" t="s">
        <v>1779</v>
      </c>
      <c r="P1076" t="s">
        <v>1131</v>
      </c>
      <c r="Q1076" t="s">
        <v>3647</v>
      </c>
      <c r="R1076">
        <v>0</v>
      </c>
      <c r="S1076" t="s">
        <v>1331</v>
      </c>
      <c r="X1076" t="s">
        <v>1780</v>
      </c>
      <c r="Y1076" t="s">
        <v>1786</v>
      </c>
      <c r="Z1076" t="s">
        <v>1284</v>
      </c>
    </row>
    <row r="1077" spans="1:26" x14ac:dyDescent="0.25">
      <c r="A1077">
        <v>445306</v>
      </c>
      <c r="B1077" t="s">
        <v>976</v>
      </c>
      <c r="C1077" t="s">
        <v>1783</v>
      </c>
      <c r="D1077" t="s">
        <v>1784</v>
      </c>
      <c r="E1077">
        <v>76</v>
      </c>
      <c r="F1077">
        <v>2529</v>
      </c>
      <c r="G1077" t="s">
        <v>3545</v>
      </c>
      <c r="H1077" s="2">
        <v>0.29166666666666669</v>
      </c>
      <c r="I1077" t="s">
        <v>3545</v>
      </c>
      <c r="J1077" s="2">
        <v>0.95833333333333337</v>
      </c>
      <c r="L1077" t="s">
        <v>968</v>
      </c>
      <c r="N1077" t="s">
        <v>2144</v>
      </c>
      <c r="O1077" t="s">
        <v>1785</v>
      </c>
      <c r="P1077" t="s">
        <v>1131</v>
      </c>
      <c r="Q1077" t="s">
        <v>3648</v>
      </c>
      <c r="R1077">
        <v>0</v>
      </c>
      <c r="S1077" t="s">
        <v>1331</v>
      </c>
      <c r="Y1077" t="s">
        <v>1786</v>
      </c>
      <c r="Z1077" t="s">
        <v>1284</v>
      </c>
    </row>
    <row r="1078" spans="1:26" x14ac:dyDescent="0.25">
      <c r="A1078">
        <v>445516</v>
      </c>
      <c r="B1078" t="s">
        <v>1032</v>
      </c>
      <c r="C1078" t="s">
        <v>1327</v>
      </c>
      <c r="D1078" t="s">
        <v>1328</v>
      </c>
      <c r="E1078">
        <v>42</v>
      </c>
      <c r="F1078">
        <v>380</v>
      </c>
      <c r="G1078" t="s">
        <v>3545</v>
      </c>
      <c r="H1078" s="2">
        <v>0.29166666666666669</v>
      </c>
      <c r="I1078" t="s">
        <v>3545</v>
      </c>
      <c r="J1078" s="2">
        <v>0.75</v>
      </c>
      <c r="L1078" t="s">
        <v>968</v>
      </c>
      <c r="N1078" t="s">
        <v>1329</v>
      </c>
      <c r="O1078">
        <v>7321960</v>
      </c>
      <c r="P1078" t="s">
        <v>1168</v>
      </c>
      <c r="Q1078" t="s">
        <v>3649</v>
      </c>
      <c r="R1078">
        <v>0</v>
      </c>
      <c r="S1078" t="s">
        <v>1603</v>
      </c>
      <c r="T1078" t="s">
        <v>1332</v>
      </c>
      <c r="X1078" t="s">
        <v>1333</v>
      </c>
      <c r="Y1078" t="s">
        <v>1104</v>
      </c>
      <c r="Z1078" t="s">
        <v>1281</v>
      </c>
    </row>
    <row r="1079" spans="1:26" x14ac:dyDescent="0.25">
      <c r="A1079">
        <v>445769</v>
      </c>
      <c r="B1079" t="s">
        <v>1021</v>
      </c>
      <c r="C1079" t="s">
        <v>3650</v>
      </c>
      <c r="D1079" t="s">
        <v>3651</v>
      </c>
      <c r="E1079">
        <v>19</v>
      </c>
      <c r="F1079">
        <v>34</v>
      </c>
      <c r="G1079" t="s">
        <v>3545</v>
      </c>
      <c r="H1079" s="2">
        <v>0.33333333333333331</v>
      </c>
      <c r="I1079" t="s">
        <v>3652</v>
      </c>
      <c r="J1079" s="2">
        <v>0.25</v>
      </c>
      <c r="L1079" t="s">
        <v>968</v>
      </c>
      <c r="N1079" t="s">
        <v>3653</v>
      </c>
      <c r="O1079" t="s">
        <v>3654</v>
      </c>
      <c r="P1079" t="s">
        <v>970</v>
      </c>
      <c r="Q1079" t="s">
        <v>3655</v>
      </c>
      <c r="R1079">
        <v>2.74</v>
      </c>
      <c r="S1079" t="s">
        <v>1179</v>
      </c>
      <c r="X1079" t="s">
        <v>3656</v>
      </c>
      <c r="Y1079" t="s">
        <v>1147</v>
      </c>
      <c r="Z1079" t="s">
        <v>1047</v>
      </c>
    </row>
    <row r="1080" spans="1:26" x14ac:dyDescent="0.25">
      <c r="A1080">
        <v>445635</v>
      </c>
      <c r="B1080" t="s">
        <v>1030</v>
      </c>
      <c r="C1080" t="s">
        <v>1885</v>
      </c>
      <c r="D1080" t="s">
        <v>1886</v>
      </c>
      <c r="E1080">
        <v>14</v>
      </c>
      <c r="F1080">
        <v>41</v>
      </c>
      <c r="G1080" t="s">
        <v>3545</v>
      </c>
      <c r="H1080" s="2">
        <v>0.33333333333333331</v>
      </c>
      <c r="I1080" t="s">
        <v>3545</v>
      </c>
      <c r="J1080" s="2">
        <v>0.375</v>
      </c>
      <c r="L1080" t="s">
        <v>968</v>
      </c>
      <c r="N1080" t="s">
        <v>1300</v>
      </c>
      <c r="O1080" t="s">
        <v>1887</v>
      </c>
      <c r="P1080" t="s">
        <v>970</v>
      </c>
      <c r="Q1080" t="s">
        <v>3657</v>
      </c>
      <c r="R1080">
        <v>3.35</v>
      </c>
      <c r="S1080" t="s">
        <v>1026</v>
      </c>
      <c r="X1080" t="s">
        <v>1889</v>
      </c>
      <c r="Y1080" t="s">
        <v>1229</v>
      </c>
      <c r="Z1080" t="s">
        <v>1229</v>
      </c>
    </row>
    <row r="1081" spans="1:26" x14ac:dyDescent="0.25">
      <c r="A1081">
        <v>445522</v>
      </c>
      <c r="B1081" t="s">
        <v>1230</v>
      </c>
      <c r="C1081" t="s">
        <v>2007</v>
      </c>
      <c r="D1081" t="s">
        <v>2008</v>
      </c>
      <c r="E1081">
        <v>22</v>
      </c>
      <c r="F1081">
        <v>99</v>
      </c>
      <c r="G1081" t="s">
        <v>3545</v>
      </c>
      <c r="H1081" s="2">
        <v>0.40277777777777773</v>
      </c>
      <c r="I1081" t="s">
        <v>3545</v>
      </c>
      <c r="J1081" s="2">
        <v>0.41666666666666669</v>
      </c>
      <c r="L1081" t="s">
        <v>968</v>
      </c>
      <c r="N1081" t="s">
        <v>1024</v>
      </c>
      <c r="O1081">
        <v>750038</v>
      </c>
      <c r="P1081" t="s">
        <v>970</v>
      </c>
      <c r="Q1081" t="s">
        <v>3659</v>
      </c>
      <c r="R1081">
        <v>0</v>
      </c>
      <c r="S1081" t="s">
        <v>1026</v>
      </c>
      <c r="T1081" t="s">
        <v>1027</v>
      </c>
      <c r="Y1081" t="s">
        <v>1029</v>
      </c>
      <c r="Z1081" t="s">
        <v>1029</v>
      </c>
    </row>
    <row r="1082" spans="1:26" x14ac:dyDescent="0.25">
      <c r="A1082">
        <v>381629</v>
      </c>
      <c r="B1082" t="s">
        <v>982</v>
      </c>
      <c r="C1082" t="s">
        <v>983</v>
      </c>
      <c r="D1082" t="s">
        <v>984</v>
      </c>
      <c r="E1082">
        <v>311</v>
      </c>
      <c r="F1082">
        <v>138194</v>
      </c>
      <c r="G1082" t="s">
        <v>3545</v>
      </c>
      <c r="H1082" s="2">
        <v>0.45833333333333331</v>
      </c>
      <c r="I1082" t="s">
        <v>3545</v>
      </c>
      <c r="J1082" s="2">
        <v>0.79166666666666663</v>
      </c>
      <c r="L1082" t="s">
        <v>968</v>
      </c>
      <c r="N1082" t="s">
        <v>985</v>
      </c>
      <c r="O1082">
        <v>9161728</v>
      </c>
      <c r="P1082" t="s">
        <v>986</v>
      </c>
      <c r="Q1082" t="s">
        <v>3660</v>
      </c>
      <c r="R1082">
        <v>0</v>
      </c>
      <c r="S1082" t="s">
        <v>988</v>
      </c>
      <c r="U1082" t="s">
        <v>989</v>
      </c>
      <c r="V1082">
        <v>19031</v>
      </c>
      <c r="W1082">
        <v>19031</v>
      </c>
      <c r="X1082" t="s">
        <v>990</v>
      </c>
      <c r="Y1082" t="s">
        <v>1256</v>
      </c>
      <c r="Z1082" t="s">
        <v>992</v>
      </c>
    </row>
    <row r="1083" spans="1:26" x14ac:dyDescent="0.25">
      <c r="A1083">
        <v>445389</v>
      </c>
      <c r="B1083" t="s">
        <v>1032</v>
      </c>
      <c r="C1083" t="s">
        <v>3445</v>
      </c>
      <c r="D1083" t="s">
        <v>3446</v>
      </c>
      <c r="E1083">
        <v>106</v>
      </c>
      <c r="F1083">
        <v>5873</v>
      </c>
      <c r="G1083" t="s">
        <v>3545</v>
      </c>
      <c r="H1083" s="2">
        <v>0.54166666666666663</v>
      </c>
      <c r="I1083" t="s">
        <v>3545</v>
      </c>
      <c r="J1083" s="2">
        <v>0.79166666666666663</v>
      </c>
      <c r="L1083" t="s">
        <v>968</v>
      </c>
      <c r="N1083" t="s">
        <v>1035</v>
      </c>
      <c r="O1083">
        <v>9002659</v>
      </c>
      <c r="P1083" t="s">
        <v>970</v>
      </c>
      <c r="Q1083" t="s">
        <v>3661</v>
      </c>
      <c r="R1083">
        <v>0</v>
      </c>
      <c r="S1083" t="s">
        <v>1900</v>
      </c>
      <c r="V1083" t="s">
        <v>3636</v>
      </c>
      <c r="W1083" t="s">
        <v>3636</v>
      </c>
      <c r="X1083" t="s">
        <v>3450</v>
      </c>
      <c r="Y1083" t="s">
        <v>1229</v>
      </c>
      <c r="Z1083" t="s">
        <v>1042</v>
      </c>
    </row>
    <row r="1084" spans="1:26" x14ac:dyDescent="0.25">
      <c r="A1084">
        <v>445794</v>
      </c>
      <c r="B1084" t="s">
        <v>964</v>
      </c>
      <c r="C1084" t="s">
        <v>1049</v>
      </c>
      <c r="D1084" t="s">
        <v>1050</v>
      </c>
      <c r="E1084">
        <v>26</v>
      </c>
      <c r="F1084">
        <v>284</v>
      </c>
      <c r="G1084" t="s">
        <v>3545</v>
      </c>
      <c r="H1084" s="2">
        <v>0.66666666666666663</v>
      </c>
      <c r="I1084" t="s">
        <v>3652</v>
      </c>
      <c r="J1084" s="2">
        <v>0.75</v>
      </c>
      <c r="L1084" t="s">
        <v>968</v>
      </c>
      <c r="N1084" t="s">
        <v>969</v>
      </c>
      <c r="P1084" t="s">
        <v>970</v>
      </c>
      <c r="Q1084" t="s">
        <v>3662</v>
      </c>
      <c r="R1084">
        <v>0</v>
      </c>
      <c r="S1084" t="s">
        <v>1183</v>
      </c>
      <c r="X1084" t="s">
        <v>1053</v>
      </c>
      <c r="Y1084" t="s">
        <v>974</v>
      </c>
      <c r="Z1084" t="s">
        <v>974</v>
      </c>
    </row>
    <row r="1085" spans="1:26" x14ac:dyDescent="0.25">
      <c r="A1085">
        <v>445795</v>
      </c>
      <c r="B1085" t="s">
        <v>976</v>
      </c>
      <c r="C1085" t="s">
        <v>1054</v>
      </c>
      <c r="D1085" t="s">
        <v>1055</v>
      </c>
      <c r="E1085">
        <v>87</v>
      </c>
      <c r="F1085">
        <v>2391</v>
      </c>
      <c r="G1085" t="s">
        <v>3545</v>
      </c>
      <c r="H1085" s="2">
        <v>0.66666666666666663</v>
      </c>
      <c r="I1085" t="s">
        <v>3652</v>
      </c>
      <c r="J1085" s="2">
        <v>0.75</v>
      </c>
      <c r="L1085" t="s">
        <v>968</v>
      </c>
      <c r="N1085" t="s">
        <v>969</v>
      </c>
      <c r="P1085" t="s">
        <v>970</v>
      </c>
      <c r="Q1085" t="s">
        <v>3663</v>
      </c>
      <c r="R1085">
        <v>0</v>
      </c>
      <c r="S1085" t="s">
        <v>1188</v>
      </c>
      <c r="X1085" t="s">
        <v>1058</v>
      </c>
      <c r="Y1085" t="s">
        <v>974</v>
      </c>
      <c r="Z1085" t="s">
        <v>974</v>
      </c>
    </row>
    <row r="1086" spans="1:26" x14ac:dyDescent="0.25">
      <c r="A1086">
        <v>445523</v>
      </c>
      <c r="B1086" t="s">
        <v>1230</v>
      </c>
      <c r="C1086" t="s">
        <v>2007</v>
      </c>
      <c r="D1086" t="s">
        <v>2008</v>
      </c>
      <c r="E1086">
        <v>22</v>
      </c>
      <c r="F1086">
        <v>99</v>
      </c>
      <c r="G1086" t="s">
        <v>3545</v>
      </c>
      <c r="H1086" s="2">
        <v>0.70138888888888884</v>
      </c>
      <c r="I1086" t="s">
        <v>3545</v>
      </c>
      <c r="J1086" s="2">
        <v>0.71527777777777779</v>
      </c>
      <c r="L1086" t="s">
        <v>968</v>
      </c>
      <c r="N1086" t="s">
        <v>1024</v>
      </c>
      <c r="O1086">
        <v>750038</v>
      </c>
      <c r="P1086" t="s">
        <v>970</v>
      </c>
      <c r="Q1086" t="s">
        <v>3664</v>
      </c>
      <c r="R1086">
        <v>0</v>
      </c>
      <c r="S1086" t="s">
        <v>1026</v>
      </c>
      <c r="T1086" t="s">
        <v>1027</v>
      </c>
      <c r="Y1086" t="s">
        <v>1029</v>
      </c>
      <c r="Z1086" t="s">
        <v>1029</v>
      </c>
    </row>
    <row r="1087" spans="1:26" x14ac:dyDescent="0.25">
      <c r="A1087">
        <v>443799</v>
      </c>
      <c r="B1087" t="s">
        <v>1032</v>
      </c>
      <c r="C1087" t="s">
        <v>2306</v>
      </c>
      <c r="D1087" t="s">
        <v>2307</v>
      </c>
      <c r="E1087">
        <v>49</v>
      </c>
      <c r="F1087">
        <v>568</v>
      </c>
      <c r="G1087" t="s">
        <v>3545</v>
      </c>
      <c r="H1087" s="2">
        <v>0.75</v>
      </c>
      <c r="I1087" t="s">
        <v>3545</v>
      </c>
      <c r="J1087" s="2">
        <v>0.95833333333333337</v>
      </c>
      <c r="L1087" t="s">
        <v>968</v>
      </c>
      <c r="N1087" t="s">
        <v>1130</v>
      </c>
      <c r="O1087">
        <v>7611913</v>
      </c>
      <c r="P1087" t="s">
        <v>970</v>
      </c>
      <c r="Q1087" t="s">
        <v>3665</v>
      </c>
      <c r="R1087">
        <v>0</v>
      </c>
      <c r="S1087" t="s">
        <v>3666</v>
      </c>
      <c r="V1087" t="s">
        <v>3667</v>
      </c>
      <c r="W1087" t="s">
        <v>3668</v>
      </c>
      <c r="X1087" t="s">
        <v>2311</v>
      </c>
      <c r="Y1087" t="s">
        <v>1042</v>
      </c>
      <c r="Z1087" t="s">
        <v>1042</v>
      </c>
    </row>
    <row r="1088" spans="1:26" x14ac:dyDescent="0.25">
      <c r="A1088">
        <v>445313</v>
      </c>
      <c r="B1088" t="s">
        <v>994</v>
      </c>
      <c r="C1088" t="s">
        <v>995</v>
      </c>
      <c r="D1088" t="s">
        <v>996</v>
      </c>
      <c r="E1088">
        <v>104</v>
      </c>
      <c r="F1088">
        <v>4631</v>
      </c>
      <c r="G1088" t="s">
        <v>3545</v>
      </c>
      <c r="H1088" s="2">
        <v>0.83333333333333337</v>
      </c>
      <c r="I1088" t="s">
        <v>3652</v>
      </c>
      <c r="J1088" s="2">
        <v>0.83333333333333337</v>
      </c>
      <c r="L1088" t="s">
        <v>968</v>
      </c>
      <c r="N1088" t="s">
        <v>997</v>
      </c>
      <c r="O1088" t="s">
        <v>998</v>
      </c>
      <c r="P1088" t="s">
        <v>999</v>
      </c>
      <c r="Q1088" t="s">
        <v>3669</v>
      </c>
      <c r="R1088">
        <v>0</v>
      </c>
      <c r="S1088" t="s">
        <v>3267</v>
      </c>
      <c r="V1088">
        <v>189</v>
      </c>
      <c r="W1088">
        <v>189</v>
      </c>
      <c r="X1088" t="s">
        <v>1003</v>
      </c>
      <c r="Y1088" t="s">
        <v>1004</v>
      </c>
      <c r="Z1088" t="s">
        <v>1104</v>
      </c>
    </row>
    <row r="1089" spans="1:26" x14ac:dyDescent="0.25">
      <c r="A1089">
        <v>420572</v>
      </c>
      <c r="B1089" t="s">
        <v>982</v>
      </c>
      <c r="C1089" t="s">
        <v>2080</v>
      </c>
      <c r="D1089" t="s">
        <v>2081</v>
      </c>
      <c r="E1089">
        <v>344</v>
      </c>
      <c r="F1089">
        <v>149215</v>
      </c>
      <c r="G1089" t="s">
        <v>3652</v>
      </c>
      <c r="H1089" s="2">
        <v>0.25</v>
      </c>
      <c r="I1089" t="s">
        <v>3652</v>
      </c>
      <c r="J1089" s="2">
        <v>0.75</v>
      </c>
      <c r="L1089" t="s">
        <v>968</v>
      </c>
      <c r="N1089" t="s">
        <v>2082</v>
      </c>
      <c r="O1089">
        <v>9241061</v>
      </c>
      <c r="P1089" t="s">
        <v>1009</v>
      </c>
      <c r="Q1089" t="s">
        <v>3670</v>
      </c>
      <c r="R1089">
        <v>4</v>
      </c>
      <c r="S1089" t="s">
        <v>988</v>
      </c>
      <c r="U1089" t="s">
        <v>2084</v>
      </c>
      <c r="V1089" t="s">
        <v>3671</v>
      </c>
      <c r="W1089" t="s">
        <v>3671</v>
      </c>
      <c r="X1089" t="s">
        <v>2086</v>
      </c>
      <c r="Y1089" t="s">
        <v>3672</v>
      </c>
      <c r="Z1089" t="s">
        <v>3673</v>
      </c>
    </row>
    <row r="1090" spans="1:26" x14ac:dyDescent="0.25">
      <c r="A1090">
        <v>444580</v>
      </c>
      <c r="B1090" t="s">
        <v>1075</v>
      </c>
      <c r="C1090" t="s">
        <v>1076</v>
      </c>
      <c r="D1090" t="s">
        <v>1077</v>
      </c>
      <c r="E1090">
        <v>159</v>
      </c>
      <c r="F1090">
        <v>15215</v>
      </c>
      <c r="G1090" t="s">
        <v>3652</v>
      </c>
      <c r="H1090" s="2">
        <v>0.27083333333333331</v>
      </c>
      <c r="I1090" t="s">
        <v>3652</v>
      </c>
      <c r="J1090" s="2">
        <v>0.66666666666666663</v>
      </c>
      <c r="L1090" t="s">
        <v>968</v>
      </c>
      <c r="N1090" t="s">
        <v>1078</v>
      </c>
      <c r="O1090">
        <v>9819947</v>
      </c>
      <c r="P1090" t="s">
        <v>1159</v>
      </c>
      <c r="Q1090" t="s">
        <v>3674</v>
      </c>
      <c r="R1090">
        <v>0</v>
      </c>
      <c r="S1090" t="s">
        <v>2088</v>
      </c>
      <c r="V1090">
        <v>75</v>
      </c>
      <c r="W1090">
        <v>75</v>
      </c>
      <c r="X1090" t="s">
        <v>1082</v>
      </c>
      <c r="Y1090" t="s">
        <v>1005</v>
      </c>
      <c r="Z1090" t="s">
        <v>1083</v>
      </c>
    </row>
    <row r="1091" spans="1:26" x14ac:dyDescent="0.25">
      <c r="A1091">
        <v>444581</v>
      </c>
      <c r="B1091" t="s">
        <v>1075</v>
      </c>
      <c r="C1091" t="s">
        <v>1115</v>
      </c>
      <c r="D1091" t="s">
        <v>1116</v>
      </c>
      <c r="E1091">
        <v>159</v>
      </c>
      <c r="F1091">
        <v>10851</v>
      </c>
      <c r="G1091" t="s">
        <v>3652</v>
      </c>
      <c r="H1091" s="2">
        <v>0.33333333333333331</v>
      </c>
      <c r="I1091" t="s">
        <v>3652</v>
      </c>
      <c r="J1091" s="2">
        <v>0.95833333333333337</v>
      </c>
      <c r="L1091" t="s">
        <v>968</v>
      </c>
      <c r="N1091" t="s">
        <v>1078</v>
      </c>
      <c r="O1091">
        <v>9225275</v>
      </c>
      <c r="P1091" t="s">
        <v>1159</v>
      </c>
      <c r="Q1091" t="s">
        <v>3675</v>
      </c>
      <c r="R1091">
        <v>0</v>
      </c>
      <c r="S1091" t="s">
        <v>2088</v>
      </c>
      <c r="V1091">
        <v>524</v>
      </c>
      <c r="W1091">
        <v>524</v>
      </c>
      <c r="X1091" t="s">
        <v>1119</v>
      </c>
      <c r="Y1091" t="s">
        <v>2178</v>
      </c>
      <c r="Z1091" t="s">
        <v>1104</v>
      </c>
    </row>
    <row r="1092" spans="1:26" x14ac:dyDescent="0.25">
      <c r="A1092">
        <v>445780</v>
      </c>
      <c r="B1092" t="s">
        <v>1139</v>
      </c>
      <c r="C1092" t="s">
        <v>1395</v>
      </c>
      <c r="D1092" t="s">
        <v>1395</v>
      </c>
      <c r="E1092">
        <v>55</v>
      </c>
      <c r="F1092">
        <v>1100</v>
      </c>
      <c r="G1092" t="s">
        <v>3652</v>
      </c>
      <c r="H1092" s="2">
        <v>0.375</v>
      </c>
      <c r="I1092" t="s">
        <v>3652</v>
      </c>
      <c r="J1092" s="2">
        <v>0.75</v>
      </c>
      <c r="K1092" t="s">
        <v>3676</v>
      </c>
      <c r="L1092" t="s">
        <v>1142</v>
      </c>
      <c r="N1092" t="s">
        <v>1143</v>
      </c>
      <c r="O1092">
        <v>743641</v>
      </c>
      <c r="P1092" t="s">
        <v>970</v>
      </c>
      <c r="Q1092" t="s">
        <v>3677</v>
      </c>
      <c r="R1092">
        <v>0</v>
      </c>
      <c r="S1092" t="s">
        <v>1179</v>
      </c>
      <c r="X1092" t="s">
        <v>1398</v>
      </c>
      <c r="Y1092" t="s">
        <v>1229</v>
      </c>
      <c r="Z1092" t="s">
        <v>1229</v>
      </c>
    </row>
    <row r="1093" spans="1:26" x14ac:dyDescent="0.25">
      <c r="A1093">
        <v>445524</v>
      </c>
      <c r="B1093" t="s">
        <v>1230</v>
      </c>
      <c r="C1093" t="s">
        <v>2007</v>
      </c>
      <c r="D1093" t="s">
        <v>2008</v>
      </c>
      <c r="E1093">
        <v>22</v>
      </c>
      <c r="F1093">
        <v>99</v>
      </c>
      <c r="G1093" t="s">
        <v>3652</v>
      </c>
      <c r="H1093" s="2">
        <v>0.40277777777777773</v>
      </c>
      <c r="I1093" t="s">
        <v>3652</v>
      </c>
      <c r="J1093" s="2">
        <v>0.71527777777777779</v>
      </c>
      <c r="L1093" t="s">
        <v>968</v>
      </c>
      <c r="N1093" t="s">
        <v>1024</v>
      </c>
      <c r="O1093">
        <v>750038</v>
      </c>
      <c r="P1093" t="s">
        <v>970</v>
      </c>
      <c r="Q1093" t="s">
        <v>3678</v>
      </c>
      <c r="R1093">
        <v>0</v>
      </c>
      <c r="S1093" t="s">
        <v>1026</v>
      </c>
      <c r="T1093" t="s">
        <v>1027</v>
      </c>
      <c r="Y1093" t="s">
        <v>1029</v>
      </c>
      <c r="Z1093" t="s">
        <v>1029</v>
      </c>
    </row>
    <row r="1094" spans="1:26" x14ac:dyDescent="0.25">
      <c r="A1094">
        <v>446018</v>
      </c>
      <c r="B1094" t="s">
        <v>1030</v>
      </c>
      <c r="C1094" t="s">
        <v>3679</v>
      </c>
      <c r="D1094" t="s">
        <v>3680</v>
      </c>
      <c r="E1094">
        <v>11</v>
      </c>
      <c r="F1094">
        <v>38</v>
      </c>
      <c r="G1094" t="s">
        <v>3652</v>
      </c>
      <c r="H1094" s="2">
        <v>0.5</v>
      </c>
      <c r="I1094" t="s">
        <v>3430</v>
      </c>
      <c r="J1094" s="2">
        <v>0.41666666666666669</v>
      </c>
      <c r="L1094" t="s">
        <v>968</v>
      </c>
      <c r="N1094" t="s">
        <v>1300</v>
      </c>
      <c r="O1094">
        <v>1281948</v>
      </c>
      <c r="P1094" t="s">
        <v>970</v>
      </c>
      <c r="Q1094" t="s">
        <v>3681</v>
      </c>
      <c r="R1094">
        <v>3.2</v>
      </c>
      <c r="S1094" t="s">
        <v>1179</v>
      </c>
      <c r="X1094" t="s">
        <v>3682</v>
      </c>
      <c r="Y1094" t="s">
        <v>1110</v>
      </c>
      <c r="Z1094" t="s">
        <v>1399</v>
      </c>
    </row>
    <row r="1095" spans="1:26" x14ac:dyDescent="0.25">
      <c r="A1095">
        <v>444767</v>
      </c>
      <c r="B1095" t="s">
        <v>1139</v>
      </c>
      <c r="C1095" t="s">
        <v>2740</v>
      </c>
      <c r="D1095" t="s">
        <v>2740</v>
      </c>
      <c r="E1095">
        <v>68</v>
      </c>
      <c r="F1095">
        <v>2310</v>
      </c>
      <c r="G1095" t="s">
        <v>3652</v>
      </c>
      <c r="H1095" s="2">
        <v>0.54166666666666663</v>
      </c>
      <c r="I1095" t="s">
        <v>3430</v>
      </c>
      <c r="J1095" s="2">
        <v>0.77083333333333337</v>
      </c>
      <c r="L1095" t="s">
        <v>968</v>
      </c>
      <c r="N1095" t="s">
        <v>1316</v>
      </c>
      <c r="O1095">
        <v>70869</v>
      </c>
      <c r="P1095" t="s">
        <v>1174</v>
      </c>
      <c r="Q1095" t="s">
        <v>3684</v>
      </c>
      <c r="R1095">
        <v>3.9</v>
      </c>
      <c r="S1095" t="s">
        <v>1318</v>
      </c>
      <c r="Y1095" t="s">
        <v>1256</v>
      </c>
      <c r="Z1095" t="s">
        <v>1114</v>
      </c>
    </row>
    <row r="1096" spans="1:26" x14ac:dyDescent="0.25">
      <c r="A1096">
        <v>445805</v>
      </c>
      <c r="B1096" t="s">
        <v>1032</v>
      </c>
      <c r="C1096" t="s">
        <v>1285</v>
      </c>
      <c r="D1096" t="s">
        <v>1286</v>
      </c>
      <c r="E1096">
        <v>77</v>
      </c>
      <c r="F1096">
        <v>915</v>
      </c>
      <c r="G1096" t="s">
        <v>3652</v>
      </c>
      <c r="H1096" s="2">
        <v>0.58333333333333337</v>
      </c>
      <c r="I1096" t="s">
        <v>3353</v>
      </c>
      <c r="J1096" s="2">
        <v>0.125</v>
      </c>
      <c r="L1096" t="s">
        <v>968</v>
      </c>
      <c r="N1096" t="s">
        <v>1167</v>
      </c>
      <c r="O1096">
        <v>7613961</v>
      </c>
      <c r="P1096" t="s">
        <v>1822</v>
      </c>
      <c r="Q1096" t="s">
        <v>3685</v>
      </c>
      <c r="R1096">
        <v>0</v>
      </c>
      <c r="S1096" t="s">
        <v>2023</v>
      </c>
      <c r="V1096">
        <v>22151</v>
      </c>
      <c r="W1096">
        <v>22151</v>
      </c>
      <c r="X1096" t="s">
        <v>1289</v>
      </c>
      <c r="Y1096" t="s">
        <v>974</v>
      </c>
      <c r="Z1096" t="s">
        <v>1284</v>
      </c>
    </row>
    <row r="1097" spans="1:26" x14ac:dyDescent="0.25">
      <c r="A1097">
        <v>359470</v>
      </c>
      <c r="B1097" t="s">
        <v>982</v>
      </c>
      <c r="C1097" t="s">
        <v>351</v>
      </c>
      <c r="D1097" t="s">
        <v>352</v>
      </c>
      <c r="E1097">
        <v>294</v>
      </c>
      <c r="F1097">
        <v>91011</v>
      </c>
      <c r="G1097" t="s">
        <v>3658</v>
      </c>
      <c r="H1097" s="2">
        <v>0.25</v>
      </c>
      <c r="I1097" t="s">
        <v>3658</v>
      </c>
      <c r="J1097" s="2">
        <v>0.66666666666666663</v>
      </c>
      <c r="L1097" t="s">
        <v>968</v>
      </c>
      <c r="N1097" t="s">
        <v>1099</v>
      </c>
      <c r="O1097">
        <v>9189419</v>
      </c>
      <c r="P1097" t="s">
        <v>986</v>
      </c>
      <c r="Q1097" t="s">
        <v>3686</v>
      </c>
      <c r="R1097">
        <v>0</v>
      </c>
      <c r="S1097" t="s">
        <v>988</v>
      </c>
      <c r="U1097" t="s">
        <v>1102</v>
      </c>
      <c r="V1097">
        <v>56844</v>
      </c>
      <c r="W1097">
        <v>56844</v>
      </c>
      <c r="X1097" t="s">
        <v>1103</v>
      </c>
      <c r="Y1097" t="s">
        <v>975</v>
      </c>
      <c r="Z1097" t="s">
        <v>1105</v>
      </c>
    </row>
    <row r="1098" spans="1:26" x14ac:dyDescent="0.25">
      <c r="A1098">
        <v>445526</v>
      </c>
      <c r="B1098" t="s">
        <v>1230</v>
      </c>
      <c r="C1098" t="s">
        <v>2007</v>
      </c>
      <c r="D1098" t="s">
        <v>2008</v>
      </c>
      <c r="E1098">
        <v>22</v>
      </c>
      <c r="F1098">
        <v>99</v>
      </c>
      <c r="G1098" t="s">
        <v>3658</v>
      </c>
      <c r="H1098" s="2">
        <v>0.375</v>
      </c>
      <c r="I1098" t="s">
        <v>3658</v>
      </c>
      <c r="J1098" s="2">
        <v>0.71527777777777779</v>
      </c>
      <c r="L1098" t="s">
        <v>968</v>
      </c>
      <c r="N1098" t="s">
        <v>1024</v>
      </c>
      <c r="O1098">
        <v>750038</v>
      </c>
      <c r="P1098" t="s">
        <v>970</v>
      </c>
      <c r="Q1098" t="s">
        <v>3687</v>
      </c>
      <c r="R1098">
        <v>0</v>
      </c>
      <c r="S1098" t="s">
        <v>1026</v>
      </c>
      <c r="T1098" t="s">
        <v>1027</v>
      </c>
      <c r="Y1098" t="s">
        <v>1029</v>
      </c>
      <c r="Z1098" t="s">
        <v>1029</v>
      </c>
    </row>
    <row r="1099" spans="1:26" x14ac:dyDescent="0.25">
      <c r="A1099">
        <v>445920</v>
      </c>
      <c r="B1099" t="s">
        <v>1230</v>
      </c>
      <c r="C1099" t="s">
        <v>3688</v>
      </c>
      <c r="D1099" t="s">
        <v>3689</v>
      </c>
      <c r="E1099">
        <v>12</v>
      </c>
      <c r="F1099">
        <v>7</v>
      </c>
      <c r="G1099" t="s">
        <v>3658</v>
      </c>
      <c r="H1099" s="2">
        <v>0.39583333333333331</v>
      </c>
      <c r="I1099" t="s">
        <v>3430</v>
      </c>
      <c r="J1099" s="2">
        <v>0.375</v>
      </c>
      <c r="K1099" t="s">
        <v>3690</v>
      </c>
      <c r="L1099" t="s">
        <v>1142</v>
      </c>
      <c r="N1099" t="s">
        <v>1143</v>
      </c>
      <c r="O1099" t="s">
        <v>3691</v>
      </c>
      <c r="P1099" t="s">
        <v>970</v>
      </c>
      <c r="Q1099" t="s">
        <v>3692</v>
      </c>
      <c r="R1099">
        <v>0</v>
      </c>
      <c r="S1099" t="s">
        <v>1179</v>
      </c>
      <c r="Y1099" t="s">
        <v>3693</v>
      </c>
      <c r="Z1099" t="s">
        <v>1229</v>
      </c>
    </row>
    <row r="1100" spans="1:26" x14ac:dyDescent="0.25">
      <c r="A1100">
        <v>445926</v>
      </c>
      <c r="B1100" t="s">
        <v>1230</v>
      </c>
      <c r="C1100" t="s">
        <v>3694</v>
      </c>
      <c r="D1100" t="s">
        <v>3695</v>
      </c>
      <c r="E1100">
        <v>51</v>
      </c>
      <c r="F1100">
        <v>23</v>
      </c>
      <c r="G1100" t="s">
        <v>3658</v>
      </c>
      <c r="H1100" s="2">
        <v>0.54166666666666663</v>
      </c>
      <c r="I1100" t="s">
        <v>3430</v>
      </c>
      <c r="J1100" s="2">
        <v>0.25</v>
      </c>
      <c r="L1100" t="s">
        <v>968</v>
      </c>
      <c r="N1100" t="s">
        <v>1300</v>
      </c>
      <c r="O1100">
        <v>736798</v>
      </c>
      <c r="P1100" t="s">
        <v>970</v>
      </c>
      <c r="Q1100" t="s">
        <v>3696</v>
      </c>
      <c r="R1100">
        <v>6.6</v>
      </c>
      <c r="S1100" t="s">
        <v>1179</v>
      </c>
      <c r="Y1100" t="s">
        <v>1147</v>
      </c>
      <c r="Z1100" t="s">
        <v>975</v>
      </c>
    </row>
    <row r="1101" spans="1:26" x14ac:dyDescent="0.25">
      <c r="A1101">
        <v>445600</v>
      </c>
      <c r="B1101" t="s">
        <v>976</v>
      </c>
      <c r="C1101" t="s">
        <v>1679</v>
      </c>
      <c r="D1101" t="s">
        <v>1680</v>
      </c>
      <c r="E1101">
        <v>58</v>
      </c>
      <c r="F1101">
        <v>1276</v>
      </c>
      <c r="G1101" t="s">
        <v>3658</v>
      </c>
      <c r="H1101" s="2">
        <v>0.79166666666666663</v>
      </c>
      <c r="I1101" t="s">
        <v>3430</v>
      </c>
      <c r="J1101" s="2">
        <v>0.25</v>
      </c>
      <c r="L1101" t="s">
        <v>968</v>
      </c>
      <c r="N1101" t="s">
        <v>1601</v>
      </c>
      <c r="O1101">
        <v>9833307</v>
      </c>
      <c r="P1101" t="s">
        <v>1131</v>
      </c>
      <c r="Q1101" t="s">
        <v>3697</v>
      </c>
      <c r="R1101">
        <v>6</v>
      </c>
      <c r="S1101" t="s">
        <v>2407</v>
      </c>
      <c r="Y1101" t="s">
        <v>1229</v>
      </c>
      <c r="Z1101" t="s">
        <v>1229</v>
      </c>
    </row>
    <row r="1102" spans="1:26" x14ac:dyDescent="0.25">
      <c r="A1102">
        <v>445599</v>
      </c>
      <c r="B1102" t="s">
        <v>964</v>
      </c>
      <c r="C1102" t="s">
        <v>1682</v>
      </c>
      <c r="D1102" t="s">
        <v>1683</v>
      </c>
      <c r="E1102">
        <v>26</v>
      </c>
      <c r="F1102">
        <v>131</v>
      </c>
      <c r="G1102" t="s">
        <v>3658</v>
      </c>
      <c r="H1102" s="2">
        <v>0.79166666666666663</v>
      </c>
      <c r="I1102" t="s">
        <v>3430</v>
      </c>
      <c r="J1102" s="2">
        <v>0.25</v>
      </c>
      <c r="L1102" t="s">
        <v>968</v>
      </c>
      <c r="N1102" t="s">
        <v>1601</v>
      </c>
      <c r="O1102">
        <v>8008163</v>
      </c>
      <c r="P1102" t="s">
        <v>1131</v>
      </c>
      <c r="Q1102" t="s">
        <v>3698</v>
      </c>
      <c r="R1102">
        <v>6</v>
      </c>
      <c r="S1102" t="s">
        <v>1331</v>
      </c>
      <c r="X1102" t="s">
        <v>1685</v>
      </c>
      <c r="Y1102" t="s">
        <v>1229</v>
      </c>
      <c r="Z1102" t="s">
        <v>1229</v>
      </c>
    </row>
    <row r="1103" spans="1:26" x14ac:dyDescent="0.25">
      <c r="A1103">
        <v>446101</v>
      </c>
      <c r="B1103" t="s">
        <v>1230</v>
      </c>
      <c r="C1103" t="s">
        <v>2007</v>
      </c>
      <c r="D1103" t="s">
        <v>2008</v>
      </c>
      <c r="E1103">
        <v>22</v>
      </c>
      <c r="F1103">
        <v>99</v>
      </c>
      <c r="G1103" t="s">
        <v>3430</v>
      </c>
      <c r="H1103" s="2">
        <v>4.1666666666666664E-2</v>
      </c>
      <c r="I1103" t="s">
        <v>3683</v>
      </c>
      <c r="J1103" s="2">
        <v>0.85416666666666663</v>
      </c>
      <c r="L1103" t="s">
        <v>968</v>
      </c>
      <c r="N1103" t="s">
        <v>1024</v>
      </c>
      <c r="O1103">
        <v>750038</v>
      </c>
      <c r="P1103" t="s">
        <v>970</v>
      </c>
      <c r="Q1103" t="s">
        <v>3699</v>
      </c>
      <c r="R1103">
        <v>0</v>
      </c>
      <c r="S1103" t="s">
        <v>1179</v>
      </c>
      <c r="T1103" t="s">
        <v>1027</v>
      </c>
      <c r="Y1103" t="s">
        <v>1401</v>
      </c>
      <c r="Z1103" t="s">
        <v>974</v>
      </c>
    </row>
    <row r="1104" spans="1:26" x14ac:dyDescent="0.25">
      <c r="A1104">
        <v>445974</v>
      </c>
      <c r="B1104" t="s">
        <v>964</v>
      </c>
      <c r="C1104" t="s">
        <v>1180</v>
      </c>
      <c r="D1104" t="s">
        <v>1181</v>
      </c>
      <c r="E1104">
        <v>28</v>
      </c>
      <c r="F1104">
        <v>284</v>
      </c>
      <c r="G1104" t="s">
        <v>3430</v>
      </c>
      <c r="H1104" s="2">
        <v>0.25</v>
      </c>
      <c r="I1104" t="s">
        <v>3430</v>
      </c>
      <c r="J1104" s="2">
        <v>0.75</v>
      </c>
      <c r="L1104" t="s">
        <v>968</v>
      </c>
      <c r="N1104" t="s">
        <v>969</v>
      </c>
      <c r="P1104" t="s">
        <v>970</v>
      </c>
      <c r="Q1104" t="s">
        <v>3700</v>
      </c>
      <c r="R1104">
        <v>0</v>
      </c>
      <c r="S1104" t="s">
        <v>972</v>
      </c>
      <c r="X1104" t="s">
        <v>1184</v>
      </c>
      <c r="Y1104" t="s">
        <v>974</v>
      </c>
      <c r="Z1104" t="s">
        <v>975</v>
      </c>
    </row>
    <row r="1105" spans="1:26" x14ac:dyDescent="0.25">
      <c r="A1105">
        <v>445976</v>
      </c>
      <c r="B1105" t="s">
        <v>964</v>
      </c>
      <c r="C1105" t="s">
        <v>965</v>
      </c>
      <c r="D1105" t="s">
        <v>966</v>
      </c>
      <c r="E1105">
        <v>26</v>
      </c>
      <c r="F1105">
        <v>284</v>
      </c>
      <c r="G1105" t="s">
        <v>3430</v>
      </c>
      <c r="H1105" s="2">
        <v>0.25</v>
      </c>
      <c r="I1105" t="s">
        <v>3430</v>
      </c>
      <c r="J1105" s="2">
        <v>0.75</v>
      </c>
      <c r="L1105" t="s">
        <v>968</v>
      </c>
      <c r="N1105" t="s">
        <v>969</v>
      </c>
      <c r="P1105" t="s">
        <v>1100</v>
      </c>
      <c r="Q1105" t="s">
        <v>3701</v>
      </c>
      <c r="R1105">
        <v>0</v>
      </c>
      <c r="S1105" t="s">
        <v>1416</v>
      </c>
      <c r="X1105" t="s">
        <v>973</v>
      </c>
      <c r="Y1105" t="s">
        <v>974</v>
      </c>
      <c r="Z1105" t="s">
        <v>975</v>
      </c>
    </row>
    <row r="1106" spans="1:26" x14ac:dyDescent="0.25">
      <c r="A1106">
        <v>445977</v>
      </c>
      <c r="B1106" t="s">
        <v>976</v>
      </c>
      <c r="C1106" t="s">
        <v>1350</v>
      </c>
      <c r="D1106" t="s">
        <v>1351</v>
      </c>
      <c r="E1106">
        <v>106</v>
      </c>
      <c r="F1106">
        <v>4249</v>
      </c>
      <c r="G1106" t="s">
        <v>3430</v>
      </c>
      <c r="H1106" s="2">
        <v>0.25</v>
      </c>
      <c r="I1106" t="s">
        <v>3430</v>
      </c>
      <c r="J1106" s="2">
        <v>0.75</v>
      </c>
      <c r="L1106" t="s">
        <v>968</v>
      </c>
      <c r="N1106" t="s">
        <v>969</v>
      </c>
      <c r="P1106" t="s">
        <v>1100</v>
      </c>
      <c r="Q1106" t="s">
        <v>3702</v>
      </c>
      <c r="R1106">
        <v>0</v>
      </c>
      <c r="S1106" t="s">
        <v>1418</v>
      </c>
      <c r="X1106" t="s">
        <v>1354</v>
      </c>
      <c r="Y1106" t="s">
        <v>974</v>
      </c>
      <c r="Z1106" t="s">
        <v>1554</v>
      </c>
    </row>
    <row r="1107" spans="1:26" x14ac:dyDescent="0.25">
      <c r="A1107">
        <v>445975</v>
      </c>
      <c r="B1107" t="s">
        <v>976</v>
      </c>
      <c r="C1107" t="s">
        <v>977</v>
      </c>
      <c r="D1107" t="s">
        <v>978</v>
      </c>
      <c r="E1107">
        <v>84</v>
      </c>
      <c r="F1107">
        <v>2655</v>
      </c>
      <c r="G1107" t="s">
        <v>3430</v>
      </c>
      <c r="H1107" s="2">
        <v>0.25</v>
      </c>
      <c r="I1107" t="s">
        <v>3430</v>
      </c>
      <c r="J1107" s="2">
        <v>0.75</v>
      </c>
      <c r="L1107" t="s">
        <v>968</v>
      </c>
      <c r="N1107" t="s">
        <v>969</v>
      </c>
      <c r="P1107" t="s">
        <v>970</v>
      </c>
      <c r="Q1107" t="s">
        <v>3703</v>
      </c>
      <c r="R1107">
        <v>0</v>
      </c>
      <c r="S1107" t="s">
        <v>1188</v>
      </c>
      <c r="X1107" t="s">
        <v>981</v>
      </c>
      <c r="Y1107" t="s">
        <v>974</v>
      </c>
      <c r="Z1107" t="s">
        <v>975</v>
      </c>
    </row>
    <row r="1108" spans="1:26" x14ac:dyDescent="0.25">
      <c r="A1108">
        <v>444715</v>
      </c>
      <c r="B1108" t="s">
        <v>1032</v>
      </c>
      <c r="C1108" t="s">
        <v>1192</v>
      </c>
      <c r="D1108" t="s">
        <v>1193</v>
      </c>
      <c r="E1108">
        <v>69</v>
      </c>
      <c r="F1108">
        <v>764</v>
      </c>
      <c r="G1108" t="s">
        <v>3430</v>
      </c>
      <c r="H1108" s="2">
        <v>0.29166666666666669</v>
      </c>
      <c r="I1108" t="s">
        <v>3430</v>
      </c>
      <c r="J1108" s="2">
        <v>0.66666666666666663</v>
      </c>
      <c r="L1108" t="s">
        <v>968</v>
      </c>
      <c r="N1108" t="s">
        <v>1194</v>
      </c>
      <c r="O1108">
        <v>7030523</v>
      </c>
      <c r="P1108" t="s">
        <v>1036</v>
      </c>
      <c r="Q1108" t="s">
        <v>3704</v>
      </c>
      <c r="R1108">
        <v>0</v>
      </c>
      <c r="S1108" t="s">
        <v>3705</v>
      </c>
      <c r="V1108">
        <v>22151</v>
      </c>
      <c r="W1108">
        <v>22151</v>
      </c>
      <c r="X1108" t="s">
        <v>1197</v>
      </c>
      <c r="Y1108" t="s">
        <v>1198</v>
      </c>
      <c r="Z1108" t="s">
        <v>1029</v>
      </c>
    </row>
    <row r="1109" spans="1:26" x14ac:dyDescent="0.25">
      <c r="A1109">
        <v>420575</v>
      </c>
      <c r="B1109" t="s">
        <v>982</v>
      </c>
      <c r="C1109" t="s">
        <v>1788</v>
      </c>
      <c r="D1109" t="s">
        <v>1789</v>
      </c>
      <c r="E1109">
        <v>260</v>
      </c>
      <c r="F1109">
        <v>128048</v>
      </c>
      <c r="G1109" t="s">
        <v>3430</v>
      </c>
      <c r="H1109" s="2">
        <v>0.33333333333333331</v>
      </c>
      <c r="I1109" t="s">
        <v>3430</v>
      </c>
      <c r="J1109" s="2">
        <v>0.75</v>
      </c>
      <c r="L1109" t="s">
        <v>968</v>
      </c>
      <c r="N1109" t="s">
        <v>1214</v>
      </c>
      <c r="O1109">
        <v>9378486</v>
      </c>
      <c r="P1109" t="s">
        <v>1009</v>
      </c>
      <c r="Q1109" t="s">
        <v>3706</v>
      </c>
      <c r="R1109">
        <v>4</v>
      </c>
      <c r="S1109" t="s">
        <v>988</v>
      </c>
      <c r="V1109" t="s">
        <v>3707</v>
      </c>
      <c r="W1109" t="s">
        <v>3707</v>
      </c>
      <c r="X1109" t="s">
        <v>1792</v>
      </c>
      <c r="Y1109" t="s">
        <v>1793</v>
      </c>
      <c r="Z1109" t="s">
        <v>975</v>
      </c>
    </row>
    <row r="1110" spans="1:26" x14ac:dyDescent="0.25">
      <c r="A1110">
        <v>354379</v>
      </c>
      <c r="B1110" t="s">
        <v>982</v>
      </c>
      <c r="C1110" t="s">
        <v>321</v>
      </c>
      <c r="D1110" t="s">
        <v>322</v>
      </c>
      <c r="E1110">
        <v>278</v>
      </c>
      <c r="F1110">
        <v>78717</v>
      </c>
      <c r="G1110" t="s">
        <v>3430</v>
      </c>
      <c r="H1110" s="2">
        <v>0.35416666666666669</v>
      </c>
      <c r="I1110" t="s">
        <v>3430</v>
      </c>
      <c r="J1110" s="2">
        <v>0.70833333333333337</v>
      </c>
      <c r="L1110" t="s">
        <v>968</v>
      </c>
      <c r="N1110" t="s">
        <v>985</v>
      </c>
      <c r="O1110">
        <v>9116876</v>
      </c>
      <c r="P1110" t="s">
        <v>1100</v>
      </c>
      <c r="Q1110" t="s">
        <v>3708</v>
      </c>
      <c r="R1110">
        <v>0</v>
      </c>
      <c r="S1110" t="s">
        <v>988</v>
      </c>
      <c r="U1110" t="s">
        <v>989</v>
      </c>
      <c r="V1110">
        <v>17211</v>
      </c>
      <c r="W1110">
        <v>17211</v>
      </c>
      <c r="X1110" t="s">
        <v>1794</v>
      </c>
      <c r="Y1110" t="s">
        <v>992</v>
      </c>
      <c r="Z1110" t="s">
        <v>1223</v>
      </c>
    </row>
    <row r="1111" spans="1:26" x14ac:dyDescent="0.25">
      <c r="A1111">
        <v>414170</v>
      </c>
      <c r="B1111" t="s">
        <v>982</v>
      </c>
      <c r="C1111" t="s">
        <v>1795</v>
      </c>
      <c r="D1111" t="s">
        <v>1796</v>
      </c>
      <c r="E1111">
        <v>339</v>
      </c>
      <c r="F1111">
        <v>129750</v>
      </c>
      <c r="G1111" t="s">
        <v>3430</v>
      </c>
      <c r="H1111" s="2">
        <v>0.375</v>
      </c>
      <c r="I1111" t="s">
        <v>3430</v>
      </c>
      <c r="J1111" s="2">
        <v>0.73958333333333337</v>
      </c>
      <c r="L1111" t="s">
        <v>968</v>
      </c>
      <c r="N1111" t="s">
        <v>1797</v>
      </c>
      <c r="O1111">
        <v>9445590</v>
      </c>
      <c r="P1111" t="s">
        <v>1060</v>
      </c>
      <c r="Q1111" t="s">
        <v>3709</v>
      </c>
      <c r="R1111">
        <v>0</v>
      </c>
      <c r="S1111" t="s">
        <v>988</v>
      </c>
      <c r="V1111">
        <v>536</v>
      </c>
      <c r="W1111">
        <v>536</v>
      </c>
      <c r="X1111" t="s">
        <v>1798</v>
      </c>
      <c r="Y1111" t="s">
        <v>2869</v>
      </c>
      <c r="Z1111" t="s">
        <v>992</v>
      </c>
    </row>
    <row r="1112" spans="1:26" x14ac:dyDescent="0.25">
      <c r="A1112">
        <v>354380</v>
      </c>
      <c r="B1112" t="s">
        <v>982</v>
      </c>
      <c r="C1112" t="s">
        <v>1841</v>
      </c>
      <c r="D1112" t="s">
        <v>1842</v>
      </c>
      <c r="E1112">
        <v>294</v>
      </c>
      <c r="F1112">
        <v>90940</v>
      </c>
      <c r="G1112" t="s">
        <v>3430</v>
      </c>
      <c r="H1112" s="2">
        <v>0.39583333333333331</v>
      </c>
      <c r="I1112" t="s">
        <v>3430</v>
      </c>
      <c r="J1112" s="2">
        <v>0.79166666666666663</v>
      </c>
      <c r="L1112" t="s">
        <v>968</v>
      </c>
      <c r="N1112" t="s">
        <v>1099</v>
      </c>
      <c r="O1112">
        <v>9192399</v>
      </c>
      <c r="P1112" t="s">
        <v>986</v>
      </c>
      <c r="Q1112" t="s">
        <v>3710</v>
      </c>
      <c r="R1112">
        <v>0</v>
      </c>
      <c r="S1112" t="s">
        <v>988</v>
      </c>
      <c r="U1112" t="s">
        <v>1102</v>
      </c>
      <c r="V1112">
        <v>59716</v>
      </c>
      <c r="W1112">
        <v>59716</v>
      </c>
      <c r="X1112" t="s">
        <v>1844</v>
      </c>
      <c r="Y1112" t="s">
        <v>992</v>
      </c>
      <c r="Z1112" t="s">
        <v>1595</v>
      </c>
    </row>
    <row r="1113" spans="1:26" x14ac:dyDescent="0.25">
      <c r="A1113">
        <v>445950</v>
      </c>
      <c r="B1113" t="s">
        <v>1032</v>
      </c>
      <c r="C1113" t="s">
        <v>3445</v>
      </c>
      <c r="D1113" t="s">
        <v>3446</v>
      </c>
      <c r="E1113">
        <v>106</v>
      </c>
      <c r="F1113">
        <v>5873</v>
      </c>
      <c r="G1113" t="s">
        <v>3430</v>
      </c>
      <c r="H1113" s="2">
        <v>0.75</v>
      </c>
      <c r="I1113" t="s">
        <v>3683</v>
      </c>
      <c r="J1113" s="2">
        <v>0.25</v>
      </c>
      <c r="L1113" t="s">
        <v>968</v>
      </c>
      <c r="N1113" t="s">
        <v>1035</v>
      </c>
      <c r="O1113">
        <v>9002659</v>
      </c>
      <c r="P1113" t="s">
        <v>1036</v>
      </c>
      <c r="Q1113" t="s">
        <v>3711</v>
      </c>
      <c r="R1113">
        <v>0</v>
      </c>
      <c r="S1113" t="s">
        <v>3179</v>
      </c>
      <c r="V1113" t="s">
        <v>3636</v>
      </c>
      <c r="W1113" t="s">
        <v>3636</v>
      </c>
      <c r="X1113" t="s">
        <v>3450</v>
      </c>
      <c r="Y1113" t="s">
        <v>2167</v>
      </c>
      <c r="Z1113" t="s">
        <v>1853</v>
      </c>
    </row>
    <row r="1114" spans="1:26" x14ac:dyDescent="0.25">
      <c r="A1114">
        <v>445590</v>
      </c>
      <c r="B1114" t="s">
        <v>1075</v>
      </c>
      <c r="C1114" t="s">
        <v>1610</v>
      </c>
      <c r="D1114" t="s">
        <v>1611</v>
      </c>
      <c r="E1114">
        <v>159</v>
      </c>
      <c r="F1114">
        <v>15215</v>
      </c>
      <c r="G1114" t="s">
        <v>3683</v>
      </c>
      <c r="H1114" s="2">
        <v>0.20833333333333334</v>
      </c>
      <c r="I1114" t="s">
        <v>3683</v>
      </c>
      <c r="J1114" s="2">
        <v>0.625</v>
      </c>
      <c r="L1114" t="s">
        <v>968</v>
      </c>
      <c r="N1114" t="s">
        <v>1078</v>
      </c>
      <c r="O1114">
        <v>9819959</v>
      </c>
      <c r="P1114" t="s">
        <v>1159</v>
      </c>
      <c r="Q1114" t="s">
        <v>3712</v>
      </c>
      <c r="R1114">
        <v>0</v>
      </c>
      <c r="S1114" t="s">
        <v>3713</v>
      </c>
      <c r="V1114">
        <v>95</v>
      </c>
      <c r="W1114">
        <v>95</v>
      </c>
      <c r="X1114" t="s">
        <v>1614</v>
      </c>
      <c r="Y1114" t="s">
        <v>2178</v>
      </c>
      <c r="Z1114" t="s">
        <v>3714</v>
      </c>
    </row>
    <row r="1115" spans="1:26" x14ac:dyDescent="0.25">
      <c r="A1115">
        <v>445978</v>
      </c>
      <c r="B1115" t="s">
        <v>964</v>
      </c>
      <c r="C1115" t="s">
        <v>1049</v>
      </c>
      <c r="D1115" t="s">
        <v>1050</v>
      </c>
      <c r="E1115">
        <v>26</v>
      </c>
      <c r="F1115">
        <v>284</v>
      </c>
      <c r="G1115" t="s">
        <v>3683</v>
      </c>
      <c r="H1115" s="2">
        <v>0.25</v>
      </c>
      <c r="I1115" t="s">
        <v>3683</v>
      </c>
      <c r="J1115" s="2">
        <v>0.75</v>
      </c>
      <c r="L1115" t="s">
        <v>968</v>
      </c>
      <c r="N1115" t="s">
        <v>969</v>
      </c>
      <c r="P1115" t="s">
        <v>970</v>
      </c>
      <c r="Q1115" t="s">
        <v>3715</v>
      </c>
      <c r="R1115">
        <v>0</v>
      </c>
      <c r="S1115" t="s">
        <v>972</v>
      </c>
      <c r="X1115" t="s">
        <v>1053</v>
      </c>
      <c r="Y1115" t="s">
        <v>975</v>
      </c>
      <c r="Z1115" t="s">
        <v>974</v>
      </c>
    </row>
    <row r="1116" spans="1:26" x14ac:dyDescent="0.25">
      <c r="A1116">
        <v>445979</v>
      </c>
      <c r="B1116" t="s">
        <v>976</v>
      </c>
      <c r="C1116" t="s">
        <v>1054</v>
      </c>
      <c r="D1116" t="s">
        <v>1055</v>
      </c>
      <c r="E1116">
        <v>87</v>
      </c>
      <c r="F1116">
        <v>2391</v>
      </c>
      <c r="G1116" t="s">
        <v>3683</v>
      </c>
      <c r="H1116" s="2">
        <v>0.25</v>
      </c>
      <c r="I1116" t="s">
        <v>3683</v>
      </c>
      <c r="J1116" s="2">
        <v>0.75</v>
      </c>
      <c r="L1116" t="s">
        <v>968</v>
      </c>
      <c r="N1116" t="s">
        <v>969</v>
      </c>
      <c r="P1116" t="s">
        <v>970</v>
      </c>
      <c r="Q1116" t="s">
        <v>3716</v>
      </c>
      <c r="R1116">
        <v>0</v>
      </c>
      <c r="S1116" t="s">
        <v>980</v>
      </c>
      <c r="X1116" t="s">
        <v>1058</v>
      </c>
      <c r="Y1116" t="s">
        <v>975</v>
      </c>
      <c r="Z1116" t="s">
        <v>974</v>
      </c>
    </row>
    <row r="1117" spans="1:26" x14ac:dyDescent="0.25">
      <c r="A1117">
        <v>446035</v>
      </c>
      <c r="B1117" t="s">
        <v>1628</v>
      </c>
      <c r="C1117" t="s">
        <v>1629</v>
      </c>
      <c r="D1117" t="s">
        <v>1630</v>
      </c>
      <c r="E1117">
        <v>11</v>
      </c>
      <c r="F1117">
        <v>15</v>
      </c>
      <c r="G1117" t="s">
        <v>3683</v>
      </c>
      <c r="H1117" s="2">
        <v>0.25</v>
      </c>
      <c r="I1117" t="s">
        <v>3683</v>
      </c>
      <c r="J1117" s="2">
        <v>0.41666666666666669</v>
      </c>
      <c r="L1117" t="s">
        <v>968</v>
      </c>
      <c r="N1117" t="s">
        <v>1300</v>
      </c>
      <c r="O1117" t="s">
        <v>1629</v>
      </c>
      <c r="P1117" t="s">
        <v>970</v>
      </c>
      <c r="Q1117" t="s">
        <v>3717</v>
      </c>
      <c r="R1117">
        <v>0</v>
      </c>
      <c r="S1117" t="s">
        <v>1179</v>
      </c>
      <c r="X1117" t="s">
        <v>1632</v>
      </c>
      <c r="Y1117" t="s">
        <v>1029</v>
      </c>
      <c r="Z1117" t="s">
        <v>1029</v>
      </c>
    </row>
    <row r="1118" spans="1:26" x14ac:dyDescent="0.25">
      <c r="A1118">
        <v>445032</v>
      </c>
      <c r="B1118" t="s">
        <v>982</v>
      </c>
      <c r="C1118" t="s">
        <v>983</v>
      </c>
      <c r="D1118" t="s">
        <v>984</v>
      </c>
      <c r="E1118">
        <v>311</v>
      </c>
      <c r="F1118">
        <v>138194</v>
      </c>
      <c r="G1118" t="s">
        <v>3683</v>
      </c>
      <c r="H1118" s="2">
        <v>0.27083333333333331</v>
      </c>
      <c r="I1118" t="s">
        <v>3683</v>
      </c>
      <c r="J1118" s="2">
        <v>0.70833333333333337</v>
      </c>
      <c r="L1118" t="s">
        <v>968</v>
      </c>
      <c r="N1118" t="s">
        <v>985</v>
      </c>
      <c r="O1118">
        <v>9161728</v>
      </c>
      <c r="P1118" t="s">
        <v>986</v>
      </c>
      <c r="Q1118" t="s">
        <v>3718</v>
      </c>
      <c r="R1118">
        <v>0</v>
      </c>
      <c r="S1118" t="s">
        <v>988</v>
      </c>
      <c r="U1118" t="s">
        <v>989</v>
      </c>
      <c r="V1118">
        <v>19032</v>
      </c>
      <c r="W1118">
        <v>19032</v>
      </c>
      <c r="X1118" t="s">
        <v>990</v>
      </c>
      <c r="Y1118" t="s">
        <v>1127</v>
      </c>
      <c r="Z1118" t="s">
        <v>1223</v>
      </c>
    </row>
    <row r="1119" spans="1:26" x14ac:dyDescent="0.25">
      <c r="A1119">
        <v>445033</v>
      </c>
      <c r="B1119" t="s">
        <v>982</v>
      </c>
      <c r="C1119" t="s">
        <v>1268</v>
      </c>
      <c r="D1119" t="s">
        <v>1269</v>
      </c>
      <c r="E1119">
        <v>362</v>
      </c>
      <c r="F1119">
        <v>226963</v>
      </c>
      <c r="G1119" t="s">
        <v>3683</v>
      </c>
      <c r="H1119" s="2">
        <v>0.29166666666666669</v>
      </c>
      <c r="I1119" t="s">
        <v>3683</v>
      </c>
      <c r="J1119" s="2">
        <v>0.75</v>
      </c>
      <c r="L1119" t="s">
        <v>968</v>
      </c>
      <c r="N1119" t="s">
        <v>985</v>
      </c>
      <c r="O1119">
        <v>9682875</v>
      </c>
      <c r="P1119" t="s">
        <v>1009</v>
      </c>
      <c r="Q1119" t="s">
        <v>3719</v>
      </c>
      <c r="R1119">
        <v>0</v>
      </c>
      <c r="S1119" t="s">
        <v>988</v>
      </c>
      <c r="V1119">
        <v>34334</v>
      </c>
      <c r="W1119">
        <v>34334</v>
      </c>
      <c r="X1119" t="s">
        <v>1271</v>
      </c>
      <c r="Y1119" t="s">
        <v>1793</v>
      </c>
      <c r="Z1119" t="s">
        <v>1120</v>
      </c>
    </row>
    <row r="1120" spans="1:26" x14ac:dyDescent="0.25">
      <c r="A1120">
        <v>420576</v>
      </c>
      <c r="B1120" t="s">
        <v>982</v>
      </c>
      <c r="C1120" t="s">
        <v>1212</v>
      </c>
      <c r="D1120" t="s">
        <v>1213</v>
      </c>
      <c r="E1120">
        <v>248</v>
      </c>
      <c r="F1120">
        <v>110556</v>
      </c>
      <c r="G1120" t="s">
        <v>3683</v>
      </c>
      <c r="H1120" s="2">
        <v>0.33333333333333331</v>
      </c>
      <c r="I1120" t="s">
        <v>3683</v>
      </c>
      <c r="J1120" s="2">
        <v>0.75</v>
      </c>
      <c r="L1120" t="s">
        <v>968</v>
      </c>
      <c r="N1120" t="s">
        <v>1214</v>
      </c>
      <c r="O1120">
        <v>9333149</v>
      </c>
      <c r="P1120" t="s">
        <v>1060</v>
      </c>
      <c r="Q1120" t="s">
        <v>3720</v>
      </c>
      <c r="R1120">
        <v>4</v>
      </c>
      <c r="S1120" t="s">
        <v>988</v>
      </c>
      <c r="U1120" t="s">
        <v>1215</v>
      </c>
      <c r="V1120" t="s">
        <v>3721</v>
      </c>
      <c r="W1120" t="s">
        <v>3721</v>
      </c>
      <c r="X1120" t="s">
        <v>1216</v>
      </c>
      <c r="Y1120" t="s">
        <v>3722</v>
      </c>
      <c r="Z1120" t="s">
        <v>1120</v>
      </c>
    </row>
    <row r="1121" spans="1:26" x14ac:dyDescent="0.25">
      <c r="A1121">
        <v>359454</v>
      </c>
      <c r="B1121" t="s">
        <v>982</v>
      </c>
      <c r="C1121" t="s">
        <v>1649</v>
      </c>
      <c r="D1121" t="s">
        <v>1650</v>
      </c>
      <c r="E1121">
        <v>293</v>
      </c>
      <c r="F1121">
        <v>90090</v>
      </c>
      <c r="G1121" t="s">
        <v>3683</v>
      </c>
      <c r="H1121" s="2">
        <v>0.35416666666666669</v>
      </c>
      <c r="I1121" t="s">
        <v>3683</v>
      </c>
      <c r="J1121" s="2">
        <v>0.75</v>
      </c>
      <c r="L1121" t="s">
        <v>968</v>
      </c>
      <c r="N1121" t="s">
        <v>985</v>
      </c>
      <c r="O1121">
        <v>9228356</v>
      </c>
      <c r="P1121" t="s">
        <v>1100</v>
      </c>
      <c r="Q1121" t="s">
        <v>3723</v>
      </c>
      <c r="R1121">
        <v>0</v>
      </c>
      <c r="S1121" t="s">
        <v>988</v>
      </c>
      <c r="V1121">
        <v>26819</v>
      </c>
      <c r="W1121">
        <v>26819</v>
      </c>
      <c r="X1121" t="s">
        <v>1653</v>
      </c>
      <c r="Y1121" t="s">
        <v>992</v>
      </c>
      <c r="Z1121" t="s">
        <v>1104</v>
      </c>
    </row>
    <row r="1122" spans="1:26" x14ac:dyDescent="0.25">
      <c r="A1122">
        <v>446097</v>
      </c>
      <c r="B1122" t="s">
        <v>994</v>
      </c>
      <c r="C1122" t="s">
        <v>1419</v>
      </c>
      <c r="D1122" t="s">
        <v>1420</v>
      </c>
      <c r="E1122">
        <v>126</v>
      </c>
      <c r="F1122">
        <v>6688</v>
      </c>
      <c r="G1122" t="s">
        <v>3683</v>
      </c>
      <c r="H1122" s="2">
        <v>0.41666666666666669</v>
      </c>
      <c r="I1122" t="s">
        <v>3683</v>
      </c>
      <c r="J1122" s="2">
        <v>0.97916666666666663</v>
      </c>
      <c r="L1122" t="s">
        <v>968</v>
      </c>
      <c r="N1122" t="s">
        <v>997</v>
      </c>
      <c r="O1122">
        <v>9285328</v>
      </c>
      <c r="P1122" t="s">
        <v>999</v>
      </c>
      <c r="Q1122" t="s">
        <v>3724</v>
      </c>
      <c r="R1122">
        <v>0</v>
      </c>
      <c r="S1122" t="s">
        <v>3725</v>
      </c>
      <c r="V1122">
        <v>209</v>
      </c>
      <c r="W1122">
        <v>209</v>
      </c>
      <c r="X1122" t="s">
        <v>1423</v>
      </c>
      <c r="Y1122" t="s">
        <v>1005</v>
      </c>
      <c r="Z1122" t="s">
        <v>1127</v>
      </c>
    </row>
    <row r="1123" spans="1:26" x14ac:dyDescent="0.25">
      <c r="A1123">
        <v>445627</v>
      </c>
      <c r="B1123" t="s">
        <v>1075</v>
      </c>
      <c r="C1123" t="s">
        <v>1427</v>
      </c>
      <c r="D1123" t="s">
        <v>1428</v>
      </c>
      <c r="E1123">
        <v>123</v>
      </c>
      <c r="F1123">
        <v>6409</v>
      </c>
      <c r="G1123" t="s">
        <v>3683</v>
      </c>
      <c r="H1123" s="2">
        <v>0.4375</v>
      </c>
      <c r="I1123" t="s">
        <v>3683</v>
      </c>
      <c r="J1123" s="2">
        <v>0.70833333333333337</v>
      </c>
      <c r="L1123" t="s">
        <v>968</v>
      </c>
      <c r="N1123" t="s">
        <v>1035</v>
      </c>
      <c r="O1123">
        <v>9252876</v>
      </c>
      <c r="P1123" t="s">
        <v>1079</v>
      </c>
      <c r="Q1123" t="s">
        <v>3726</v>
      </c>
      <c r="R1123">
        <v>0</v>
      </c>
      <c r="S1123" t="s">
        <v>1913</v>
      </c>
      <c r="V1123" t="s">
        <v>3727</v>
      </c>
      <c r="W1123" t="s">
        <v>3727</v>
      </c>
      <c r="X1123" t="s">
        <v>1432</v>
      </c>
      <c r="Y1123" t="s">
        <v>1839</v>
      </c>
      <c r="Z1123" t="s">
        <v>1840</v>
      </c>
    </row>
    <row r="1124" spans="1:26" x14ac:dyDescent="0.25">
      <c r="A1124">
        <v>446174</v>
      </c>
      <c r="B1124" t="s">
        <v>1230</v>
      </c>
      <c r="C1124" t="s">
        <v>3728</v>
      </c>
      <c r="D1124" t="s">
        <v>3729</v>
      </c>
      <c r="E1124">
        <v>9</v>
      </c>
      <c r="F1124">
        <v>14</v>
      </c>
      <c r="G1124" t="s">
        <v>3683</v>
      </c>
      <c r="H1124" s="2">
        <v>0.45833333333333331</v>
      </c>
      <c r="I1124" t="s">
        <v>3537</v>
      </c>
      <c r="J1124" s="2">
        <v>0.39583333333333331</v>
      </c>
      <c r="L1124" t="s">
        <v>968</v>
      </c>
      <c r="N1124" t="s">
        <v>1300</v>
      </c>
      <c r="O1124" t="s">
        <v>3730</v>
      </c>
      <c r="P1124" t="s">
        <v>970</v>
      </c>
      <c r="Q1124" t="s">
        <v>3731</v>
      </c>
      <c r="R1124">
        <v>0.85</v>
      </c>
      <c r="S1124" t="s">
        <v>1179</v>
      </c>
      <c r="Y1124" t="s">
        <v>2343</v>
      </c>
      <c r="Z1124" t="s">
        <v>1029</v>
      </c>
    </row>
    <row r="1125" spans="1:26" x14ac:dyDescent="0.25">
      <c r="A1125">
        <v>445989</v>
      </c>
      <c r="B1125" t="s">
        <v>976</v>
      </c>
      <c r="C1125" t="s">
        <v>1679</v>
      </c>
      <c r="D1125" t="s">
        <v>1680</v>
      </c>
      <c r="E1125">
        <v>58</v>
      </c>
      <c r="F1125">
        <v>1276</v>
      </c>
      <c r="G1125" t="s">
        <v>3683</v>
      </c>
      <c r="H1125" s="2">
        <v>0.79166666666666663</v>
      </c>
      <c r="I1125" t="s">
        <v>3537</v>
      </c>
      <c r="J1125" s="2">
        <v>0.25</v>
      </c>
      <c r="L1125" t="s">
        <v>968</v>
      </c>
      <c r="N1125" t="s">
        <v>1601</v>
      </c>
      <c r="O1125">
        <v>9833307</v>
      </c>
      <c r="P1125" t="s">
        <v>1131</v>
      </c>
      <c r="Q1125" t="s">
        <v>3732</v>
      </c>
      <c r="R1125">
        <v>6</v>
      </c>
      <c r="S1125" t="s">
        <v>1603</v>
      </c>
      <c r="Y1125" t="s">
        <v>1229</v>
      </c>
      <c r="Z1125" t="s">
        <v>3733</v>
      </c>
    </row>
    <row r="1126" spans="1:26" x14ac:dyDescent="0.25">
      <c r="A1126">
        <v>445990</v>
      </c>
      <c r="B1126" t="s">
        <v>964</v>
      </c>
      <c r="C1126" t="s">
        <v>1682</v>
      </c>
      <c r="D1126" t="s">
        <v>1683</v>
      </c>
      <c r="E1126">
        <v>26</v>
      </c>
      <c r="F1126">
        <v>131</v>
      </c>
      <c r="G1126" t="s">
        <v>3683</v>
      </c>
      <c r="H1126" s="2">
        <v>0.79166666666666663</v>
      </c>
      <c r="I1126" t="s">
        <v>3537</v>
      </c>
      <c r="J1126" s="2">
        <v>0.25</v>
      </c>
      <c r="L1126" t="s">
        <v>968</v>
      </c>
      <c r="N1126" t="s">
        <v>1601</v>
      </c>
      <c r="O1126">
        <v>8008163</v>
      </c>
      <c r="P1126" t="s">
        <v>1131</v>
      </c>
      <c r="Q1126" t="s">
        <v>3734</v>
      </c>
      <c r="R1126">
        <v>6</v>
      </c>
      <c r="S1126" t="s">
        <v>1331</v>
      </c>
      <c r="X1126" t="s">
        <v>1685</v>
      </c>
      <c r="Y1126" t="s">
        <v>1229</v>
      </c>
      <c r="Z1126" t="s">
        <v>3733</v>
      </c>
    </row>
    <row r="1127" spans="1:26" x14ac:dyDescent="0.25">
      <c r="A1127">
        <v>445807</v>
      </c>
      <c r="B1127" t="s">
        <v>1032</v>
      </c>
      <c r="C1127" t="s">
        <v>1165</v>
      </c>
      <c r="D1127" t="s">
        <v>1166</v>
      </c>
      <c r="E1127">
        <v>54</v>
      </c>
      <c r="F1127">
        <v>499</v>
      </c>
      <c r="G1127" t="s">
        <v>3537</v>
      </c>
      <c r="H1127" s="2">
        <v>0.25</v>
      </c>
      <c r="I1127" t="s">
        <v>3537</v>
      </c>
      <c r="J1127" s="2">
        <v>0.33333333333333331</v>
      </c>
      <c r="L1127" t="s">
        <v>968</v>
      </c>
      <c r="N1127" t="s">
        <v>1167</v>
      </c>
      <c r="O1127">
        <v>7917757</v>
      </c>
      <c r="P1127" t="s">
        <v>1036</v>
      </c>
      <c r="Q1127" t="s">
        <v>3735</v>
      </c>
      <c r="R1127">
        <v>0</v>
      </c>
      <c r="S1127" t="s">
        <v>2266</v>
      </c>
      <c r="V1127">
        <v>22151</v>
      </c>
      <c r="W1127">
        <v>22151</v>
      </c>
      <c r="X1127" t="s">
        <v>1171</v>
      </c>
      <c r="Y1127" t="s">
        <v>2644</v>
      </c>
      <c r="Z1127" t="s">
        <v>1047</v>
      </c>
    </row>
    <row r="1128" spans="1:26" x14ac:dyDescent="0.25">
      <c r="A1128">
        <v>446213</v>
      </c>
      <c r="B1128" t="s">
        <v>1628</v>
      </c>
      <c r="C1128" t="s">
        <v>1656</v>
      </c>
      <c r="D1128" t="s">
        <v>1656</v>
      </c>
      <c r="E1128">
        <v>10</v>
      </c>
      <c r="F1128">
        <v>7</v>
      </c>
      <c r="G1128" t="s">
        <v>3537</v>
      </c>
      <c r="H1128" s="2">
        <v>0.25</v>
      </c>
      <c r="I1128" t="s">
        <v>3537</v>
      </c>
      <c r="J1128" s="2">
        <v>0.45833333333333331</v>
      </c>
      <c r="L1128" t="s">
        <v>968</v>
      </c>
      <c r="N1128" t="s">
        <v>1300</v>
      </c>
      <c r="O1128" t="s">
        <v>1657</v>
      </c>
      <c r="P1128" t="s">
        <v>970</v>
      </c>
      <c r="Q1128" t="s">
        <v>3736</v>
      </c>
      <c r="R1128">
        <v>1.8</v>
      </c>
      <c r="S1128" t="s">
        <v>1179</v>
      </c>
      <c r="X1128" t="s">
        <v>1659</v>
      </c>
      <c r="Y1128" t="s">
        <v>1029</v>
      </c>
      <c r="Z1128" t="s">
        <v>1029</v>
      </c>
    </row>
    <row r="1129" spans="1:26" x14ac:dyDescent="0.25">
      <c r="A1129">
        <v>445263</v>
      </c>
      <c r="B1129" t="s">
        <v>1030</v>
      </c>
      <c r="C1129" t="s">
        <v>3737</v>
      </c>
      <c r="D1129" t="s">
        <v>3738</v>
      </c>
      <c r="E1129">
        <v>67</v>
      </c>
      <c r="F1129">
        <v>837</v>
      </c>
      <c r="G1129" t="s">
        <v>3537</v>
      </c>
      <c r="H1129" s="2">
        <v>0.29166666666666669</v>
      </c>
      <c r="I1129" t="s">
        <v>3537</v>
      </c>
      <c r="J1129" s="2">
        <v>0.79166666666666663</v>
      </c>
      <c r="L1129" t="s">
        <v>968</v>
      </c>
      <c r="N1129" t="s">
        <v>1316</v>
      </c>
      <c r="O1129">
        <v>80075</v>
      </c>
      <c r="P1129" t="s">
        <v>1100</v>
      </c>
      <c r="Q1129" t="s">
        <v>3739</v>
      </c>
      <c r="R1129">
        <v>5.95</v>
      </c>
      <c r="S1129" t="s">
        <v>2722</v>
      </c>
      <c r="Y1129" t="s">
        <v>1042</v>
      </c>
      <c r="Z1129" t="s">
        <v>2392</v>
      </c>
    </row>
    <row r="1130" spans="1:26" x14ac:dyDescent="0.25">
      <c r="A1130">
        <v>446099</v>
      </c>
      <c r="B1130" t="s">
        <v>1032</v>
      </c>
      <c r="C1130" t="s">
        <v>1327</v>
      </c>
      <c r="D1130" t="s">
        <v>1328</v>
      </c>
      <c r="E1130">
        <v>42</v>
      </c>
      <c r="F1130">
        <v>380</v>
      </c>
      <c r="G1130" t="s">
        <v>3537</v>
      </c>
      <c r="H1130" s="2">
        <v>0.29166666666666669</v>
      </c>
      <c r="I1130" t="s">
        <v>3537</v>
      </c>
      <c r="J1130" s="2">
        <v>0.75</v>
      </c>
      <c r="L1130" t="s">
        <v>968</v>
      </c>
      <c r="N1130" t="s">
        <v>1329</v>
      </c>
      <c r="O1130">
        <v>7321960</v>
      </c>
      <c r="P1130" t="s">
        <v>1168</v>
      </c>
      <c r="Q1130" t="s">
        <v>3740</v>
      </c>
      <c r="R1130">
        <v>0</v>
      </c>
      <c r="S1130" t="s">
        <v>1603</v>
      </c>
      <c r="T1130" t="s">
        <v>1332</v>
      </c>
      <c r="X1130" t="s">
        <v>1333</v>
      </c>
      <c r="Y1130" t="s">
        <v>1104</v>
      </c>
      <c r="Z1130" t="s">
        <v>1042</v>
      </c>
    </row>
    <row r="1131" spans="1:26" x14ac:dyDescent="0.25">
      <c r="A1131">
        <v>445984</v>
      </c>
      <c r="B1131" t="s">
        <v>964</v>
      </c>
      <c r="C1131" t="s">
        <v>3741</v>
      </c>
      <c r="D1131" t="s">
        <v>1777</v>
      </c>
      <c r="E1131">
        <v>27</v>
      </c>
      <c r="F1131">
        <v>237</v>
      </c>
      <c r="G1131" t="s">
        <v>3537</v>
      </c>
      <c r="H1131" s="2">
        <v>0.33333333333333331</v>
      </c>
      <c r="I1131" t="s">
        <v>3537</v>
      </c>
      <c r="J1131" s="2">
        <v>0.70833333333333337</v>
      </c>
      <c r="L1131" t="s">
        <v>968</v>
      </c>
      <c r="N1131" t="s">
        <v>2632</v>
      </c>
      <c r="O1131" t="s">
        <v>3742</v>
      </c>
      <c r="P1131" t="s">
        <v>970</v>
      </c>
      <c r="Q1131" t="s">
        <v>3743</v>
      </c>
      <c r="R1131">
        <v>0</v>
      </c>
      <c r="S1131" t="s">
        <v>1183</v>
      </c>
      <c r="X1131" t="s">
        <v>1780</v>
      </c>
      <c r="Y1131" t="s">
        <v>1284</v>
      </c>
      <c r="Z1131" t="s">
        <v>1284</v>
      </c>
    </row>
    <row r="1132" spans="1:26" x14ac:dyDescent="0.25">
      <c r="A1132">
        <v>445985</v>
      </c>
      <c r="B1132" t="s">
        <v>976</v>
      </c>
      <c r="C1132" t="s">
        <v>3744</v>
      </c>
      <c r="D1132" t="s">
        <v>1784</v>
      </c>
      <c r="E1132">
        <v>76</v>
      </c>
      <c r="F1132">
        <v>2529</v>
      </c>
      <c r="G1132" t="s">
        <v>3537</v>
      </c>
      <c r="H1132" s="2">
        <v>0.33333333333333331</v>
      </c>
      <c r="I1132" t="s">
        <v>3537</v>
      </c>
      <c r="J1132" s="2">
        <v>0.70833333333333337</v>
      </c>
      <c r="L1132" t="s">
        <v>968</v>
      </c>
      <c r="N1132" t="s">
        <v>2632</v>
      </c>
      <c r="O1132" t="s">
        <v>3745</v>
      </c>
      <c r="P1132" t="s">
        <v>970</v>
      </c>
      <c r="Q1132" t="s">
        <v>3746</v>
      </c>
      <c r="R1132">
        <v>0</v>
      </c>
      <c r="S1132" t="s">
        <v>1865</v>
      </c>
      <c r="Y1132" t="s">
        <v>1284</v>
      </c>
      <c r="Z1132" t="s">
        <v>1284</v>
      </c>
    </row>
    <row r="1133" spans="1:26" x14ac:dyDescent="0.25">
      <c r="A1133">
        <v>446291</v>
      </c>
      <c r="B1133" t="s">
        <v>1030</v>
      </c>
      <c r="C1133" t="s">
        <v>3371</v>
      </c>
      <c r="D1133" t="s">
        <v>3372</v>
      </c>
      <c r="E1133">
        <v>12</v>
      </c>
      <c r="F1133">
        <v>30</v>
      </c>
      <c r="G1133" t="s">
        <v>3537</v>
      </c>
      <c r="H1133" s="2">
        <v>0.33333333333333331</v>
      </c>
      <c r="I1133" t="s">
        <v>3537</v>
      </c>
      <c r="J1133" s="2">
        <v>0.375</v>
      </c>
      <c r="L1133" t="s">
        <v>968</v>
      </c>
      <c r="N1133" t="s">
        <v>1300</v>
      </c>
      <c r="O1133" t="s">
        <v>3373</v>
      </c>
      <c r="P1133" t="s">
        <v>970</v>
      </c>
      <c r="Q1133" t="s">
        <v>3747</v>
      </c>
      <c r="R1133">
        <v>1.52</v>
      </c>
      <c r="S1133" t="s">
        <v>1026</v>
      </c>
      <c r="Y1133" t="s">
        <v>1147</v>
      </c>
      <c r="Z1133" t="s">
        <v>1229</v>
      </c>
    </row>
    <row r="1134" spans="1:26" x14ac:dyDescent="0.25">
      <c r="A1134">
        <v>446102</v>
      </c>
      <c r="B1134" t="s">
        <v>1230</v>
      </c>
      <c r="C1134" t="s">
        <v>2007</v>
      </c>
      <c r="D1134" t="s">
        <v>2008</v>
      </c>
      <c r="E1134">
        <v>22</v>
      </c>
      <c r="F1134">
        <v>99</v>
      </c>
      <c r="G1134" t="s">
        <v>3537</v>
      </c>
      <c r="H1134" s="2">
        <v>0.375</v>
      </c>
      <c r="I1134" t="s">
        <v>3537</v>
      </c>
      <c r="J1134" s="2">
        <v>0.38194444444444442</v>
      </c>
      <c r="L1134" t="s">
        <v>968</v>
      </c>
      <c r="N1134" t="s">
        <v>1024</v>
      </c>
      <c r="O1134">
        <v>750038</v>
      </c>
      <c r="P1134" t="s">
        <v>970</v>
      </c>
      <c r="Q1134" t="s">
        <v>3748</v>
      </c>
      <c r="R1134">
        <v>0</v>
      </c>
      <c r="S1134" t="s">
        <v>1026</v>
      </c>
      <c r="T1134" t="s">
        <v>1027</v>
      </c>
      <c r="Y1134" t="s">
        <v>1029</v>
      </c>
      <c r="Z1134" t="s">
        <v>1029</v>
      </c>
    </row>
    <row r="1135" spans="1:26" x14ac:dyDescent="0.25">
      <c r="A1135">
        <v>445414</v>
      </c>
      <c r="B1135" t="s">
        <v>1075</v>
      </c>
      <c r="C1135" t="s">
        <v>1320</v>
      </c>
      <c r="D1135" t="s">
        <v>1321</v>
      </c>
      <c r="E1135">
        <v>86</v>
      </c>
      <c r="F1135">
        <v>2546</v>
      </c>
      <c r="G1135" t="s">
        <v>3537</v>
      </c>
      <c r="H1135" s="2">
        <v>0.4375</v>
      </c>
      <c r="I1135" t="s">
        <v>3537</v>
      </c>
      <c r="J1135" s="2">
        <v>0.75</v>
      </c>
      <c r="L1135" t="s">
        <v>968</v>
      </c>
      <c r="N1135" t="s">
        <v>1035</v>
      </c>
      <c r="O1135">
        <v>9280718</v>
      </c>
      <c r="P1135" t="s">
        <v>1079</v>
      </c>
      <c r="Q1135" t="s">
        <v>3749</v>
      </c>
      <c r="R1135">
        <v>0</v>
      </c>
      <c r="S1135" t="s">
        <v>2029</v>
      </c>
      <c r="V1135" t="s">
        <v>3750</v>
      </c>
      <c r="W1135" t="s">
        <v>3750</v>
      </c>
      <c r="X1135" t="s">
        <v>1325</v>
      </c>
      <c r="Y1135" t="s">
        <v>2031</v>
      </c>
      <c r="Z1135" t="s">
        <v>2541</v>
      </c>
    </row>
    <row r="1136" spans="1:26" x14ac:dyDescent="0.25">
      <c r="A1136">
        <v>446417</v>
      </c>
      <c r="B1136" t="s">
        <v>1628</v>
      </c>
      <c r="C1136" t="s">
        <v>2148</v>
      </c>
      <c r="D1136" t="s">
        <v>2149</v>
      </c>
      <c r="E1136">
        <v>10</v>
      </c>
      <c r="F1136">
        <v>1</v>
      </c>
      <c r="G1136" t="s">
        <v>3537</v>
      </c>
      <c r="H1136" s="2">
        <v>0.4861111111111111</v>
      </c>
      <c r="I1136" t="s">
        <v>3537</v>
      </c>
      <c r="J1136" s="2">
        <v>0.72916666666666663</v>
      </c>
      <c r="L1136" t="s">
        <v>968</v>
      </c>
      <c r="N1136" t="s">
        <v>1300</v>
      </c>
      <c r="O1136" t="s">
        <v>2150</v>
      </c>
      <c r="P1136" t="s">
        <v>970</v>
      </c>
      <c r="Q1136" t="s">
        <v>3751</v>
      </c>
      <c r="R1136">
        <v>1.22</v>
      </c>
      <c r="S1136" t="s">
        <v>1179</v>
      </c>
      <c r="Y1136" t="s">
        <v>1029</v>
      </c>
      <c r="Z1136" t="s">
        <v>1029</v>
      </c>
    </row>
    <row r="1137" spans="1:26" x14ac:dyDescent="0.25">
      <c r="A1137">
        <v>446030</v>
      </c>
      <c r="B1137" t="s">
        <v>994</v>
      </c>
      <c r="C1137" t="s">
        <v>3089</v>
      </c>
      <c r="D1137" t="s">
        <v>2855</v>
      </c>
      <c r="E1137">
        <v>116</v>
      </c>
      <c r="F1137">
        <v>5200</v>
      </c>
      <c r="G1137" t="s">
        <v>3537</v>
      </c>
      <c r="H1137" s="2">
        <v>0.54166666666666663</v>
      </c>
      <c r="I1137" t="s">
        <v>3752</v>
      </c>
      <c r="J1137" s="2">
        <v>8.3333333333333329E-2</v>
      </c>
      <c r="L1137" t="s">
        <v>968</v>
      </c>
      <c r="N1137" t="s">
        <v>997</v>
      </c>
      <c r="O1137">
        <v>9378022</v>
      </c>
      <c r="P1137" t="s">
        <v>999</v>
      </c>
      <c r="Q1137" t="s">
        <v>3753</v>
      </c>
      <c r="R1137">
        <v>0</v>
      </c>
      <c r="S1137" t="s">
        <v>2643</v>
      </c>
      <c r="V1137">
        <v>5</v>
      </c>
      <c r="W1137">
        <v>5</v>
      </c>
      <c r="X1137" t="s">
        <v>3091</v>
      </c>
      <c r="Y1137" t="s">
        <v>2644</v>
      </c>
      <c r="Z1137" t="s">
        <v>1104</v>
      </c>
    </row>
    <row r="1138" spans="1:26" x14ac:dyDescent="0.25">
      <c r="A1138">
        <v>446103</v>
      </c>
      <c r="B1138" t="s">
        <v>1230</v>
      </c>
      <c r="C1138" t="s">
        <v>2007</v>
      </c>
      <c r="D1138" t="s">
        <v>2008</v>
      </c>
      <c r="E1138">
        <v>22</v>
      </c>
      <c r="F1138">
        <v>99</v>
      </c>
      <c r="G1138" t="s">
        <v>3537</v>
      </c>
      <c r="H1138" s="2">
        <v>0.70138888888888884</v>
      </c>
      <c r="I1138" t="s">
        <v>3537</v>
      </c>
      <c r="J1138" s="2">
        <v>0.71527777777777779</v>
      </c>
      <c r="L1138" t="s">
        <v>968</v>
      </c>
      <c r="N1138" t="s">
        <v>1024</v>
      </c>
      <c r="O1138">
        <v>750038</v>
      </c>
      <c r="P1138" t="s">
        <v>970</v>
      </c>
      <c r="Q1138" t="s">
        <v>3754</v>
      </c>
      <c r="R1138">
        <v>0</v>
      </c>
      <c r="S1138" t="s">
        <v>1026</v>
      </c>
      <c r="T1138" t="s">
        <v>1027</v>
      </c>
      <c r="Y1138" t="s">
        <v>1029</v>
      </c>
      <c r="Z1138" t="s">
        <v>1029</v>
      </c>
    </row>
    <row r="1139" spans="1:26" x14ac:dyDescent="0.25">
      <c r="A1139">
        <v>446104</v>
      </c>
      <c r="B1139" t="s">
        <v>1230</v>
      </c>
      <c r="C1139" t="s">
        <v>2007</v>
      </c>
      <c r="D1139" t="s">
        <v>2008</v>
      </c>
      <c r="E1139">
        <v>22</v>
      </c>
      <c r="F1139">
        <v>99</v>
      </c>
      <c r="G1139" t="s">
        <v>3752</v>
      </c>
      <c r="H1139" s="2">
        <v>0.375</v>
      </c>
      <c r="I1139" t="s">
        <v>3752</v>
      </c>
      <c r="J1139" s="2">
        <v>0.71527777777777779</v>
      </c>
      <c r="L1139" t="s">
        <v>968</v>
      </c>
      <c r="N1139" t="s">
        <v>1024</v>
      </c>
      <c r="O1139">
        <v>750038</v>
      </c>
      <c r="P1139" t="s">
        <v>970</v>
      </c>
      <c r="Q1139" t="s">
        <v>3755</v>
      </c>
      <c r="R1139">
        <v>0</v>
      </c>
      <c r="S1139" t="s">
        <v>1026</v>
      </c>
      <c r="T1139" t="s">
        <v>1027</v>
      </c>
      <c r="Y1139" t="s">
        <v>1401</v>
      </c>
      <c r="Z1139" t="s">
        <v>1029</v>
      </c>
    </row>
    <row r="1140" spans="1:26" x14ac:dyDescent="0.25">
      <c r="A1140">
        <v>441535</v>
      </c>
      <c r="B1140" t="s">
        <v>1139</v>
      </c>
      <c r="C1140" t="s">
        <v>1875</v>
      </c>
      <c r="D1140" t="s">
        <v>1876</v>
      </c>
      <c r="E1140">
        <v>61</v>
      </c>
      <c r="F1140">
        <v>1894</v>
      </c>
      <c r="G1140" t="s">
        <v>3752</v>
      </c>
      <c r="H1140" s="2">
        <v>0.375</v>
      </c>
      <c r="I1140" t="s">
        <v>3756</v>
      </c>
      <c r="J1140" s="2">
        <v>0.75</v>
      </c>
      <c r="L1140" t="s">
        <v>968</v>
      </c>
      <c r="N1140" t="s">
        <v>1031</v>
      </c>
      <c r="O1140" t="s">
        <v>1877</v>
      </c>
      <c r="P1140" t="s">
        <v>1092</v>
      </c>
      <c r="Q1140" t="s">
        <v>3757</v>
      </c>
      <c r="R1140">
        <v>3.85</v>
      </c>
      <c r="S1140" t="s">
        <v>1318</v>
      </c>
      <c r="X1140" t="s">
        <v>1879</v>
      </c>
      <c r="Y1140" t="s">
        <v>1399</v>
      </c>
      <c r="Z1140" t="s">
        <v>1229</v>
      </c>
    </row>
    <row r="1141" spans="1:26" x14ac:dyDescent="0.25">
      <c r="A1141">
        <v>446065</v>
      </c>
      <c r="B1141" t="s">
        <v>1139</v>
      </c>
      <c r="C1141" t="s">
        <v>2740</v>
      </c>
      <c r="D1141" t="s">
        <v>2740</v>
      </c>
      <c r="E1141">
        <v>68</v>
      </c>
      <c r="F1141">
        <v>2310</v>
      </c>
      <c r="G1141" t="s">
        <v>3752</v>
      </c>
      <c r="H1141" s="2">
        <v>0.375</v>
      </c>
      <c r="I1141" t="s">
        <v>3346</v>
      </c>
      <c r="J1141" s="2">
        <v>0.75</v>
      </c>
      <c r="L1141" t="s">
        <v>968</v>
      </c>
      <c r="N1141" t="s">
        <v>1316</v>
      </c>
      <c r="O1141">
        <v>70869</v>
      </c>
      <c r="P1141" t="s">
        <v>1174</v>
      </c>
      <c r="Q1141" t="s">
        <v>3758</v>
      </c>
      <c r="R1141">
        <v>4</v>
      </c>
      <c r="S1141" t="s">
        <v>1261</v>
      </c>
      <c r="Y1141" t="s">
        <v>1065</v>
      </c>
      <c r="Z1141" t="s">
        <v>1263</v>
      </c>
    </row>
    <row r="1142" spans="1:26" x14ac:dyDescent="0.25">
      <c r="A1142">
        <v>446145</v>
      </c>
      <c r="B1142" t="s">
        <v>1107</v>
      </c>
      <c r="C1142" t="s">
        <v>3759</v>
      </c>
      <c r="D1142" t="s">
        <v>3760</v>
      </c>
      <c r="E1142">
        <v>51</v>
      </c>
      <c r="F1142">
        <v>1396</v>
      </c>
      <c r="G1142" t="s">
        <v>3752</v>
      </c>
      <c r="H1142" s="2">
        <v>0.375</v>
      </c>
      <c r="I1142" t="s">
        <v>3761</v>
      </c>
      <c r="J1142" s="2">
        <v>0.25</v>
      </c>
      <c r="K1142" t="s">
        <v>3762</v>
      </c>
      <c r="L1142" t="s">
        <v>1142</v>
      </c>
      <c r="N1142" t="s">
        <v>1143</v>
      </c>
      <c r="O1142">
        <v>5999</v>
      </c>
      <c r="P1142" t="s">
        <v>1100</v>
      </c>
      <c r="Q1142" t="s">
        <v>3763</v>
      </c>
      <c r="R1142">
        <v>0</v>
      </c>
      <c r="S1142" t="s">
        <v>3764</v>
      </c>
      <c r="Y1142" t="s">
        <v>3765</v>
      </c>
      <c r="Z1142" t="s">
        <v>1283</v>
      </c>
    </row>
    <row r="1143" spans="1:26" x14ac:dyDescent="0.25">
      <c r="A1143">
        <v>446499</v>
      </c>
      <c r="B1143" t="s">
        <v>1021</v>
      </c>
      <c r="C1143" t="s">
        <v>1459</v>
      </c>
      <c r="D1143" t="s">
        <v>1460</v>
      </c>
      <c r="E1143">
        <v>28</v>
      </c>
      <c r="F1143">
        <v>100</v>
      </c>
      <c r="G1143" t="s">
        <v>3752</v>
      </c>
      <c r="H1143" s="2">
        <v>0.54166666666666663</v>
      </c>
      <c r="I1143" t="s">
        <v>3756</v>
      </c>
      <c r="J1143" s="2">
        <v>0.83333333333333337</v>
      </c>
      <c r="L1143" t="s">
        <v>968</v>
      </c>
      <c r="N1143" t="s">
        <v>1300</v>
      </c>
      <c r="O1143">
        <v>2401</v>
      </c>
      <c r="P1143" t="s">
        <v>970</v>
      </c>
      <c r="Q1143" t="s">
        <v>3766</v>
      </c>
      <c r="R1143">
        <v>4</v>
      </c>
      <c r="S1143" t="s">
        <v>1026</v>
      </c>
      <c r="X1143" t="s">
        <v>1462</v>
      </c>
      <c r="Y1143" t="s">
        <v>1074</v>
      </c>
      <c r="Z1143" t="s">
        <v>1074</v>
      </c>
    </row>
    <row r="1144" spans="1:26" x14ac:dyDescent="0.25">
      <c r="A1144">
        <v>446472</v>
      </c>
      <c r="B1144" t="s">
        <v>964</v>
      </c>
      <c r="C1144" t="s">
        <v>1049</v>
      </c>
      <c r="D1144" t="s">
        <v>1050</v>
      </c>
      <c r="E1144">
        <v>26</v>
      </c>
      <c r="F1144">
        <v>284</v>
      </c>
      <c r="G1144" t="s">
        <v>3756</v>
      </c>
      <c r="H1144" s="2">
        <v>0.25</v>
      </c>
      <c r="I1144" t="s">
        <v>3756</v>
      </c>
      <c r="J1144" s="2">
        <v>0.75</v>
      </c>
      <c r="L1144" t="s">
        <v>968</v>
      </c>
      <c r="N1144" t="s">
        <v>969</v>
      </c>
      <c r="P1144" t="s">
        <v>970</v>
      </c>
      <c r="Q1144" t="s">
        <v>3767</v>
      </c>
      <c r="R1144">
        <v>0</v>
      </c>
      <c r="S1144" t="s">
        <v>972</v>
      </c>
      <c r="X1144" t="s">
        <v>1053</v>
      </c>
      <c r="Y1144" t="s">
        <v>975</v>
      </c>
      <c r="Z1144" t="s">
        <v>974</v>
      </c>
    </row>
    <row r="1145" spans="1:26" x14ac:dyDescent="0.25">
      <c r="A1145">
        <v>446473</v>
      </c>
      <c r="B1145" t="s">
        <v>976</v>
      </c>
      <c r="C1145" t="s">
        <v>1054</v>
      </c>
      <c r="D1145" t="s">
        <v>1055</v>
      </c>
      <c r="E1145">
        <v>87</v>
      </c>
      <c r="F1145">
        <v>2391</v>
      </c>
      <c r="G1145" t="s">
        <v>3756</v>
      </c>
      <c r="H1145" s="2">
        <v>0.25</v>
      </c>
      <c r="I1145" t="s">
        <v>3756</v>
      </c>
      <c r="J1145" s="2">
        <v>0.75</v>
      </c>
      <c r="L1145" t="s">
        <v>968</v>
      </c>
      <c r="N1145" t="s">
        <v>969</v>
      </c>
      <c r="P1145" t="s">
        <v>970</v>
      </c>
      <c r="Q1145" t="s">
        <v>3768</v>
      </c>
      <c r="R1145">
        <v>0</v>
      </c>
      <c r="S1145" t="s">
        <v>1188</v>
      </c>
      <c r="X1145" t="s">
        <v>1058</v>
      </c>
      <c r="Y1145" t="s">
        <v>975</v>
      </c>
      <c r="Z1145" t="s">
        <v>974</v>
      </c>
    </row>
    <row r="1146" spans="1:26" x14ac:dyDescent="0.25">
      <c r="A1146">
        <v>446494</v>
      </c>
      <c r="B1146" t="s">
        <v>1230</v>
      </c>
      <c r="C1146" t="s">
        <v>3769</v>
      </c>
      <c r="D1146" t="s">
        <v>3770</v>
      </c>
      <c r="E1146">
        <v>10</v>
      </c>
      <c r="F1146">
        <v>5</v>
      </c>
      <c r="G1146" t="s">
        <v>3756</v>
      </c>
      <c r="H1146" s="2">
        <v>0.375</v>
      </c>
      <c r="I1146" t="s">
        <v>3756</v>
      </c>
      <c r="J1146" s="2">
        <v>0.41666666666666669</v>
      </c>
      <c r="L1146" t="s">
        <v>968</v>
      </c>
      <c r="N1146" t="s">
        <v>1300</v>
      </c>
      <c r="O1146" t="s">
        <v>3771</v>
      </c>
      <c r="P1146" t="s">
        <v>970</v>
      </c>
      <c r="Q1146" t="s">
        <v>3772</v>
      </c>
      <c r="R1146">
        <v>0.61</v>
      </c>
      <c r="S1146" t="s">
        <v>1026</v>
      </c>
      <c r="X1146" t="s">
        <v>3773</v>
      </c>
      <c r="Y1146" t="s">
        <v>2159</v>
      </c>
      <c r="Z1146" t="s">
        <v>1229</v>
      </c>
    </row>
    <row r="1147" spans="1:26" x14ac:dyDescent="0.25">
      <c r="A1147">
        <v>446105</v>
      </c>
      <c r="B1147" t="s">
        <v>1230</v>
      </c>
      <c r="C1147" t="s">
        <v>2007</v>
      </c>
      <c r="D1147" t="s">
        <v>2008</v>
      </c>
      <c r="E1147">
        <v>22</v>
      </c>
      <c r="F1147">
        <v>99</v>
      </c>
      <c r="G1147" t="s">
        <v>3756</v>
      </c>
      <c r="H1147" s="2">
        <v>0.40277777777777773</v>
      </c>
      <c r="I1147" t="s">
        <v>3756</v>
      </c>
      <c r="J1147" s="2">
        <v>0.41666666666666669</v>
      </c>
      <c r="L1147" t="s">
        <v>968</v>
      </c>
      <c r="N1147" t="s">
        <v>1024</v>
      </c>
      <c r="O1147">
        <v>750038</v>
      </c>
      <c r="P1147" t="s">
        <v>970</v>
      </c>
      <c r="Q1147" t="s">
        <v>3774</v>
      </c>
      <c r="R1147">
        <v>0</v>
      </c>
      <c r="S1147" t="s">
        <v>1026</v>
      </c>
      <c r="T1147" t="s">
        <v>1027</v>
      </c>
      <c r="Y1147" t="s">
        <v>1029</v>
      </c>
      <c r="Z1147" t="s">
        <v>1029</v>
      </c>
    </row>
    <row r="1148" spans="1:26" x14ac:dyDescent="0.25">
      <c r="A1148">
        <v>446149</v>
      </c>
      <c r="B1148" t="s">
        <v>1032</v>
      </c>
      <c r="C1148" t="s">
        <v>3445</v>
      </c>
      <c r="D1148" t="s">
        <v>3446</v>
      </c>
      <c r="E1148">
        <v>106</v>
      </c>
      <c r="F1148">
        <v>5873</v>
      </c>
      <c r="G1148" t="s">
        <v>3756</v>
      </c>
      <c r="H1148" s="2">
        <v>0.5</v>
      </c>
      <c r="I1148" t="s">
        <v>3756</v>
      </c>
      <c r="J1148" s="2">
        <v>0.79166666666666663</v>
      </c>
      <c r="L1148" t="s">
        <v>968</v>
      </c>
      <c r="N1148" t="s">
        <v>1035</v>
      </c>
      <c r="O1148">
        <v>9002659</v>
      </c>
      <c r="P1148" t="s">
        <v>1036</v>
      </c>
      <c r="Q1148" t="s">
        <v>3775</v>
      </c>
      <c r="R1148">
        <v>0</v>
      </c>
      <c r="S1148" t="s">
        <v>3249</v>
      </c>
      <c r="V1148" t="s">
        <v>3776</v>
      </c>
      <c r="W1148" t="s">
        <v>3776</v>
      </c>
      <c r="X1148" t="s">
        <v>3450</v>
      </c>
      <c r="Y1148" t="s">
        <v>1853</v>
      </c>
      <c r="Z1148" t="s">
        <v>1918</v>
      </c>
    </row>
    <row r="1149" spans="1:26" x14ac:dyDescent="0.25">
      <c r="A1149">
        <v>446106</v>
      </c>
      <c r="B1149" t="s">
        <v>1230</v>
      </c>
      <c r="C1149" t="s">
        <v>2007</v>
      </c>
      <c r="D1149" t="s">
        <v>2008</v>
      </c>
      <c r="E1149">
        <v>22</v>
      </c>
      <c r="F1149">
        <v>99</v>
      </c>
      <c r="G1149" t="s">
        <v>3756</v>
      </c>
      <c r="H1149" s="2">
        <v>0.70138888888888884</v>
      </c>
      <c r="I1149" t="s">
        <v>3756</v>
      </c>
      <c r="J1149" s="2">
        <v>0.71527777777777779</v>
      </c>
      <c r="L1149" t="s">
        <v>968</v>
      </c>
      <c r="N1149" t="s">
        <v>1024</v>
      </c>
      <c r="O1149">
        <v>750038</v>
      </c>
      <c r="P1149" t="s">
        <v>970</v>
      </c>
      <c r="Q1149" t="s">
        <v>3777</v>
      </c>
      <c r="R1149">
        <v>0</v>
      </c>
      <c r="S1149" t="s">
        <v>1026</v>
      </c>
      <c r="T1149" t="s">
        <v>1027</v>
      </c>
      <c r="Y1149" t="s">
        <v>1029</v>
      </c>
      <c r="Z1149" t="s">
        <v>1029</v>
      </c>
    </row>
    <row r="1150" spans="1:26" x14ac:dyDescent="0.25">
      <c r="A1150">
        <v>445591</v>
      </c>
      <c r="B1150" t="s">
        <v>1075</v>
      </c>
      <c r="C1150" t="s">
        <v>1465</v>
      </c>
      <c r="D1150" t="s">
        <v>1466</v>
      </c>
      <c r="E1150">
        <v>159</v>
      </c>
      <c r="F1150">
        <v>15215</v>
      </c>
      <c r="G1150" t="s">
        <v>108</v>
      </c>
      <c r="H1150" s="2">
        <v>0.25</v>
      </c>
      <c r="I1150" t="s">
        <v>108</v>
      </c>
      <c r="J1150" s="2">
        <v>0.70833333333333337</v>
      </c>
      <c r="L1150" t="s">
        <v>968</v>
      </c>
      <c r="N1150" t="s">
        <v>1078</v>
      </c>
      <c r="O1150">
        <v>9809916</v>
      </c>
      <c r="P1150" t="s">
        <v>1277</v>
      </c>
      <c r="Q1150" t="s">
        <v>3778</v>
      </c>
      <c r="R1150">
        <v>0</v>
      </c>
      <c r="S1150" t="s">
        <v>1920</v>
      </c>
      <c r="V1150">
        <v>84</v>
      </c>
      <c r="W1150">
        <v>84</v>
      </c>
      <c r="X1150" t="s">
        <v>1469</v>
      </c>
      <c r="Y1150" t="s">
        <v>1005</v>
      </c>
      <c r="Z1150" t="s">
        <v>1083</v>
      </c>
    </row>
    <row r="1151" spans="1:26" x14ac:dyDescent="0.25">
      <c r="A1151">
        <v>446100</v>
      </c>
      <c r="B1151" t="s">
        <v>1032</v>
      </c>
      <c r="C1151" t="s">
        <v>1327</v>
      </c>
      <c r="D1151" t="s">
        <v>1328</v>
      </c>
      <c r="E1151">
        <v>42</v>
      </c>
      <c r="F1151">
        <v>380</v>
      </c>
      <c r="G1151" t="s">
        <v>108</v>
      </c>
      <c r="H1151" s="2">
        <v>0.29166666666666669</v>
      </c>
      <c r="I1151" t="s">
        <v>108</v>
      </c>
      <c r="J1151" s="2">
        <v>0.75</v>
      </c>
      <c r="L1151" t="s">
        <v>968</v>
      </c>
      <c r="N1151" t="s">
        <v>1329</v>
      </c>
      <c r="O1151">
        <v>7321960</v>
      </c>
      <c r="P1151" t="s">
        <v>1168</v>
      </c>
      <c r="Q1151" t="s">
        <v>3779</v>
      </c>
      <c r="R1151">
        <v>0</v>
      </c>
      <c r="S1151" t="s">
        <v>1331</v>
      </c>
      <c r="T1151" t="s">
        <v>1332</v>
      </c>
      <c r="X1151" t="s">
        <v>1333</v>
      </c>
      <c r="Y1151" t="s">
        <v>1042</v>
      </c>
      <c r="Z1151" t="s">
        <v>1281</v>
      </c>
    </row>
    <row r="1152" spans="1:26" x14ac:dyDescent="0.25">
      <c r="A1152">
        <v>445592</v>
      </c>
      <c r="B1152" t="s">
        <v>1075</v>
      </c>
      <c r="C1152" t="s">
        <v>1492</v>
      </c>
      <c r="D1152" t="s">
        <v>1493</v>
      </c>
      <c r="E1152">
        <v>149</v>
      </c>
      <c r="F1152">
        <v>10581</v>
      </c>
      <c r="G1152" t="s">
        <v>108</v>
      </c>
      <c r="H1152" s="2">
        <v>0.33333333333333331</v>
      </c>
      <c r="I1152" t="s">
        <v>108</v>
      </c>
      <c r="J1152" s="2">
        <v>0.95833333333333337</v>
      </c>
      <c r="L1152" t="s">
        <v>968</v>
      </c>
      <c r="N1152" t="s">
        <v>1078</v>
      </c>
      <c r="O1152">
        <v>400497</v>
      </c>
      <c r="P1152" t="s">
        <v>1110</v>
      </c>
      <c r="Q1152" t="s">
        <v>3780</v>
      </c>
      <c r="R1152">
        <v>0</v>
      </c>
      <c r="S1152" t="s">
        <v>3781</v>
      </c>
      <c r="V1152">
        <v>532</v>
      </c>
      <c r="W1152">
        <v>532</v>
      </c>
      <c r="X1152" t="s">
        <v>1496</v>
      </c>
      <c r="Y1152" t="s">
        <v>2178</v>
      </c>
      <c r="Z1152" t="s">
        <v>1104</v>
      </c>
    </row>
    <row r="1153" spans="1:26" x14ac:dyDescent="0.25">
      <c r="A1153">
        <v>446536</v>
      </c>
      <c r="B1153" t="s">
        <v>1230</v>
      </c>
      <c r="C1153" t="s">
        <v>2007</v>
      </c>
      <c r="D1153" t="s">
        <v>2008</v>
      </c>
      <c r="E1153">
        <v>22</v>
      </c>
      <c r="F1153">
        <v>99</v>
      </c>
      <c r="G1153" t="s">
        <v>108</v>
      </c>
      <c r="H1153" s="2">
        <v>0.35416666666666669</v>
      </c>
      <c r="I1153" t="s">
        <v>108</v>
      </c>
      <c r="J1153" s="2">
        <v>0.39583333333333331</v>
      </c>
      <c r="L1153" t="s">
        <v>968</v>
      </c>
      <c r="N1153" t="s">
        <v>1024</v>
      </c>
      <c r="O1153">
        <v>750038</v>
      </c>
      <c r="P1153" t="s">
        <v>970</v>
      </c>
      <c r="Q1153" t="s">
        <v>3782</v>
      </c>
      <c r="R1153">
        <v>1.7</v>
      </c>
      <c r="S1153" t="s">
        <v>1026</v>
      </c>
      <c r="Y1153" t="s">
        <v>1029</v>
      </c>
      <c r="Z1153" t="s">
        <v>1047</v>
      </c>
    </row>
    <row r="1154" spans="1:26" x14ac:dyDescent="0.25">
      <c r="A1154">
        <v>446107</v>
      </c>
      <c r="B1154" t="s">
        <v>1230</v>
      </c>
      <c r="C1154" t="s">
        <v>2007</v>
      </c>
      <c r="D1154" t="s">
        <v>2008</v>
      </c>
      <c r="E1154">
        <v>22</v>
      </c>
      <c r="F1154">
        <v>99</v>
      </c>
      <c r="G1154" t="s">
        <v>108</v>
      </c>
      <c r="H1154" s="2">
        <v>0.40277777777777773</v>
      </c>
      <c r="I1154" t="s">
        <v>108</v>
      </c>
      <c r="J1154" s="2">
        <v>0.71527777777777779</v>
      </c>
      <c r="L1154" t="s">
        <v>968</v>
      </c>
      <c r="N1154" t="s">
        <v>1024</v>
      </c>
      <c r="O1154">
        <v>750038</v>
      </c>
      <c r="P1154" t="s">
        <v>970</v>
      </c>
      <c r="Q1154" t="s">
        <v>3784</v>
      </c>
      <c r="R1154">
        <v>0</v>
      </c>
      <c r="S1154" t="s">
        <v>1026</v>
      </c>
      <c r="T1154" t="s">
        <v>1027</v>
      </c>
      <c r="Y1154" t="s">
        <v>1029</v>
      </c>
      <c r="Z1154" t="s">
        <v>1029</v>
      </c>
    </row>
    <row r="1155" spans="1:26" x14ac:dyDescent="0.25">
      <c r="A1155">
        <v>445806</v>
      </c>
      <c r="B1155" t="s">
        <v>1032</v>
      </c>
      <c r="C1155" t="s">
        <v>1165</v>
      </c>
      <c r="D1155" t="s">
        <v>1166</v>
      </c>
      <c r="E1155">
        <v>54</v>
      </c>
      <c r="F1155">
        <v>499</v>
      </c>
      <c r="G1155" t="s">
        <v>3761</v>
      </c>
      <c r="H1155" s="2">
        <v>0.20833333333333334</v>
      </c>
      <c r="I1155" t="s">
        <v>3761</v>
      </c>
      <c r="J1155" s="2">
        <v>0.29166666666666669</v>
      </c>
      <c r="L1155" t="s">
        <v>968</v>
      </c>
      <c r="N1155" t="s">
        <v>1167</v>
      </c>
      <c r="O1155">
        <v>7917757</v>
      </c>
      <c r="P1155" t="s">
        <v>1036</v>
      </c>
      <c r="Q1155" t="s">
        <v>3785</v>
      </c>
      <c r="R1155">
        <v>0</v>
      </c>
      <c r="S1155" t="s">
        <v>3786</v>
      </c>
      <c r="V1155">
        <v>22161</v>
      </c>
      <c r="W1155">
        <v>22161</v>
      </c>
      <c r="X1155" t="s">
        <v>1171</v>
      </c>
      <c r="Y1155" t="s">
        <v>1047</v>
      </c>
      <c r="Z1155" t="s">
        <v>1198</v>
      </c>
    </row>
    <row r="1156" spans="1:26" x14ac:dyDescent="0.25">
      <c r="A1156">
        <v>381630</v>
      </c>
      <c r="B1156" t="s">
        <v>982</v>
      </c>
      <c r="C1156" t="s">
        <v>983</v>
      </c>
      <c r="D1156" t="s">
        <v>984</v>
      </c>
      <c r="E1156">
        <v>311</v>
      </c>
      <c r="F1156">
        <v>138194</v>
      </c>
      <c r="G1156" t="s">
        <v>3761</v>
      </c>
      <c r="H1156" s="2">
        <v>0.29166666666666669</v>
      </c>
      <c r="I1156" t="s">
        <v>3761</v>
      </c>
      <c r="J1156" s="2">
        <v>0.75</v>
      </c>
      <c r="L1156" t="s">
        <v>968</v>
      </c>
      <c r="N1156" t="s">
        <v>985</v>
      </c>
      <c r="O1156">
        <v>9161728</v>
      </c>
      <c r="P1156" t="s">
        <v>986</v>
      </c>
      <c r="Q1156" t="s">
        <v>3787</v>
      </c>
      <c r="R1156">
        <v>0</v>
      </c>
      <c r="S1156" t="s">
        <v>988</v>
      </c>
      <c r="U1156" t="s">
        <v>989</v>
      </c>
      <c r="V1156">
        <v>19034</v>
      </c>
      <c r="W1156">
        <v>19034</v>
      </c>
      <c r="X1156" t="s">
        <v>990</v>
      </c>
      <c r="Y1156" t="s">
        <v>1020</v>
      </c>
      <c r="Z1156" t="s">
        <v>991</v>
      </c>
    </row>
    <row r="1157" spans="1:26" x14ac:dyDescent="0.25">
      <c r="A1157">
        <v>446502</v>
      </c>
      <c r="B1157" t="s">
        <v>1107</v>
      </c>
      <c r="C1157" t="s">
        <v>3544</v>
      </c>
      <c r="D1157" t="s">
        <v>3544</v>
      </c>
      <c r="E1157">
        <v>85</v>
      </c>
      <c r="F1157">
        <v>1551</v>
      </c>
      <c r="G1157" t="s">
        <v>3761</v>
      </c>
      <c r="H1157" s="2">
        <v>0.375</v>
      </c>
      <c r="I1157" t="s">
        <v>3788</v>
      </c>
      <c r="J1157" s="2">
        <v>0.70833333333333337</v>
      </c>
      <c r="K1157" t="s">
        <v>3789</v>
      </c>
      <c r="L1157" t="s">
        <v>1142</v>
      </c>
      <c r="N1157" t="s">
        <v>1143</v>
      </c>
      <c r="O1157">
        <v>71072</v>
      </c>
      <c r="P1157" t="s">
        <v>970</v>
      </c>
      <c r="Q1157" t="s">
        <v>3790</v>
      </c>
      <c r="R1157">
        <v>0</v>
      </c>
      <c r="S1157" t="s">
        <v>1179</v>
      </c>
      <c r="Y1157" t="s">
        <v>1065</v>
      </c>
      <c r="Z1157" t="s">
        <v>1204</v>
      </c>
    </row>
    <row r="1158" spans="1:26" x14ac:dyDescent="0.25">
      <c r="A1158">
        <v>446285</v>
      </c>
      <c r="B1158" t="s">
        <v>1752</v>
      </c>
      <c r="C1158" t="s">
        <v>1753</v>
      </c>
      <c r="D1158" t="s">
        <v>1754</v>
      </c>
      <c r="E1158">
        <v>114</v>
      </c>
      <c r="F1158">
        <v>5169</v>
      </c>
      <c r="G1158" t="s">
        <v>3761</v>
      </c>
      <c r="H1158" s="2">
        <v>0.45833333333333331</v>
      </c>
      <c r="I1158" t="s">
        <v>3783</v>
      </c>
      <c r="J1158" s="2">
        <v>0.33333333333333331</v>
      </c>
      <c r="L1158" t="s">
        <v>968</v>
      </c>
      <c r="N1158" t="s">
        <v>1755</v>
      </c>
      <c r="O1158">
        <v>9781528</v>
      </c>
      <c r="P1158" t="s">
        <v>1159</v>
      </c>
      <c r="Q1158" t="s">
        <v>3791</v>
      </c>
      <c r="R1158">
        <v>0</v>
      </c>
      <c r="S1158" t="s">
        <v>2356</v>
      </c>
      <c r="V1158">
        <v>91</v>
      </c>
      <c r="W1158">
        <v>91</v>
      </c>
      <c r="X1158" t="s">
        <v>1758</v>
      </c>
      <c r="Y1158" t="s">
        <v>991</v>
      </c>
      <c r="Z1158" t="s">
        <v>1048</v>
      </c>
    </row>
    <row r="1159" spans="1:26" x14ac:dyDescent="0.25">
      <c r="A1159">
        <v>446385</v>
      </c>
      <c r="B1159" t="s">
        <v>1139</v>
      </c>
      <c r="C1159" t="s">
        <v>3792</v>
      </c>
      <c r="D1159" t="s">
        <v>3793</v>
      </c>
      <c r="E1159">
        <v>61</v>
      </c>
      <c r="F1159">
        <v>1767</v>
      </c>
      <c r="G1159" t="s">
        <v>3761</v>
      </c>
      <c r="H1159" s="2">
        <v>0.54166666666666663</v>
      </c>
      <c r="I1159" t="s">
        <v>3783</v>
      </c>
      <c r="J1159" s="2">
        <v>0.70833333333333337</v>
      </c>
      <c r="L1159" t="s">
        <v>968</v>
      </c>
      <c r="N1159" t="s">
        <v>1316</v>
      </c>
      <c r="O1159">
        <v>70951</v>
      </c>
      <c r="P1159" t="s">
        <v>1092</v>
      </c>
      <c r="Q1159" t="s">
        <v>3794</v>
      </c>
      <c r="R1159">
        <v>3.65</v>
      </c>
      <c r="S1159" t="s">
        <v>1318</v>
      </c>
      <c r="X1159" t="s">
        <v>3795</v>
      </c>
      <c r="Y1159" t="s">
        <v>1147</v>
      </c>
      <c r="Z1159" t="s">
        <v>1147</v>
      </c>
    </row>
    <row r="1160" spans="1:26" x14ac:dyDescent="0.25">
      <c r="A1160">
        <v>446108</v>
      </c>
      <c r="B1160" t="s">
        <v>1230</v>
      </c>
      <c r="C1160" t="s">
        <v>2007</v>
      </c>
      <c r="D1160" t="s">
        <v>2008</v>
      </c>
      <c r="E1160">
        <v>22</v>
      </c>
      <c r="F1160">
        <v>99</v>
      </c>
      <c r="G1160" t="s">
        <v>3761</v>
      </c>
      <c r="H1160" s="2">
        <v>0.6875</v>
      </c>
      <c r="I1160" t="s">
        <v>3761</v>
      </c>
      <c r="J1160" s="2">
        <v>0.71527777777777779</v>
      </c>
      <c r="L1160" t="s">
        <v>968</v>
      </c>
      <c r="N1160" t="s">
        <v>1024</v>
      </c>
      <c r="O1160">
        <v>750038</v>
      </c>
      <c r="P1160" t="s">
        <v>970</v>
      </c>
      <c r="Q1160" t="s">
        <v>3796</v>
      </c>
      <c r="R1160">
        <v>0</v>
      </c>
      <c r="S1160" t="s">
        <v>1026</v>
      </c>
      <c r="T1160" t="s">
        <v>1027</v>
      </c>
      <c r="Y1160" t="s">
        <v>1029</v>
      </c>
      <c r="Z1160" t="s">
        <v>1029</v>
      </c>
    </row>
    <row r="1161" spans="1:26" x14ac:dyDescent="0.25">
      <c r="A1161">
        <v>446612</v>
      </c>
      <c r="B1161" t="s">
        <v>964</v>
      </c>
      <c r="C1161" t="s">
        <v>1180</v>
      </c>
      <c r="D1161" t="s">
        <v>1181</v>
      </c>
      <c r="E1161">
        <v>28</v>
      </c>
      <c r="F1161">
        <v>284</v>
      </c>
      <c r="G1161" t="s">
        <v>3783</v>
      </c>
      <c r="H1161" s="2">
        <v>0.25</v>
      </c>
      <c r="I1161" t="s">
        <v>3783</v>
      </c>
      <c r="J1161" s="2">
        <v>0.75</v>
      </c>
      <c r="L1161" t="s">
        <v>968</v>
      </c>
      <c r="N1161" t="s">
        <v>969</v>
      </c>
      <c r="P1161" t="s">
        <v>1009</v>
      </c>
      <c r="Q1161" t="s">
        <v>3797</v>
      </c>
      <c r="R1161">
        <v>0</v>
      </c>
      <c r="S1161" t="s">
        <v>1603</v>
      </c>
      <c r="X1161" t="s">
        <v>1184</v>
      </c>
      <c r="Y1161" t="s">
        <v>974</v>
      </c>
      <c r="Z1161" t="s">
        <v>974</v>
      </c>
    </row>
    <row r="1162" spans="1:26" x14ac:dyDescent="0.25">
      <c r="A1162">
        <v>446610</v>
      </c>
      <c r="B1162" t="s">
        <v>964</v>
      </c>
      <c r="C1162" t="s">
        <v>965</v>
      </c>
      <c r="D1162" t="s">
        <v>966</v>
      </c>
      <c r="E1162">
        <v>26</v>
      </c>
      <c r="F1162">
        <v>284</v>
      </c>
      <c r="G1162" t="s">
        <v>3783</v>
      </c>
      <c r="H1162" s="2">
        <v>0.25</v>
      </c>
      <c r="I1162" t="s">
        <v>3783</v>
      </c>
      <c r="J1162" s="2">
        <v>0.75</v>
      </c>
      <c r="L1162" t="s">
        <v>968</v>
      </c>
      <c r="N1162" t="s">
        <v>969</v>
      </c>
      <c r="P1162" t="s">
        <v>970</v>
      </c>
      <c r="Q1162" t="s">
        <v>3798</v>
      </c>
      <c r="R1162">
        <v>0</v>
      </c>
      <c r="S1162" t="s">
        <v>972</v>
      </c>
      <c r="X1162" t="s">
        <v>973</v>
      </c>
      <c r="Y1162" t="s">
        <v>974</v>
      </c>
      <c r="Z1162" t="s">
        <v>974</v>
      </c>
    </row>
    <row r="1163" spans="1:26" x14ac:dyDescent="0.25">
      <c r="A1163">
        <v>446611</v>
      </c>
      <c r="B1163" t="s">
        <v>976</v>
      </c>
      <c r="C1163" t="s">
        <v>1350</v>
      </c>
      <c r="D1163" t="s">
        <v>1351</v>
      </c>
      <c r="E1163">
        <v>106</v>
      </c>
      <c r="F1163">
        <v>4249</v>
      </c>
      <c r="G1163" t="s">
        <v>3783</v>
      </c>
      <c r="H1163" s="2">
        <v>0.25</v>
      </c>
      <c r="I1163" t="s">
        <v>3783</v>
      </c>
      <c r="J1163" s="2">
        <v>0.75</v>
      </c>
      <c r="L1163" t="s">
        <v>968</v>
      </c>
      <c r="N1163" t="s">
        <v>969</v>
      </c>
      <c r="P1163" t="s">
        <v>970</v>
      </c>
      <c r="Q1163" t="s">
        <v>3799</v>
      </c>
      <c r="R1163">
        <v>0</v>
      </c>
      <c r="S1163" t="s">
        <v>980</v>
      </c>
      <c r="X1163" t="s">
        <v>1354</v>
      </c>
      <c r="Y1163" t="s">
        <v>974</v>
      </c>
      <c r="Z1163" t="s">
        <v>974</v>
      </c>
    </row>
    <row r="1164" spans="1:26" x14ac:dyDescent="0.25">
      <c r="A1164">
        <v>446613</v>
      </c>
      <c r="B1164" t="s">
        <v>976</v>
      </c>
      <c r="C1164" t="s">
        <v>977</v>
      </c>
      <c r="D1164" t="s">
        <v>978</v>
      </c>
      <c r="E1164">
        <v>84</v>
      </c>
      <c r="F1164">
        <v>2655</v>
      </c>
      <c r="G1164" t="s">
        <v>3783</v>
      </c>
      <c r="H1164" s="2">
        <v>0.25</v>
      </c>
      <c r="I1164" t="s">
        <v>3783</v>
      </c>
      <c r="J1164" s="2">
        <v>0.75</v>
      </c>
      <c r="L1164" t="s">
        <v>968</v>
      </c>
      <c r="N1164" t="s">
        <v>969</v>
      </c>
      <c r="P1164" t="s">
        <v>1009</v>
      </c>
      <c r="Q1164" t="s">
        <v>3800</v>
      </c>
      <c r="R1164">
        <v>0</v>
      </c>
      <c r="S1164" t="s">
        <v>2214</v>
      </c>
      <c r="X1164" t="s">
        <v>981</v>
      </c>
      <c r="Y1164" t="s">
        <v>974</v>
      </c>
      <c r="Z1164" t="s">
        <v>974</v>
      </c>
    </row>
    <row r="1165" spans="1:26" x14ac:dyDescent="0.25">
      <c r="A1165">
        <v>368208</v>
      </c>
      <c r="B1165" t="s">
        <v>982</v>
      </c>
      <c r="C1165" t="s">
        <v>1618</v>
      </c>
      <c r="D1165" t="s">
        <v>1619</v>
      </c>
      <c r="E1165">
        <v>294</v>
      </c>
      <c r="F1165">
        <v>93530</v>
      </c>
      <c r="G1165" t="s">
        <v>3783</v>
      </c>
      <c r="H1165" s="2">
        <v>0.26041666666666669</v>
      </c>
      <c r="I1165" t="s">
        <v>3783</v>
      </c>
      <c r="J1165" s="2">
        <v>0.70833333333333337</v>
      </c>
      <c r="L1165" t="s">
        <v>968</v>
      </c>
      <c r="N1165" t="s">
        <v>1017</v>
      </c>
      <c r="O1165" t="s">
        <v>1620</v>
      </c>
      <c r="P1165" t="s">
        <v>986</v>
      </c>
      <c r="Q1165" t="s">
        <v>3801</v>
      </c>
      <c r="R1165">
        <v>0</v>
      </c>
      <c r="S1165" t="s">
        <v>988</v>
      </c>
      <c r="U1165" t="s">
        <v>1623</v>
      </c>
      <c r="V1165">
        <v>27220414</v>
      </c>
      <c r="W1165">
        <v>27220414</v>
      </c>
      <c r="X1165" t="s">
        <v>1624</v>
      </c>
      <c r="Y1165" t="s">
        <v>1120</v>
      </c>
      <c r="Z1165" t="s">
        <v>2390</v>
      </c>
    </row>
    <row r="1166" spans="1:26" x14ac:dyDescent="0.25">
      <c r="A1166">
        <v>445139</v>
      </c>
      <c r="B1166" t="s">
        <v>1139</v>
      </c>
      <c r="C1166" t="s">
        <v>3293</v>
      </c>
      <c r="D1166" t="s">
        <v>3294</v>
      </c>
      <c r="E1166">
        <v>122</v>
      </c>
      <c r="F1166">
        <v>7841</v>
      </c>
      <c r="G1166" t="s">
        <v>3783</v>
      </c>
      <c r="H1166" s="2">
        <v>0.33333333333333331</v>
      </c>
      <c r="I1166" t="s">
        <v>3802</v>
      </c>
      <c r="J1166" s="2">
        <v>0.70833333333333337</v>
      </c>
      <c r="K1166" t="s">
        <v>3803</v>
      </c>
      <c r="L1166" t="s">
        <v>1142</v>
      </c>
      <c r="N1166" t="s">
        <v>1445</v>
      </c>
      <c r="O1166" t="s">
        <v>3296</v>
      </c>
      <c r="P1166" t="s">
        <v>1100</v>
      </c>
      <c r="Q1166" t="s">
        <v>3804</v>
      </c>
      <c r="R1166">
        <v>0</v>
      </c>
      <c r="S1166" t="s">
        <v>2722</v>
      </c>
      <c r="X1166" t="s">
        <v>3298</v>
      </c>
      <c r="Y1166" t="s">
        <v>1229</v>
      </c>
      <c r="Z1166" t="s">
        <v>1263</v>
      </c>
    </row>
    <row r="1167" spans="1:26" x14ac:dyDescent="0.25">
      <c r="A1167">
        <v>445031</v>
      </c>
      <c r="B1167" t="s">
        <v>982</v>
      </c>
      <c r="C1167" t="s">
        <v>1200</v>
      </c>
      <c r="D1167" t="s">
        <v>1201</v>
      </c>
      <c r="E1167">
        <v>362</v>
      </c>
      <c r="F1167">
        <v>228081</v>
      </c>
      <c r="G1167" t="s">
        <v>3783</v>
      </c>
      <c r="H1167" s="2">
        <v>0.33333333333333331</v>
      </c>
      <c r="I1167" t="s">
        <v>3783</v>
      </c>
      <c r="J1167" s="2">
        <v>0.75</v>
      </c>
      <c r="L1167" t="s">
        <v>968</v>
      </c>
      <c r="N1167" t="s">
        <v>985</v>
      </c>
      <c r="O1167">
        <v>9744001</v>
      </c>
      <c r="P1167" t="s">
        <v>1009</v>
      </c>
      <c r="Q1167" t="s">
        <v>3805</v>
      </c>
      <c r="R1167">
        <v>0</v>
      </c>
      <c r="S1167" t="s">
        <v>988</v>
      </c>
      <c r="V1167">
        <v>36230</v>
      </c>
      <c r="W1167">
        <v>36230</v>
      </c>
      <c r="X1167" t="s">
        <v>1203</v>
      </c>
      <c r="Y1167" t="s">
        <v>2322</v>
      </c>
      <c r="Z1167" t="s">
        <v>1120</v>
      </c>
    </row>
    <row r="1168" spans="1:26" x14ac:dyDescent="0.25">
      <c r="A1168">
        <v>446608</v>
      </c>
      <c r="B1168" t="s">
        <v>1230</v>
      </c>
      <c r="C1168" t="s">
        <v>2007</v>
      </c>
      <c r="D1168" t="s">
        <v>2008</v>
      </c>
      <c r="E1168">
        <v>22</v>
      </c>
      <c r="F1168">
        <v>99</v>
      </c>
      <c r="G1168" t="s">
        <v>3783</v>
      </c>
      <c r="H1168" s="2">
        <v>0.375</v>
      </c>
      <c r="I1168" t="s">
        <v>3802</v>
      </c>
      <c r="J1168" s="2">
        <v>0.83333333333333337</v>
      </c>
      <c r="L1168" t="s">
        <v>968</v>
      </c>
      <c r="N1168" t="s">
        <v>1024</v>
      </c>
      <c r="O1168">
        <v>750038</v>
      </c>
      <c r="P1168" t="s">
        <v>970</v>
      </c>
      <c r="Q1168" t="s">
        <v>3806</v>
      </c>
      <c r="R1168">
        <v>0</v>
      </c>
      <c r="S1168" t="s">
        <v>1179</v>
      </c>
      <c r="T1168" t="s">
        <v>1027</v>
      </c>
      <c r="Y1168" t="s">
        <v>1029</v>
      </c>
      <c r="Z1168" t="s">
        <v>974</v>
      </c>
    </row>
    <row r="1169" spans="1:26" x14ac:dyDescent="0.25">
      <c r="A1169">
        <v>446152</v>
      </c>
      <c r="B1169" t="s">
        <v>1032</v>
      </c>
      <c r="C1169" t="s">
        <v>3445</v>
      </c>
      <c r="D1169" t="s">
        <v>3446</v>
      </c>
      <c r="E1169">
        <v>106</v>
      </c>
      <c r="F1169">
        <v>5873</v>
      </c>
      <c r="G1169" t="s">
        <v>3783</v>
      </c>
      <c r="H1169" s="2">
        <v>0.79166666666666663</v>
      </c>
      <c r="I1169" t="s">
        <v>3802</v>
      </c>
      <c r="J1169" s="2">
        <v>0.20833333333333334</v>
      </c>
      <c r="L1169" t="s">
        <v>968</v>
      </c>
      <c r="N1169" t="s">
        <v>1035</v>
      </c>
      <c r="O1169">
        <v>9002659</v>
      </c>
      <c r="P1169" t="s">
        <v>1036</v>
      </c>
      <c r="Q1169" t="s">
        <v>3807</v>
      </c>
      <c r="R1169">
        <v>0</v>
      </c>
      <c r="S1169" t="s">
        <v>2196</v>
      </c>
      <c r="V1169" t="s">
        <v>3776</v>
      </c>
      <c r="W1169" t="s">
        <v>3776</v>
      </c>
      <c r="X1169" t="s">
        <v>3450</v>
      </c>
      <c r="Y1169" t="s">
        <v>1980</v>
      </c>
      <c r="Z1169" t="s">
        <v>1853</v>
      </c>
    </row>
    <row r="1170" spans="1:26" x14ac:dyDescent="0.25">
      <c r="A1170">
        <v>446524</v>
      </c>
      <c r="B1170" t="s">
        <v>994</v>
      </c>
      <c r="C1170" t="s">
        <v>1419</v>
      </c>
      <c r="D1170" t="s">
        <v>1420</v>
      </c>
      <c r="E1170">
        <v>126</v>
      </c>
      <c r="F1170">
        <v>6688</v>
      </c>
      <c r="G1170" t="s">
        <v>3783</v>
      </c>
      <c r="H1170" s="2">
        <v>0.875</v>
      </c>
      <c r="I1170" t="s">
        <v>3802</v>
      </c>
      <c r="J1170" s="2">
        <v>0.70833333333333337</v>
      </c>
      <c r="L1170" t="s">
        <v>968</v>
      </c>
      <c r="N1170" t="s">
        <v>997</v>
      </c>
      <c r="O1170">
        <v>9285328</v>
      </c>
      <c r="P1170" t="s">
        <v>999</v>
      </c>
      <c r="Q1170" t="s">
        <v>3808</v>
      </c>
      <c r="R1170">
        <v>0</v>
      </c>
      <c r="S1170" t="s">
        <v>3267</v>
      </c>
      <c r="V1170">
        <v>209</v>
      </c>
      <c r="W1170">
        <v>209</v>
      </c>
      <c r="X1170" t="s">
        <v>1423</v>
      </c>
      <c r="Y1170" t="s">
        <v>1005</v>
      </c>
      <c r="Z1170" t="s">
        <v>1424</v>
      </c>
    </row>
    <row r="1171" spans="1:26" x14ac:dyDescent="0.25">
      <c r="A1171">
        <v>446592</v>
      </c>
      <c r="B1171" t="s">
        <v>1075</v>
      </c>
      <c r="C1171" t="s">
        <v>1828</v>
      </c>
      <c r="D1171" t="s">
        <v>1829</v>
      </c>
      <c r="E1171">
        <v>159</v>
      </c>
      <c r="F1171">
        <v>15215</v>
      </c>
      <c r="G1171" t="s">
        <v>3783</v>
      </c>
      <c r="H1171" s="2">
        <v>0.95833333333333337</v>
      </c>
      <c r="I1171" t="s">
        <v>3802</v>
      </c>
      <c r="J1171" s="2">
        <v>0.33333333333333331</v>
      </c>
      <c r="L1171" t="s">
        <v>968</v>
      </c>
      <c r="N1171" t="s">
        <v>1078</v>
      </c>
      <c r="O1171">
        <v>9809904</v>
      </c>
      <c r="P1171" t="s">
        <v>1079</v>
      </c>
      <c r="Q1171" t="s">
        <v>3809</v>
      </c>
      <c r="R1171">
        <v>0</v>
      </c>
      <c r="S1171" t="s">
        <v>3810</v>
      </c>
      <c r="V1171">
        <v>88</v>
      </c>
      <c r="W1171">
        <v>88</v>
      </c>
      <c r="X1171" t="s">
        <v>1831</v>
      </c>
      <c r="Y1171" t="s">
        <v>2178</v>
      </c>
      <c r="Z1171" t="s">
        <v>3714</v>
      </c>
    </row>
    <row r="1172" spans="1:26" x14ac:dyDescent="0.25">
      <c r="A1172">
        <v>446666</v>
      </c>
      <c r="B1172" t="s">
        <v>1805</v>
      </c>
      <c r="C1172" t="s">
        <v>3811</v>
      </c>
      <c r="D1172" t="s">
        <v>3812</v>
      </c>
      <c r="E1172">
        <v>104</v>
      </c>
      <c r="F1172">
        <v>3289</v>
      </c>
      <c r="G1172" t="s">
        <v>3802</v>
      </c>
      <c r="H1172" s="2">
        <v>0.20833333333333334</v>
      </c>
      <c r="I1172" t="s">
        <v>3802</v>
      </c>
      <c r="J1172" s="2">
        <v>0.54166666666666663</v>
      </c>
      <c r="L1172" t="s">
        <v>968</v>
      </c>
      <c r="N1172" t="s">
        <v>3813</v>
      </c>
      <c r="O1172">
        <v>9243899</v>
      </c>
      <c r="P1172" t="s">
        <v>1079</v>
      </c>
      <c r="Q1172" t="s">
        <v>3814</v>
      </c>
      <c r="R1172">
        <v>6</v>
      </c>
      <c r="S1172" t="s">
        <v>3815</v>
      </c>
      <c r="X1172" t="s">
        <v>3816</v>
      </c>
      <c r="Y1172" t="s">
        <v>2329</v>
      </c>
      <c r="Z1172" t="s">
        <v>1521</v>
      </c>
    </row>
    <row r="1173" spans="1:26" x14ac:dyDescent="0.25">
      <c r="A1173">
        <v>445645</v>
      </c>
      <c r="B1173" t="s">
        <v>1032</v>
      </c>
      <c r="C1173" t="s">
        <v>1192</v>
      </c>
      <c r="D1173" t="s">
        <v>1193</v>
      </c>
      <c r="E1173">
        <v>69</v>
      </c>
      <c r="F1173">
        <v>764</v>
      </c>
      <c r="G1173" t="s">
        <v>3802</v>
      </c>
      <c r="H1173" s="2">
        <v>0.29166666666666669</v>
      </c>
      <c r="I1173" t="s">
        <v>3802</v>
      </c>
      <c r="J1173" s="2">
        <v>0.66666666666666663</v>
      </c>
      <c r="L1173" t="s">
        <v>968</v>
      </c>
      <c r="N1173" t="s">
        <v>1194</v>
      </c>
      <c r="O1173">
        <v>7030523</v>
      </c>
      <c r="P1173" t="s">
        <v>1036</v>
      </c>
      <c r="Q1173" t="s">
        <v>3817</v>
      </c>
      <c r="R1173">
        <v>0</v>
      </c>
      <c r="S1173" t="s">
        <v>1196</v>
      </c>
      <c r="V1173">
        <v>22161</v>
      </c>
      <c r="W1173">
        <v>22161</v>
      </c>
      <c r="X1173" t="s">
        <v>1197</v>
      </c>
      <c r="Y1173" t="s">
        <v>1198</v>
      </c>
      <c r="Z1173" t="s">
        <v>1029</v>
      </c>
    </row>
    <row r="1174" spans="1:26" x14ac:dyDescent="0.25">
      <c r="A1174">
        <v>383124</v>
      </c>
      <c r="B1174" t="s">
        <v>982</v>
      </c>
      <c r="C1174" t="s">
        <v>1581</v>
      </c>
      <c r="D1174" t="s">
        <v>1582</v>
      </c>
      <c r="E1174">
        <v>264</v>
      </c>
      <c r="F1174">
        <v>69472</v>
      </c>
      <c r="G1174" t="s">
        <v>3802</v>
      </c>
      <c r="H1174" s="2">
        <v>0.3125</v>
      </c>
      <c r="I1174" t="s">
        <v>3802</v>
      </c>
      <c r="J1174" s="2">
        <v>0.75</v>
      </c>
      <c r="L1174" t="s">
        <v>968</v>
      </c>
      <c r="N1174" t="s">
        <v>1098</v>
      </c>
      <c r="O1174">
        <v>9070632</v>
      </c>
      <c r="P1174" t="s">
        <v>986</v>
      </c>
      <c r="Q1174" t="s">
        <v>3818</v>
      </c>
      <c r="R1174">
        <v>0</v>
      </c>
      <c r="S1174" t="s">
        <v>988</v>
      </c>
      <c r="V1174" t="s">
        <v>3819</v>
      </c>
      <c r="W1174" t="s">
        <v>3819</v>
      </c>
      <c r="X1174" t="s">
        <v>1583</v>
      </c>
      <c r="Y1174" t="s">
        <v>1042</v>
      </c>
      <c r="Z1174" t="s">
        <v>975</v>
      </c>
    </row>
    <row r="1175" spans="1:26" x14ac:dyDescent="0.25">
      <c r="A1175">
        <v>445650</v>
      </c>
      <c r="B1175" t="s">
        <v>1805</v>
      </c>
      <c r="C1175" t="s">
        <v>3820</v>
      </c>
      <c r="D1175" t="s">
        <v>3821</v>
      </c>
      <c r="E1175">
        <v>118</v>
      </c>
      <c r="F1175">
        <v>5425</v>
      </c>
      <c r="G1175" t="s">
        <v>3802</v>
      </c>
      <c r="H1175" s="2">
        <v>0.39583333333333331</v>
      </c>
      <c r="I1175" t="s">
        <v>3802</v>
      </c>
      <c r="J1175" s="2">
        <v>0.83333333333333337</v>
      </c>
      <c r="L1175" t="s">
        <v>968</v>
      </c>
      <c r="N1175" t="s">
        <v>3822</v>
      </c>
      <c r="O1175">
        <v>9532812</v>
      </c>
      <c r="P1175" t="s">
        <v>1159</v>
      </c>
      <c r="Q1175" t="s">
        <v>3823</v>
      </c>
      <c r="R1175">
        <v>0</v>
      </c>
      <c r="S1175" t="s">
        <v>3824</v>
      </c>
      <c r="V1175" t="s">
        <v>3825</v>
      </c>
      <c r="W1175" t="s">
        <v>3825</v>
      </c>
      <c r="X1175" t="s">
        <v>3826</v>
      </c>
      <c r="Y1175" t="s">
        <v>2329</v>
      </c>
      <c r="Z1175" t="s">
        <v>2617</v>
      </c>
    </row>
    <row r="1176" spans="1:26" x14ac:dyDescent="0.25">
      <c r="A1176">
        <v>446546</v>
      </c>
      <c r="B1176" t="s">
        <v>964</v>
      </c>
      <c r="C1176" t="s">
        <v>3827</v>
      </c>
      <c r="D1176" t="s">
        <v>3828</v>
      </c>
      <c r="E1176">
        <v>68</v>
      </c>
      <c r="F1176">
        <v>1251</v>
      </c>
      <c r="G1176" t="s">
        <v>3802</v>
      </c>
      <c r="H1176" s="2">
        <v>0.5</v>
      </c>
      <c r="I1176" t="s">
        <v>3802</v>
      </c>
      <c r="J1176" s="2">
        <v>0.70833333333333337</v>
      </c>
      <c r="L1176" t="s">
        <v>968</v>
      </c>
      <c r="N1176" t="s">
        <v>2632</v>
      </c>
      <c r="O1176" t="s">
        <v>3829</v>
      </c>
      <c r="P1176" t="s">
        <v>970</v>
      </c>
      <c r="Q1176" t="s">
        <v>3830</v>
      </c>
      <c r="R1176">
        <v>0</v>
      </c>
      <c r="S1176" t="s">
        <v>2412</v>
      </c>
      <c r="X1176" t="s">
        <v>3831</v>
      </c>
      <c r="Y1176" t="s">
        <v>3832</v>
      </c>
      <c r="Z1176" t="s">
        <v>2329</v>
      </c>
    </row>
    <row r="1177" spans="1:26" x14ac:dyDescent="0.25">
      <c r="A1177">
        <v>446839</v>
      </c>
      <c r="B1177" t="s">
        <v>964</v>
      </c>
      <c r="C1177" t="s">
        <v>1049</v>
      </c>
      <c r="D1177" t="s">
        <v>1050</v>
      </c>
      <c r="E1177">
        <v>26</v>
      </c>
      <c r="F1177">
        <v>284</v>
      </c>
      <c r="G1177" t="s">
        <v>3802</v>
      </c>
      <c r="H1177" s="2">
        <v>0.70833333333333337</v>
      </c>
      <c r="I1177" t="s">
        <v>138</v>
      </c>
      <c r="J1177" s="2">
        <v>0.25</v>
      </c>
      <c r="L1177" t="s">
        <v>968</v>
      </c>
      <c r="N1177" t="s">
        <v>969</v>
      </c>
      <c r="P1177" t="s">
        <v>1079</v>
      </c>
      <c r="Q1177" t="s">
        <v>3833</v>
      </c>
      <c r="R1177">
        <v>0</v>
      </c>
      <c r="S1177" t="s">
        <v>1416</v>
      </c>
      <c r="X1177" t="s">
        <v>1053</v>
      </c>
      <c r="Y1177" t="s">
        <v>3834</v>
      </c>
      <c r="Z1177" t="s">
        <v>975</v>
      </c>
    </row>
    <row r="1178" spans="1:26" x14ac:dyDescent="0.25">
      <c r="A1178">
        <v>446840</v>
      </c>
      <c r="B1178" t="s">
        <v>976</v>
      </c>
      <c r="C1178" t="s">
        <v>1054</v>
      </c>
      <c r="D1178" t="s">
        <v>1055</v>
      </c>
      <c r="E1178">
        <v>87</v>
      </c>
      <c r="F1178">
        <v>2391</v>
      </c>
      <c r="G1178" t="s">
        <v>3802</v>
      </c>
      <c r="H1178" s="2">
        <v>0.70833333333333337</v>
      </c>
      <c r="I1178" t="s">
        <v>138</v>
      </c>
      <c r="J1178" s="2">
        <v>0.25</v>
      </c>
      <c r="L1178" t="s">
        <v>968</v>
      </c>
      <c r="N1178" t="s">
        <v>969</v>
      </c>
      <c r="P1178" t="s">
        <v>1079</v>
      </c>
      <c r="Q1178" t="s">
        <v>3835</v>
      </c>
      <c r="R1178">
        <v>0</v>
      </c>
      <c r="S1178" t="s">
        <v>2214</v>
      </c>
      <c r="X1178" t="s">
        <v>1058</v>
      </c>
      <c r="Y1178" t="s">
        <v>3834</v>
      </c>
      <c r="Z1178" t="s">
        <v>975</v>
      </c>
    </row>
    <row r="1179" spans="1:26" x14ac:dyDescent="0.25">
      <c r="A1179">
        <v>446749</v>
      </c>
      <c r="B1179" t="s">
        <v>994</v>
      </c>
      <c r="C1179" t="s">
        <v>1043</v>
      </c>
      <c r="D1179" t="s">
        <v>1044</v>
      </c>
      <c r="E1179">
        <v>99</v>
      </c>
      <c r="F1179">
        <v>4224</v>
      </c>
      <c r="G1179" t="s">
        <v>3802</v>
      </c>
      <c r="H1179" s="2">
        <v>0.70833333333333337</v>
      </c>
      <c r="I1179" t="s">
        <v>138</v>
      </c>
      <c r="J1179" s="2">
        <v>0.25</v>
      </c>
      <c r="L1179" t="s">
        <v>968</v>
      </c>
      <c r="N1179" t="s">
        <v>997</v>
      </c>
      <c r="O1179">
        <v>9355135</v>
      </c>
      <c r="P1179" t="s">
        <v>999</v>
      </c>
      <c r="Q1179" t="s">
        <v>3836</v>
      </c>
      <c r="R1179">
        <v>0</v>
      </c>
      <c r="S1179" t="s">
        <v>3837</v>
      </c>
      <c r="V1179">
        <v>20</v>
      </c>
      <c r="W1179">
        <v>20</v>
      </c>
      <c r="Y1179" t="s">
        <v>3838</v>
      </c>
      <c r="Z1179" t="s">
        <v>1104</v>
      </c>
    </row>
    <row r="1180" spans="1:26" x14ac:dyDescent="0.25">
      <c r="A1180">
        <v>446163</v>
      </c>
      <c r="B1180" t="s">
        <v>1075</v>
      </c>
      <c r="C1180" t="s">
        <v>1833</v>
      </c>
      <c r="D1180" t="s">
        <v>1834</v>
      </c>
      <c r="E1180">
        <v>121</v>
      </c>
      <c r="F1180">
        <v>6409</v>
      </c>
      <c r="G1180" t="s">
        <v>138</v>
      </c>
      <c r="H1180" s="2">
        <v>0.25</v>
      </c>
      <c r="I1180" t="s">
        <v>138</v>
      </c>
      <c r="J1180" s="2">
        <v>0.72916666666666663</v>
      </c>
      <c r="L1180" t="s">
        <v>968</v>
      </c>
      <c r="N1180" t="s">
        <v>1035</v>
      </c>
      <c r="O1180">
        <v>9235385</v>
      </c>
      <c r="P1180" t="s">
        <v>1079</v>
      </c>
      <c r="Q1180" t="s">
        <v>3839</v>
      </c>
      <c r="R1180">
        <v>0</v>
      </c>
      <c r="S1180" t="s">
        <v>1737</v>
      </c>
      <c r="V1180" t="s">
        <v>3840</v>
      </c>
      <c r="W1180" t="s">
        <v>3840</v>
      </c>
      <c r="X1180" t="s">
        <v>1838</v>
      </c>
      <c r="Y1180" t="s">
        <v>1434</v>
      </c>
      <c r="Z1180" t="s">
        <v>1665</v>
      </c>
    </row>
    <row r="1181" spans="1:26" x14ac:dyDescent="0.25">
      <c r="A1181">
        <v>446609</v>
      </c>
      <c r="B1181" t="s">
        <v>1032</v>
      </c>
      <c r="C1181" t="s">
        <v>1327</v>
      </c>
      <c r="D1181" t="s">
        <v>1328</v>
      </c>
      <c r="E1181">
        <v>42</v>
      </c>
      <c r="F1181">
        <v>380</v>
      </c>
      <c r="G1181" t="s">
        <v>138</v>
      </c>
      <c r="H1181" s="2">
        <v>0.29166666666666669</v>
      </c>
      <c r="I1181" t="s">
        <v>3841</v>
      </c>
      <c r="J1181" s="2">
        <v>0.75</v>
      </c>
      <c r="L1181" t="s">
        <v>968</v>
      </c>
      <c r="N1181" t="s">
        <v>1329</v>
      </c>
      <c r="O1181">
        <v>7321960</v>
      </c>
      <c r="P1181" t="s">
        <v>1168</v>
      </c>
      <c r="Q1181" t="s">
        <v>3842</v>
      </c>
      <c r="R1181">
        <v>0</v>
      </c>
      <c r="S1181" t="s">
        <v>1603</v>
      </c>
      <c r="T1181" t="s">
        <v>1332</v>
      </c>
      <c r="X1181" t="s">
        <v>1333</v>
      </c>
      <c r="Y1181" t="s">
        <v>1104</v>
      </c>
      <c r="Z1181" t="s">
        <v>1281</v>
      </c>
    </row>
    <row r="1182" spans="1:26" x14ac:dyDescent="0.25">
      <c r="A1182">
        <v>446810</v>
      </c>
      <c r="B1182" t="s">
        <v>1230</v>
      </c>
      <c r="C1182" t="s">
        <v>2007</v>
      </c>
      <c r="D1182" t="s">
        <v>2008</v>
      </c>
      <c r="E1182">
        <v>22</v>
      </c>
      <c r="F1182">
        <v>99</v>
      </c>
      <c r="G1182" t="s">
        <v>138</v>
      </c>
      <c r="H1182" s="2">
        <v>0.375</v>
      </c>
      <c r="I1182" t="s">
        <v>138</v>
      </c>
      <c r="J1182" s="2">
        <v>0.625</v>
      </c>
      <c r="L1182" t="s">
        <v>968</v>
      </c>
      <c r="N1182" t="s">
        <v>1024</v>
      </c>
      <c r="O1182">
        <v>750038</v>
      </c>
      <c r="P1182" t="s">
        <v>970</v>
      </c>
      <c r="Q1182" t="s">
        <v>3843</v>
      </c>
      <c r="R1182">
        <v>0</v>
      </c>
      <c r="S1182" t="s">
        <v>1026</v>
      </c>
      <c r="T1182" t="s">
        <v>1027</v>
      </c>
      <c r="Y1182" t="s">
        <v>1029</v>
      </c>
      <c r="Z1182" t="s">
        <v>1029</v>
      </c>
    </row>
    <row r="1183" spans="1:26" x14ac:dyDescent="0.25">
      <c r="A1183">
        <v>446161</v>
      </c>
      <c r="B1183" t="s">
        <v>1075</v>
      </c>
      <c r="C1183" t="s">
        <v>1320</v>
      </c>
      <c r="D1183" t="s">
        <v>1321</v>
      </c>
      <c r="E1183">
        <v>86</v>
      </c>
      <c r="F1183">
        <v>2546</v>
      </c>
      <c r="G1183" t="s">
        <v>138</v>
      </c>
      <c r="H1183" s="2">
        <v>0.375</v>
      </c>
      <c r="I1183" t="s">
        <v>138</v>
      </c>
      <c r="J1183" s="2">
        <v>0.625</v>
      </c>
      <c r="L1183" t="s">
        <v>968</v>
      </c>
      <c r="N1183" t="s">
        <v>1035</v>
      </c>
      <c r="O1183">
        <v>9280718</v>
      </c>
      <c r="P1183" t="s">
        <v>999</v>
      </c>
      <c r="Q1183" t="s">
        <v>3844</v>
      </c>
      <c r="R1183">
        <v>0</v>
      </c>
      <c r="S1183" t="s">
        <v>3845</v>
      </c>
      <c r="V1183" t="s">
        <v>3846</v>
      </c>
      <c r="W1183" t="s">
        <v>3846</v>
      </c>
      <c r="X1183" t="s">
        <v>1325</v>
      </c>
      <c r="Y1183" t="s">
        <v>2031</v>
      </c>
      <c r="Z1183" t="s">
        <v>1104</v>
      </c>
    </row>
    <row r="1184" spans="1:26" x14ac:dyDescent="0.25">
      <c r="A1184">
        <v>447125</v>
      </c>
      <c r="B1184" t="s">
        <v>1030</v>
      </c>
      <c r="C1184" t="s">
        <v>3847</v>
      </c>
      <c r="D1184" t="s">
        <v>3847</v>
      </c>
      <c r="E1184">
        <v>16</v>
      </c>
      <c r="F1184">
        <v>28</v>
      </c>
      <c r="G1184" t="s">
        <v>138</v>
      </c>
      <c r="H1184" s="2">
        <v>0.625</v>
      </c>
      <c r="I1184" t="s">
        <v>3353</v>
      </c>
      <c r="J1184" s="2">
        <v>0.54166666666666663</v>
      </c>
      <c r="L1184" t="s">
        <v>968</v>
      </c>
      <c r="N1184" t="s">
        <v>1300</v>
      </c>
      <c r="O1184">
        <v>751976</v>
      </c>
      <c r="P1184" t="s">
        <v>970</v>
      </c>
      <c r="Q1184" t="s">
        <v>3848</v>
      </c>
      <c r="R1184">
        <v>2.2200000000000002</v>
      </c>
      <c r="S1184" t="s">
        <v>1179</v>
      </c>
      <c r="Y1184" t="s">
        <v>1104</v>
      </c>
      <c r="Z1184" t="s">
        <v>1229</v>
      </c>
    </row>
    <row r="1185" spans="1:26" x14ac:dyDescent="0.25">
      <c r="A1185">
        <v>446811</v>
      </c>
      <c r="B1185" t="s">
        <v>1230</v>
      </c>
      <c r="C1185" t="s">
        <v>2007</v>
      </c>
      <c r="D1185" t="s">
        <v>2008</v>
      </c>
      <c r="E1185">
        <v>22</v>
      </c>
      <c r="F1185">
        <v>99</v>
      </c>
      <c r="G1185" t="s">
        <v>138</v>
      </c>
      <c r="H1185" s="2">
        <v>0.70138888888888884</v>
      </c>
      <c r="I1185" t="s">
        <v>138</v>
      </c>
      <c r="J1185" s="2">
        <v>0.71527777777777779</v>
      </c>
      <c r="L1185" t="s">
        <v>968</v>
      </c>
      <c r="N1185" t="s">
        <v>1024</v>
      </c>
      <c r="O1185">
        <v>750038</v>
      </c>
      <c r="P1185" t="s">
        <v>970</v>
      </c>
      <c r="Q1185" t="s">
        <v>3849</v>
      </c>
      <c r="R1185">
        <v>0</v>
      </c>
      <c r="S1185" t="s">
        <v>1026</v>
      </c>
      <c r="T1185" t="s">
        <v>1027</v>
      </c>
      <c r="Y1185" t="s">
        <v>1029</v>
      </c>
      <c r="Z1185" t="s">
        <v>1029</v>
      </c>
    </row>
    <row r="1186" spans="1:26" x14ac:dyDescent="0.25">
      <c r="A1186">
        <v>446862</v>
      </c>
      <c r="B1186" t="s">
        <v>964</v>
      </c>
      <c r="C1186" t="s">
        <v>3850</v>
      </c>
      <c r="D1186" t="s">
        <v>3851</v>
      </c>
      <c r="E1186">
        <v>27</v>
      </c>
      <c r="F1186">
        <v>241</v>
      </c>
      <c r="G1186" t="s">
        <v>138</v>
      </c>
      <c r="H1186" s="2">
        <v>0.83333333333333337</v>
      </c>
      <c r="I1186" t="s">
        <v>3852</v>
      </c>
      <c r="J1186" s="2">
        <v>0.20833333333333334</v>
      </c>
      <c r="L1186" t="s">
        <v>968</v>
      </c>
      <c r="N1186" t="s">
        <v>1601</v>
      </c>
      <c r="O1186" t="s">
        <v>3853</v>
      </c>
      <c r="P1186" t="s">
        <v>1131</v>
      </c>
      <c r="Q1186" t="s">
        <v>3854</v>
      </c>
      <c r="R1186">
        <v>6</v>
      </c>
      <c r="S1186" t="s">
        <v>3855</v>
      </c>
      <c r="X1186" t="s">
        <v>3856</v>
      </c>
      <c r="Y1186" t="s">
        <v>1229</v>
      </c>
      <c r="Z1186" t="s">
        <v>1284</v>
      </c>
    </row>
    <row r="1187" spans="1:26" x14ac:dyDescent="0.25">
      <c r="A1187">
        <v>446861</v>
      </c>
      <c r="B1187" t="s">
        <v>976</v>
      </c>
      <c r="C1187" t="s">
        <v>3857</v>
      </c>
      <c r="D1187" t="s">
        <v>3858</v>
      </c>
      <c r="E1187">
        <v>70</v>
      </c>
      <c r="F1187">
        <v>1830</v>
      </c>
      <c r="G1187" t="s">
        <v>138</v>
      </c>
      <c r="H1187" s="2">
        <v>0.83333333333333337</v>
      </c>
      <c r="I1187" t="s">
        <v>3852</v>
      </c>
      <c r="J1187" s="2">
        <v>0.20833333333333334</v>
      </c>
      <c r="L1187" t="s">
        <v>968</v>
      </c>
      <c r="N1187" t="s">
        <v>1601</v>
      </c>
      <c r="O1187" t="s">
        <v>3859</v>
      </c>
      <c r="P1187" t="s">
        <v>1131</v>
      </c>
      <c r="Q1187" t="s">
        <v>3860</v>
      </c>
      <c r="R1187">
        <v>6</v>
      </c>
      <c r="S1187" t="s">
        <v>1603</v>
      </c>
      <c r="Y1187" t="s">
        <v>1229</v>
      </c>
      <c r="Z1187" t="s">
        <v>1284</v>
      </c>
    </row>
    <row r="1188" spans="1:26" x14ac:dyDescent="0.25">
      <c r="A1188">
        <v>446038</v>
      </c>
      <c r="B1188" t="s">
        <v>1107</v>
      </c>
      <c r="C1188" t="s">
        <v>3861</v>
      </c>
      <c r="D1188" t="s">
        <v>3862</v>
      </c>
      <c r="E1188">
        <v>70</v>
      </c>
      <c r="F1188">
        <v>1095</v>
      </c>
      <c r="G1188" t="s">
        <v>3852</v>
      </c>
      <c r="I1188" t="s">
        <v>3353</v>
      </c>
      <c r="J1188" s="2">
        <v>0.375</v>
      </c>
      <c r="L1188" t="s">
        <v>968</v>
      </c>
      <c r="N1188" t="s">
        <v>1316</v>
      </c>
      <c r="O1188">
        <v>747037</v>
      </c>
      <c r="P1188" t="s">
        <v>1092</v>
      </c>
      <c r="Q1188" t="s">
        <v>3863</v>
      </c>
      <c r="R1188">
        <v>3.1</v>
      </c>
      <c r="S1188" t="s">
        <v>1766</v>
      </c>
      <c r="X1188" t="s">
        <v>3864</v>
      </c>
      <c r="Y1188" t="s">
        <v>1204</v>
      </c>
      <c r="Z1188" t="s">
        <v>1147</v>
      </c>
    </row>
    <row r="1189" spans="1:26" x14ac:dyDescent="0.25">
      <c r="A1189">
        <v>446913</v>
      </c>
      <c r="B1189" t="s">
        <v>1230</v>
      </c>
      <c r="C1189" t="s">
        <v>1298</v>
      </c>
      <c r="D1189" t="s">
        <v>1299</v>
      </c>
      <c r="E1189">
        <v>11</v>
      </c>
      <c r="F1189">
        <v>11</v>
      </c>
      <c r="G1189" t="s">
        <v>3852</v>
      </c>
      <c r="H1189" s="2">
        <v>0.25</v>
      </c>
      <c r="I1189" t="s">
        <v>3852</v>
      </c>
      <c r="J1189" s="2">
        <v>0.375</v>
      </c>
      <c r="L1189" t="s">
        <v>968</v>
      </c>
      <c r="N1189" t="s">
        <v>1300</v>
      </c>
      <c r="O1189" t="s">
        <v>1301</v>
      </c>
      <c r="P1189" t="s">
        <v>970</v>
      </c>
      <c r="Q1189" t="s">
        <v>3865</v>
      </c>
      <c r="R1189">
        <v>4</v>
      </c>
      <c r="S1189" t="s">
        <v>1179</v>
      </c>
      <c r="X1189" t="s">
        <v>1303</v>
      </c>
      <c r="Y1189" t="s">
        <v>1029</v>
      </c>
      <c r="Z1189" t="s">
        <v>1029</v>
      </c>
    </row>
    <row r="1190" spans="1:26" x14ac:dyDescent="0.25">
      <c r="A1190">
        <v>447389</v>
      </c>
      <c r="B1190" t="s">
        <v>1230</v>
      </c>
      <c r="C1190" t="s">
        <v>3866</v>
      </c>
      <c r="D1190" t="s">
        <v>3866</v>
      </c>
      <c r="E1190">
        <v>10</v>
      </c>
      <c r="F1190">
        <v>20</v>
      </c>
      <c r="G1190" t="s">
        <v>3852</v>
      </c>
      <c r="H1190" s="2">
        <v>0.35416666666666669</v>
      </c>
      <c r="I1190" t="s">
        <v>3346</v>
      </c>
      <c r="J1190" s="2">
        <v>0.58333333333333337</v>
      </c>
      <c r="L1190" t="s">
        <v>968</v>
      </c>
      <c r="N1190" t="s">
        <v>1300</v>
      </c>
      <c r="O1190" t="s">
        <v>3867</v>
      </c>
      <c r="P1190" t="s">
        <v>970</v>
      </c>
      <c r="Q1190" t="s">
        <v>3868</v>
      </c>
      <c r="R1190">
        <v>2.13</v>
      </c>
      <c r="S1190" t="s">
        <v>1179</v>
      </c>
      <c r="Y1190" t="s">
        <v>1029</v>
      </c>
      <c r="Z1190" t="s">
        <v>1029</v>
      </c>
    </row>
    <row r="1191" spans="1:26" x14ac:dyDescent="0.25">
      <c r="A1191">
        <v>446812</v>
      </c>
      <c r="B1191" t="s">
        <v>1230</v>
      </c>
      <c r="C1191" t="s">
        <v>2007</v>
      </c>
      <c r="D1191" t="s">
        <v>2008</v>
      </c>
      <c r="E1191">
        <v>22</v>
      </c>
      <c r="F1191">
        <v>99</v>
      </c>
      <c r="G1191" t="s">
        <v>3852</v>
      </c>
      <c r="H1191" s="2">
        <v>0.375</v>
      </c>
      <c r="I1191" t="s">
        <v>3852</v>
      </c>
      <c r="J1191" s="2">
        <v>0.71527777777777779</v>
      </c>
      <c r="L1191" t="s">
        <v>968</v>
      </c>
      <c r="N1191" t="s">
        <v>1024</v>
      </c>
      <c r="O1191">
        <v>750038</v>
      </c>
      <c r="P1191" t="s">
        <v>970</v>
      </c>
      <c r="Q1191" t="s">
        <v>3869</v>
      </c>
      <c r="R1191">
        <v>0</v>
      </c>
      <c r="S1191" t="s">
        <v>1026</v>
      </c>
      <c r="T1191" t="s">
        <v>1027</v>
      </c>
      <c r="Y1191" t="s">
        <v>974</v>
      </c>
      <c r="Z1191" t="s">
        <v>974</v>
      </c>
    </row>
    <row r="1192" spans="1:26" x14ac:dyDescent="0.25">
      <c r="A1192">
        <v>447072</v>
      </c>
      <c r="B1192" t="s">
        <v>1030</v>
      </c>
      <c r="C1192" t="s">
        <v>3870</v>
      </c>
      <c r="D1192" t="s">
        <v>3871</v>
      </c>
      <c r="E1192">
        <v>11</v>
      </c>
      <c r="F1192">
        <v>11</v>
      </c>
      <c r="G1192" t="s">
        <v>3852</v>
      </c>
      <c r="H1192" s="2">
        <v>0.5</v>
      </c>
      <c r="I1192" t="s">
        <v>3841</v>
      </c>
      <c r="J1192" s="2">
        <v>0.5</v>
      </c>
      <c r="L1192" t="s">
        <v>968</v>
      </c>
      <c r="N1192" t="s">
        <v>1300</v>
      </c>
      <c r="O1192" t="s">
        <v>3872</v>
      </c>
      <c r="P1192" t="s">
        <v>970</v>
      </c>
      <c r="Q1192" t="s">
        <v>3873</v>
      </c>
      <c r="R1192">
        <v>3.85</v>
      </c>
      <c r="S1192" t="s">
        <v>1179</v>
      </c>
      <c r="Y1192" t="s">
        <v>1229</v>
      </c>
      <c r="Z1192" t="s">
        <v>1947</v>
      </c>
    </row>
    <row r="1193" spans="1:26" x14ac:dyDescent="0.25">
      <c r="A1193">
        <v>447052</v>
      </c>
      <c r="B1193" t="s">
        <v>1230</v>
      </c>
      <c r="C1193" t="s">
        <v>3195</v>
      </c>
      <c r="D1193" t="s">
        <v>3196</v>
      </c>
      <c r="E1193">
        <v>11</v>
      </c>
      <c r="F1193">
        <v>6</v>
      </c>
      <c r="G1193" t="s">
        <v>3852</v>
      </c>
      <c r="H1193" s="2">
        <v>0.54166666666666663</v>
      </c>
      <c r="I1193" t="s">
        <v>3852</v>
      </c>
      <c r="J1193" s="2">
        <v>0.70833333333333337</v>
      </c>
      <c r="L1193" t="s">
        <v>968</v>
      </c>
      <c r="N1193" t="s">
        <v>1300</v>
      </c>
      <c r="O1193" t="s">
        <v>3197</v>
      </c>
      <c r="P1193" t="s">
        <v>970</v>
      </c>
      <c r="Q1193" t="s">
        <v>3874</v>
      </c>
      <c r="R1193">
        <v>2.2999999999999998</v>
      </c>
      <c r="S1193" t="s">
        <v>1179</v>
      </c>
      <c r="X1193" t="s">
        <v>3199</v>
      </c>
      <c r="Y1193" t="s">
        <v>1029</v>
      </c>
      <c r="Z1193" t="s">
        <v>1029</v>
      </c>
    </row>
    <row r="1194" spans="1:26" x14ac:dyDescent="0.25">
      <c r="A1194">
        <v>447919</v>
      </c>
      <c r="B1194" t="s">
        <v>1021</v>
      </c>
      <c r="C1194" t="s">
        <v>1459</v>
      </c>
      <c r="D1194" t="s">
        <v>1460</v>
      </c>
      <c r="E1194">
        <v>28</v>
      </c>
      <c r="F1194">
        <v>100</v>
      </c>
      <c r="G1194" t="s">
        <v>3852</v>
      </c>
      <c r="H1194" s="2">
        <v>0.54166666666666663</v>
      </c>
      <c r="I1194" t="s">
        <v>2761</v>
      </c>
      <c r="J1194" s="2">
        <v>0.83333333333333337</v>
      </c>
      <c r="L1194" t="s">
        <v>968</v>
      </c>
      <c r="N1194" t="s">
        <v>1300</v>
      </c>
      <c r="O1194">
        <v>2401</v>
      </c>
      <c r="P1194" t="s">
        <v>970</v>
      </c>
      <c r="Q1194" t="s">
        <v>3875</v>
      </c>
      <c r="R1194">
        <v>4</v>
      </c>
      <c r="S1194" t="s">
        <v>1026</v>
      </c>
      <c r="X1194" t="s">
        <v>1462</v>
      </c>
      <c r="Y1194" t="s">
        <v>1074</v>
      </c>
      <c r="Z1194" t="s">
        <v>1074</v>
      </c>
    </row>
    <row r="1195" spans="1:26" x14ac:dyDescent="0.25">
      <c r="A1195">
        <v>446624</v>
      </c>
      <c r="B1195" t="s">
        <v>1075</v>
      </c>
      <c r="C1195" t="s">
        <v>2061</v>
      </c>
      <c r="D1195" t="s">
        <v>2062</v>
      </c>
      <c r="E1195">
        <v>186</v>
      </c>
      <c r="F1195">
        <v>27571</v>
      </c>
      <c r="G1195" t="s">
        <v>3852</v>
      </c>
      <c r="H1195" s="2">
        <v>0.91666666666666663</v>
      </c>
      <c r="I1195" t="s">
        <v>3841</v>
      </c>
      <c r="J1195" s="2">
        <v>0.54166666666666663</v>
      </c>
      <c r="L1195" t="s">
        <v>968</v>
      </c>
      <c r="N1195" t="s">
        <v>1482</v>
      </c>
      <c r="O1195">
        <v>9845659</v>
      </c>
      <c r="P1195" t="s">
        <v>1079</v>
      </c>
      <c r="Q1195" t="s">
        <v>3876</v>
      </c>
      <c r="R1195">
        <v>0</v>
      </c>
      <c r="S1195" t="s">
        <v>1737</v>
      </c>
      <c r="V1195" t="s">
        <v>3877</v>
      </c>
      <c r="W1195" t="s">
        <v>3877</v>
      </c>
      <c r="X1195" t="s">
        <v>2065</v>
      </c>
      <c r="Y1195" t="s">
        <v>1916</v>
      </c>
      <c r="Z1195" t="s">
        <v>1743</v>
      </c>
    </row>
    <row r="1196" spans="1:26" x14ac:dyDescent="0.25">
      <c r="A1196">
        <v>447165</v>
      </c>
      <c r="B1196" t="s">
        <v>1805</v>
      </c>
      <c r="C1196" t="s">
        <v>3878</v>
      </c>
      <c r="D1196" t="s">
        <v>3879</v>
      </c>
      <c r="E1196">
        <v>29</v>
      </c>
      <c r="F1196">
        <v>98</v>
      </c>
      <c r="G1196" t="s">
        <v>3841</v>
      </c>
      <c r="H1196" s="2">
        <v>0.22916666666666666</v>
      </c>
      <c r="I1196" t="s">
        <v>3841</v>
      </c>
      <c r="J1196" s="2">
        <v>0.54166666666666663</v>
      </c>
      <c r="L1196" t="s">
        <v>968</v>
      </c>
      <c r="N1196" t="s">
        <v>1024</v>
      </c>
      <c r="O1196">
        <v>607624</v>
      </c>
      <c r="P1196" t="s">
        <v>970</v>
      </c>
      <c r="Q1196" t="s">
        <v>3880</v>
      </c>
      <c r="R1196">
        <v>2.04</v>
      </c>
      <c r="S1196" t="s">
        <v>1331</v>
      </c>
      <c r="Y1196" t="s">
        <v>3881</v>
      </c>
      <c r="Z1196" t="s">
        <v>1198</v>
      </c>
    </row>
    <row r="1197" spans="1:26" x14ac:dyDescent="0.25">
      <c r="A1197">
        <v>446721</v>
      </c>
      <c r="B1197" t="s">
        <v>1230</v>
      </c>
      <c r="C1197" t="s">
        <v>3882</v>
      </c>
      <c r="D1197" t="s">
        <v>3883</v>
      </c>
      <c r="E1197">
        <v>9</v>
      </c>
      <c r="F1197">
        <v>6</v>
      </c>
      <c r="G1197" t="s">
        <v>3841</v>
      </c>
      <c r="H1197" s="2">
        <v>0.25</v>
      </c>
      <c r="I1197" t="s">
        <v>3841</v>
      </c>
      <c r="J1197" s="2">
        <v>0.33333333333333331</v>
      </c>
      <c r="L1197" t="s">
        <v>968</v>
      </c>
      <c r="N1197" t="s">
        <v>1300</v>
      </c>
      <c r="O1197" t="s">
        <v>3884</v>
      </c>
      <c r="P1197" t="s">
        <v>970</v>
      </c>
      <c r="Q1197" t="s">
        <v>3885</v>
      </c>
      <c r="R1197">
        <v>0.34</v>
      </c>
      <c r="S1197" t="s">
        <v>1179</v>
      </c>
      <c r="Y1197" t="s">
        <v>2159</v>
      </c>
      <c r="Z1197" t="s">
        <v>975</v>
      </c>
    </row>
    <row r="1198" spans="1:26" x14ac:dyDescent="0.25">
      <c r="A1198">
        <v>446203</v>
      </c>
      <c r="B1198" t="s">
        <v>1107</v>
      </c>
      <c r="C1198" t="s">
        <v>3759</v>
      </c>
      <c r="D1198" t="s">
        <v>3760</v>
      </c>
      <c r="E1198">
        <v>51</v>
      </c>
      <c r="F1198">
        <v>1396</v>
      </c>
      <c r="G1198" t="s">
        <v>3841</v>
      </c>
      <c r="H1198" s="2">
        <v>0.33333333333333331</v>
      </c>
      <c r="I1198" t="s">
        <v>3841</v>
      </c>
      <c r="J1198" s="2">
        <v>0.5</v>
      </c>
      <c r="K1198" t="s">
        <v>3886</v>
      </c>
      <c r="L1198" t="s">
        <v>1142</v>
      </c>
      <c r="N1198" t="s">
        <v>1143</v>
      </c>
      <c r="O1198">
        <v>5999</v>
      </c>
      <c r="P1198" t="s">
        <v>1100</v>
      </c>
      <c r="Q1198" t="s">
        <v>3887</v>
      </c>
      <c r="R1198">
        <v>0</v>
      </c>
      <c r="S1198" t="s">
        <v>3888</v>
      </c>
      <c r="Y1198" t="s">
        <v>974</v>
      </c>
      <c r="Z1198" t="s">
        <v>3889</v>
      </c>
    </row>
    <row r="1199" spans="1:26" x14ac:dyDescent="0.25">
      <c r="A1199">
        <v>446814</v>
      </c>
      <c r="B1199" t="s">
        <v>1230</v>
      </c>
      <c r="C1199" t="s">
        <v>2007</v>
      </c>
      <c r="D1199" t="s">
        <v>2008</v>
      </c>
      <c r="E1199">
        <v>22</v>
      </c>
      <c r="F1199">
        <v>99</v>
      </c>
      <c r="G1199" t="s">
        <v>3841</v>
      </c>
      <c r="H1199" s="2">
        <v>0.40277777777777773</v>
      </c>
      <c r="I1199" t="s">
        <v>3841</v>
      </c>
      <c r="J1199" s="2">
        <v>0.41666666666666669</v>
      </c>
      <c r="L1199" t="s">
        <v>968</v>
      </c>
      <c r="N1199" t="s">
        <v>1024</v>
      </c>
      <c r="O1199">
        <v>750038</v>
      </c>
      <c r="P1199" t="s">
        <v>970</v>
      </c>
      <c r="Q1199" t="s">
        <v>3890</v>
      </c>
      <c r="R1199">
        <v>0</v>
      </c>
      <c r="S1199" t="s">
        <v>1026</v>
      </c>
      <c r="T1199" t="s">
        <v>1027</v>
      </c>
      <c r="Y1199" t="s">
        <v>1029</v>
      </c>
      <c r="Z1199" t="s">
        <v>1029</v>
      </c>
    </row>
    <row r="1200" spans="1:26" x14ac:dyDescent="0.25">
      <c r="A1200">
        <v>447144</v>
      </c>
      <c r="B1200" t="s">
        <v>1139</v>
      </c>
      <c r="C1200" t="s">
        <v>3891</v>
      </c>
      <c r="D1200" t="s">
        <v>3892</v>
      </c>
      <c r="E1200">
        <v>11</v>
      </c>
      <c r="F1200">
        <v>5</v>
      </c>
      <c r="G1200" t="s">
        <v>3841</v>
      </c>
      <c r="H1200" s="2">
        <v>0.41666666666666669</v>
      </c>
      <c r="I1200" t="s">
        <v>3353</v>
      </c>
      <c r="J1200" s="2">
        <v>0.75</v>
      </c>
      <c r="L1200" t="s">
        <v>968</v>
      </c>
      <c r="N1200" t="s">
        <v>1300</v>
      </c>
      <c r="O1200" t="s">
        <v>3893</v>
      </c>
      <c r="P1200" t="s">
        <v>970</v>
      </c>
      <c r="Q1200" t="s">
        <v>3894</v>
      </c>
      <c r="R1200">
        <v>0.61</v>
      </c>
      <c r="S1200" t="s">
        <v>1026</v>
      </c>
      <c r="X1200" t="s">
        <v>3895</v>
      </c>
      <c r="Y1200" t="s">
        <v>1147</v>
      </c>
      <c r="Z1200" t="s">
        <v>1229</v>
      </c>
    </row>
    <row r="1201" spans="1:26" x14ac:dyDescent="0.25">
      <c r="A1201">
        <v>447053</v>
      </c>
      <c r="B1201" t="s">
        <v>1032</v>
      </c>
      <c r="C1201" t="s">
        <v>3445</v>
      </c>
      <c r="D1201" t="s">
        <v>3446</v>
      </c>
      <c r="E1201">
        <v>106</v>
      </c>
      <c r="F1201">
        <v>5873</v>
      </c>
      <c r="G1201" t="s">
        <v>3841</v>
      </c>
      <c r="H1201" s="2">
        <v>0.5</v>
      </c>
      <c r="I1201" t="s">
        <v>3841</v>
      </c>
      <c r="J1201" s="2">
        <v>0.79166666666666663</v>
      </c>
      <c r="L1201" t="s">
        <v>968</v>
      </c>
      <c r="N1201" t="s">
        <v>1035</v>
      </c>
      <c r="O1201">
        <v>9002659</v>
      </c>
      <c r="P1201" t="s">
        <v>1036</v>
      </c>
      <c r="Q1201" t="s">
        <v>3896</v>
      </c>
      <c r="R1201">
        <v>0</v>
      </c>
      <c r="S1201" t="s">
        <v>2069</v>
      </c>
      <c r="V1201" t="s">
        <v>3897</v>
      </c>
      <c r="W1201" t="s">
        <v>3897</v>
      </c>
      <c r="X1201" t="s">
        <v>3450</v>
      </c>
      <c r="Y1201" t="s">
        <v>1853</v>
      </c>
      <c r="Z1201" t="s">
        <v>1918</v>
      </c>
    </row>
    <row r="1202" spans="1:26" x14ac:dyDescent="0.25">
      <c r="A1202">
        <v>446771</v>
      </c>
      <c r="B1202" t="s">
        <v>1075</v>
      </c>
      <c r="C1202" t="s">
        <v>3898</v>
      </c>
      <c r="D1202" t="s">
        <v>3899</v>
      </c>
      <c r="E1202">
        <v>134</v>
      </c>
      <c r="F1202">
        <v>8963</v>
      </c>
      <c r="G1202" t="s">
        <v>3841</v>
      </c>
      <c r="H1202" s="2">
        <v>0.52083333333333337</v>
      </c>
      <c r="I1202" t="s">
        <v>3841</v>
      </c>
      <c r="J1202" s="2">
        <v>0.95833333333333337</v>
      </c>
      <c r="L1202" t="s">
        <v>968</v>
      </c>
      <c r="N1202" t="s">
        <v>1482</v>
      </c>
      <c r="O1202">
        <v>9267754</v>
      </c>
      <c r="P1202" t="s">
        <v>1079</v>
      </c>
      <c r="Q1202" t="s">
        <v>3900</v>
      </c>
      <c r="R1202">
        <v>0</v>
      </c>
      <c r="S1202" t="s">
        <v>1484</v>
      </c>
      <c r="V1202" t="s">
        <v>3901</v>
      </c>
      <c r="W1202" t="s">
        <v>3901</v>
      </c>
      <c r="X1202" t="s">
        <v>3902</v>
      </c>
      <c r="Y1202" t="s">
        <v>1743</v>
      </c>
      <c r="Z1202" t="s">
        <v>1852</v>
      </c>
    </row>
    <row r="1203" spans="1:26" x14ac:dyDescent="0.25">
      <c r="A1203">
        <v>447339</v>
      </c>
      <c r="B1203" t="s">
        <v>1030</v>
      </c>
      <c r="C1203" t="s">
        <v>3903</v>
      </c>
      <c r="D1203" t="s">
        <v>3903</v>
      </c>
      <c r="E1203">
        <v>15</v>
      </c>
      <c r="F1203">
        <v>20</v>
      </c>
      <c r="G1203" t="s">
        <v>3841</v>
      </c>
      <c r="H1203" s="2">
        <v>0.66666666666666663</v>
      </c>
      <c r="I1203" t="s">
        <v>3346</v>
      </c>
      <c r="J1203" s="2">
        <v>0.5</v>
      </c>
      <c r="L1203" t="s">
        <v>968</v>
      </c>
      <c r="N1203" t="s">
        <v>1300</v>
      </c>
      <c r="O1203" t="s">
        <v>3904</v>
      </c>
      <c r="P1203" t="s">
        <v>970</v>
      </c>
      <c r="Q1203" t="s">
        <v>3905</v>
      </c>
      <c r="R1203">
        <v>0</v>
      </c>
      <c r="S1203" t="s">
        <v>1179</v>
      </c>
      <c r="X1203" t="s">
        <v>3906</v>
      </c>
      <c r="Y1203" t="s">
        <v>1229</v>
      </c>
      <c r="Z1203" t="s">
        <v>2390</v>
      </c>
    </row>
    <row r="1204" spans="1:26" x14ac:dyDescent="0.25">
      <c r="A1204">
        <v>446815</v>
      </c>
      <c r="B1204" t="s">
        <v>1230</v>
      </c>
      <c r="C1204" t="s">
        <v>2007</v>
      </c>
      <c r="D1204" t="s">
        <v>2008</v>
      </c>
      <c r="E1204">
        <v>22</v>
      </c>
      <c r="F1204">
        <v>99</v>
      </c>
      <c r="G1204" t="s">
        <v>3841</v>
      </c>
      <c r="H1204" s="2">
        <v>0.70138888888888884</v>
      </c>
      <c r="I1204" t="s">
        <v>3841</v>
      </c>
      <c r="J1204" s="2">
        <v>0.71527777777777779</v>
      </c>
      <c r="L1204" t="s">
        <v>968</v>
      </c>
      <c r="N1204" t="s">
        <v>1024</v>
      </c>
      <c r="O1204">
        <v>750038</v>
      </c>
      <c r="P1204" t="s">
        <v>970</v>
      </c>
      <c r="Q1204" t="s">
        <v>3907</v>
      </c>
      <c r="R1204">
        <v>0</v>
      </c>
      <c r="S1204" t="s">
        <v>1026</v>
      </c>
      <c r="T1204" t="s">
        <v>1027</v>
      </c>
      <c r="Y1204" t="s">
        <v>1029</v>
      </c>
      <c r="Z1204" t="s">
        <v>1029</v>
      </c>
    </row>
    <row r="1205" spans="1:26" x14ac:dyDescent="0.25">
      <c r="A1205">
        <v>446069</v>
      </c>
      <c r="B1205" t="s">
        <v>1075</v>
      </c>
      <c r="C1205" t="s">
        <v>3908</v>
      </c>
      <c r="D1205" t="s">
        <v>3909</v>
      </c>
      <c r="E1205">
        <v>139</v>
      </c>
      <c r="F1205">
        <v>9996</v>
      </c>
      <c r="G1205" t="s">
        <v>3841</v>
      </c>
      <c r="H1205" s="2">
        <v>0.79166666666666663</v>
      </c>
      <c r="I1205" t="s">
        <v>3353</v>
      </c>
      <c r="J1205" s="2">
        <v>0.66666666666666663</v>
      </c>
      <c r="L1205" t="s">
        <v>968</v>
      </c>
      <c r="N1205" t="s">
        <v>1158</v>
      </c>
      <c r="O1205">
        <v>9366225</v>
      </c>
      <c r="P1205" t="s">
        <v>1159</v>
      </c>
      <c r="Q1205" t="s">
        <v>3910</v>
      </c>
      <c r="R1205">
        <v>0</v>
      </c>
      <c r="S1205" t="s">
        <v>3109</v>
      </c>
      <c r="V1205" t="s">
        <v>3911</v>
      </c>
      <c r="W1205" t="s">
        <v>3911</v>
      </c>
      <c r="X1205" t="s">
        <v>3912</v>
      </c>
      <c r="Y1205" t="s">
        <v>1164</v>
      </c>
      <c r="Z1205" t="s">
        <v>975</v>
      </c>
    </row>
    <row r="1206" spans="1:26" x14ac:dyDescent="0.25">
      <c r="A1206">
        <v>447065</v>
      </c>
      <c r="B1206" t="s">
        <v>1032</v>
      </c>
      <c r="C1206" t="s">
        <v>1165</v>
      </c>
      <c r="D1206" t="s">
        <v>1166</v>
      </c>
      <c r="E1206">
        <v>54</v>
      </c>
      <c r="F1206">
        <v>499</v>
      </c>
      <c r="G1206" t="s">
        <v>3841</v>
      </c>
      <c r="H1206" s="2">
        <v>0.83333333333333337</v>
      </c>
      <c r="I1206" t="s">
        <v>3353</v>
      </c>
      <c r="J1206" s="2">
        <v>0.25</v>
      </c>
      <c r="L1206" t="s">
        <v>968</v>
      </c>
      <c r="N1206" t="s">
        <v>1167</v>
      </c>
      <c r="O1206">
        <v>7917757</v>
      </c>
      <c r="P1206" t="s">
        <v>1131</v>
      </c>
      <c r="Q1206" t="s">
        <v>3913</v>
      </c>
      <c r="R1206">
        <v>0</v>
      </c>
      <c r="S1206" t="s">
        <v>1170</v>
      </c>
      <c r="V1206">
        <v>22161</v>
      </c>
      <c r="W1206">
        <v>22171</v>
      </c>
      <c r="X1206" t="s">
        <v>1171</v>
      </c>
      <c r="Y1206" t="s">
        <v>1047</v>
      </c>
      <c r="Z1206" t="s">
        <v>1281</v>
      </c>
    </row>
    <row r="1207" spans="1:26" x14ac:dyDescent="0.25">
      <c r="A1207">
        <v>446593</v>
      </c>
      <c r="B1207" t="s">
        <v>1075</v>
      </c>
      <c r="C1207" t="s">
        <v>1076</v>
      </c>
      <c r="D1207" t="s">
        <v>1077</v>
      </c>
      <c r="E1207">
        <v>159</v>
      </c>
      <c r="F1207">
        <v>15215</v>
      </c>
      <c r="G1207" t="s">
        <v>3841</v>
      </c>
      <c r="H1207" s="2">
        <v>0.95833333333333337</v>
      </c>
      <c r="I1207" t="s">
        <v>3353</v>
      </c>
      <c r="J1207" s="2">
        <v>0.33333333333333331</v>
      </c>
      <c r="L1207" t="s">
        <v>968</v>
      </c>
      <c r="N1207" t="s">
        <v>1078</v>
      </c>
      <c r="O1207">
        <v>9819947</v>
      </c>
      <c r="P1207" t="s">
        <v>1277</v>
      </c>
      <c r="Q1207" t="s">
        <v>3914</v>
      </c>
      <c r="R1207">
        <v>0</v>
      </c>
      <c r="S1207" t="s">
        <v>2890</v>
      </c>
      <c r="V1207">
        <v>76</v>
      </c>
      <c r="W1207">
        <v>76</v>
      </c>
      <c r="X1207" t="s">
        <v>1082</v>
      </c>
      <c r="Y1207" t="s">
        <v>1005</v>
      </c>
      <c r="Z1207" t="s">
        <v>1083</v>
      </c>
    </row>
    <row r="1208" spans="1:26" x14ac:dyDescent="0.25">
      <c r="A1208">
        <v>446594</v>
      </c>
      <c r="B1208" t="s">
        <v>1075</v>
      </c>
      <c r="C1208" t="s">
        <v>1115</v>
      </c>
      <c r="D1208" t="s">
        <v>1116</v>
      </c>
      <c r="E1208">
        <v>159</v>
      </c>
      <c r="F1208">
        <v>10851</v>
      </c>
      <c r="G1208" t="s">
        <v>3353</v>
      </c>
      <c r="H1208" s="2">
        <v>0.33333333333333331</v>
      </c>
      <c r="I1208" t="s">
        <v>3346</v>
      </c>
      <c r="J1208" s="2">
        <v>4.1666666666666664E-2</v>
      </c>
      <c r="L1208" t="s">
        <v>968</v>
      </c>
      <c r="N1208" t="s">
        <v>1078</v>
      </c>
      <c r="O1208">
        <v>9225275</v>
      </c>
      <c r="P1208" t="s">
        <v>1277</v>
      </c>
      <c r="Q1208" t="s">
        <v>3915</v>
      </c>
      <c r="R1208">
        <v>0</v>
      </c>
      <c r="S1208" t="s">
        <v>3916</v>
      </c>
      <c r="V1208">
        <v>525</v>
      </c>
      <c r="W1208">
        <v>525</v>
      </c>
      <c r="X1208" t="s">
        <v>1119</v>
      </c>
      <c r="Y1208" t="s">
        <v>2178</v>
      </c>
      <c r="Z1208" t="s">
        <v>1104</v>
      </c>
    </row>
    <row r="1209" spans="1:26" x14ac:dyDescent="0.25">
      <c r="A1209">
        <v>446816</v>
      </c>
      <c r="B1209" t="s">
        <v>1230</v>
      </c>
      <c r="C1209" t="s">
        <v>2007</v>
      </c>
      <c r="D1209" t="s">
        <v>2008</v>
      </c>
      <c r="E1209">
        <v>22</v>
      </c>
      <c r="F1209">
        <v>99</v>
      </c>
      <c r="G1209" t="s">
        <v>3353</v>
      </c>
      <c r="H1209" s="2">
        <v>0.40277777777777773</v>
      </c>
      <c r="I1209" t="s">
        <v>3353</v>
      </c>
      <c r="J1209" s="2">
        <v>0.71527777777777779</v>
      </c>
      <c r="L1209" t="s">
        <v>968</v>
      </c>
      <c r="N1209" t="s">
        <v>1024</v>
      </c>
      <c r="O1209">
        <v>750038</v>
      </c>
      <c r="P1209" t="s">
        <v>970</v>
      </c>
      <c r="Q1209" t="s">
        <v>3917</v>
      </c>
      <c r="R1209">
        <v>0</v>
      </c>
      <c r="S1209" t="s">
        <v>1026</v>
      </c>
      <c r="T1209" t="s">
        <v>1027</v>
      </c>
      <c r="Y1209" t="s">
        <v>1029</v>
      </c>
      <c r="Z1209" t="s">
        <v>1029</v>
      </c>
    </row>
    <row r="1210" spans="1:26" x14ac:dyDescent="0.25">
      <c r="A1210">
        <v>442495</v>
      </c>
      <c r="B1210" t="s">
        <v>1139</v>
      </c>
      <c r="C1210" t="s">
        <v>1875</v>
      </c>
      <c r="D1210" t="s">
        <v>1876</v>
      </c>
      <c r="E1210">
        <v>61</v>
      </c>
      <c r="F1210">
        <v>1894</v>
      </c>
      <c r="G1210" t="s">
        <v>3353</v>
      </c>
      <c r="H1210" s="2">
        <v>0.41666666666666669</v>
      </c>
      <c r="I1210" t="s">
        <v>3918</v>
      </c>
      <c r="J1210" s="2">
        <v>0.75</v>
      </c>
      <c r="L1210" t="s">
        <v>968</v>
      </c>
      <c r="N1210" t="s">
        <v>1031</v>
      </c>
      <c r="O1210" t="s">
        <v>1877</v>
      </c>
      <c r="P1210" t="s">
        <v>1092</v>
      </c>
      <c r="Q1210" t="s">
        <v>3919</v>
      </c>
      <c r="R1210">
        <v>3.85</v>
      </c>
      <c r="S1210" t="s">
        <v>3920</v>
      </c>
      <c r="X1210" t="s">
        <v>1879</v>
      </c>
      <c r="Y1210" t="s">
        <v>1147</v>
      </c>
      <c r="Z1210" t="s">
        <v>1147</v>
      </c>
    </row>
    <row r="1211" spans="1:26" x14ac:dyDescent="0.25">
      <c r="A1211">
        <v>447054</v>
      </c>
      <c r="B1211" t="s">
        <v>1032</v>
      </c>
      <c r="C1211" t="s">
        <v>3445</v>
      </c>
      <c r="D1211" t="s">
        <v>3446</v>
      </c>
      <c r="E1211">
        <v>106</v>
      </c>
      <c r="F1211">
        <v>5873</v>
      </c>
      <c r="G1211" t="s">
        <v>3353</v>
      </c>
      <c r="H1211" s="2">
        <v>0.79166666666666663</v>
      </c>
      <c r="I1211" t="s">
        <v>3346</v>
      </c>
      <c r="J1211" s="2">
        <v>0.25</v>
      </c>
      <c r="L1211" t="s">
        <v>968</v>
      </c>
      <c r="N1211" t="s">
        <v>1035</v>
      </c>
      <c r="O1211">
        <v>9002659</v>
      </c>
      <c r="P1211" t="s">
        <v>1036</v>
      </c>
      <c r="Q1211" t="s">
        <v>3921</v>
      </c>
      <c r="R1211">
        <v>0</v>
      </c>
      <c r="S1211" t="s">
        <v>1426</v>
      </c>
      <c r="V1211" t="s">
        <v>3897</v>
      </c>
      <c r="W1211" t="s">
        <v>3897</v>
      </c>
      <c r="X1211" t="s">
        <v>3450</v>
      </c>
      <c r="Y1211" t="s">
        <v>1918</v>
      </c>
      <c r="Z1211" t="s">
        <v>1853</v>
      </c>
    </row>
    <row r="1212" spans="1:26" x14ac:dyDescent="0.25">
      <c r="A1212">
        <v>447153</v>
      </c>
      <c r="B1212" t="s">
        <v>1032</v>
      </c>
      <c r="C1212" t="s">
        <v>1165</v>
      </c>
      <c r="D1212" t="s">
        <v>1166</v>
      </c>
      <c r="E1212">
        <v>54</v>
      </c>
      <c r="F1212">
        <v>499</v>
      </c>
      <c r="G1212" t="s">
        <v>3346</v>
      </c>
      <c r="H1212" s="2">
        <v>8.3333333333333329E-2</v>
      </c>
      <c r="I1212" t="s">
        <v>3346</v>
      </c>
      <c r="J1212" s="2">
        <v>0.16666666666666666</v>
      </c>
      <c r="L1212" t="s">
        <v>968</v>
      </c>
      <c r="N1212" t="s">
        <v>1167</v>
      </c>
      <c r="O1212">
        <v>7917757</v>
      </c>
      <c r="P1212" t="s">
        <v>1131</v>
      </c>
      <c r="Q1212" t="s">
        <v>3922</v>
      </c>
      <c r="R1212">
        <v>0</v>
      </c>
      <c r="S1212" t="s">
        <v>1133</v>
      </c>
      <c r="V1212">
        <v>22161</v>
      </c>
      <c r="W1212">
        <v>22161</v>
      </c>
      <c r="X1212" t="s">
        <v>1171</v>
      </c>
      <c r="Y1212" t="s">
        <v>1281</v>
      </c>
      <c r="Z1212" t="s">
        <v>1047</v>
      </c>
    </row>
    <row r="1213" spans="1:26" x14ac:dyDescent="0.25">
      <c r="A1213">
        <v>446777</v>
      </c>
      <c r="B1213" t="s">
        <v>994</v>
      </c>
      <c r="C1213" t="s">
        <v>3923</v>
      </c>
      <c r="D1213" t="s">
        <v>3924</v>
      </c>
      <c r="E1213">
        <v>105</v>
      </c>
      <c r="F1213">
        <v>5241</v>
      </c>
      <c r="G1213" t="s">
        <v>3346</v>
      </c>
      <c r="H1213" s="2">
        <v>0.22916666666666666</v>
      </c>
      <c r="I1213" t="s">
        <v>3918</v>
      </c>
      <c r="J1213" s="2">
        <v>0.125</v>
      </c>
      <c r="L1213" t="s">
        <v>968</v>
      </c>
      <c r="N1213" t="s">
        <v>997</v>
      </c>
      <c r="O1213" t="s">
        <v>3925</v>
      </c>
      <c r="P1213" t="s">
        <v>999</v>
      </c>
      <c r="Q1213" t="s">
        <v>3926</v>
      </c>
      <c r="R1213">
        <v>0</v>
      </c>
      <c r="S1213" t="s">
        <v>3927</v>
      </c>
      <c r="V1213">
        <v>79</v>
      </c>
      <c r="W1213">
        <v>79</v>
      </c>
      <c r="Y1213" t="s">
        <v>1005</v>
      </c>
      <c r="Z1213" t="s">
        <v>1004</v>
      </c>
    </row>
    <row r="1214" spans="1:26" x14ac:dyDescent="0.25">
      <c r="A1214">
        <v>446817</v>
      </c>
      <c r="B1214" t="s">
        <v>1230</v>
      </c>
      <c r="C1214" t="s">
        <v>2007</v>
      </c>
      <c r="D1214" t="s">
        <v>2008</v>
      </c>
      <c r="E1214">
        <v>22</v>
      </c>
      <c r="F1214">
        <v>99</v>
      </c>
      <c r="G1214" t="s">
        <v>3346</v>
      </c>
      <c r="H1214" s="2">
        <v>0.375</v>
      </c>
      <c r="I1214" t="s">
        <v>3346</v>
      </c>
      <c r="J1214" s="2">
        <v>0.71527777777777779</v>
      </c>
      <c r="L1214" t="s">
        <v>968</v>
      </c>
      <c r="N1214" t="s">
        <v>1024</v>
      </c>
      <c r="O1214">
        <v>750038</v>
      </c>
      <c r="P1214" t="s">
        <v>970</v>
      </c>
      <c r="Q1214" t="s">
        <v>3928</v>
      </c>
      <c r="R1214">
        <v>0</v>
      </c>
      <c r="S1214" t="s">
        <v>1026</v>
      </c>
      <c r="T1214" t="s">
        <v>1027</v>
      </c>
      <c r="Y1214" t="s">
        <v>1029</v>
      </c>
      <c r="Z1214" t="s">
        <v>1029</v>
      </c>
    </row>
    <row r="1215" spans="1:26" x14ac:dyDescent="0.25">
      <c r="A1215">
        <v>447467</v>
      </c>
      <c r="B1215" t="s">
        <v>1230</v>
      </c>
      <c r="C1215" t="s">
        <v>2007</v>
      </c>
      <c r="D1215" t="s">
        <v>2008</v>
      </c>
      <c r="E1215">
        <v>22</v>
      </c>
      <c r="F1215">
        <v>99</v>
      </c>
      <c r="G1215" t="s">
        <v>3346</v>
      </c>
      <c r="H1215" s="2">
        <v>0.95833333333333337</v>
      </c>
      <c r="I1215" t="s">
        <v>3788</v>
      </c>
      <c r="J1215" s="2">
        <v>0.70833333333333337</v>
      </c>
      <c r="L1215" t="s">
        <v>968</v>
      </c>
      <c r="N1215" t="s">
        <v>1024</v>
      </c>
      <c r="O1215">
        <v>750038</v>
      </c>
      <c r="P1215" t="s">
        <v>970</v>
      </c>
      <c r="Q1215" t="s">
        <v>3929</v>
      </c>
      <c r="R1215">
        <v>0</v>
      </c>
      <c r="S1215" t="s">
        <v>1179</v>
      </c>
      <c r="T1215" t="s">
        <v>1027</v>
      </c>
      <c r="Y1215" t="s">
        <v>1401</v>
      </c>
      <c r="Z1215" t="s">
        <v>974</v>
      </c>
    </row>
    <row r="1216" spans="1:26" x14ac:dyDescent="0.25">
      <c r="A1216">
        <v>447465</v>
      </c>
      <c r="B1216" t="s">
        <v>994</v>
      </c>
      <c r="C1216" t="s">
        <v>3930</v>
      </c>
      <c r="D1216" t="s">
        <v>3931</v>
      </c>
      <c r="E1216">
        <v>280</v>
      </c>
      <c r="F1216">
        <v>102100</v>
      </c>
      <c r="G1216" t="s">
        <v>3918</v>
      </c>
      <c r="H1216" s="2">
        <v>0.16666666666666666</v>
      </c>
      <c r="I1216" t="s">
        <v>3918</v>
      </c>
      <c r="J1216" s="2">
        <v>0.75</v>
      </c>
      <c r="L1216" t="s">
        <v>968</v>
      </c>
      <c r="N1216" t="s">
        <v>1205</v>
      </c>
      <c r="O1216">
        <v>9624914</v>
      </c>
      <c r="P1216" t="s">
        <v>1110</v>
      </c>
      <c r="Q1216" t="s">
        <v>3932</v>
      </c>
      <c r="R1216">
        <v>0</v>
      </c>
      <c r="S1216" t="s">
        <v>1112</v>
      </c>
      <c r="X1216" t="s">
        <v>3933</v>
      </c>
      <c r="Y1216" t="s">
        <v>3934</v>
      </c>
      <c r="Z1216" t="s">
        <v>3935</v>
      </c>
    </row>
    <row r="1217" spans="1:26" x14ac:dyDescent="0.25">
      <c r="A1217">
        <v>447258</v>
      </c>
      <c r="B1217" t="s">
        <v>964</v>
      </c>
      <c r="C1217" t="s">
        <v>2332</v>
      </c>
      <c r="D1217" t="s">
        <v>2333</v>
      </c>
      <c r="E1217">
        <v>68</v>
      </c>
      <c r="F1217">
        <v>1659</v>
      </c>
      <c r="G1217" t="s">
        <v>3918</v>
      </c>
      <c r="H1217" s="2">
        <v>0.25</v>
      </c>
      <c r="I1217" t="s">
        <v>3788</v>
      </c>
      <c r="J1217" s="2">
        <v>0.79166666666666663</v>
      </c>
      <c r="L1217" t="s">
        <v>968</v>
      </c>
      <c r="N1217" t="s">
        <v>1290</v>
      </c>
      <c r="O1217">
        <v>9621534</v>
      </c>
      <c r="P1217" t="s">
        <v>1159</v>
      </c>
      <c r="Q1217" t="s">
        <v>3936</v>
      </c>
      <c r="R1217">
        <v>0</v>
      </c>
      <c r="S1217" t="s">
        <v>1865</v>
      </c>
      <c r="X1217" t="s">
        <v>2335</v>
      </c>
      <c r="Y1217" t="s">
        <v>3937</v>
      </c>
      <c r="Z1217" t="s">
        <v>974</v>
      </c>
    </row>
    <row r="1218" spans="1:26" x14ac:dyDescent="0.25">
      <c r="A1218">
        <v>447430</v>
      </c>
      <c r="B1218" t="s">
        <v>964</v>
      </c>
      <c r="C1218" t="s">
        <v>1049</v>
      </c>
      <c r="D1218" t="s">
        <v>1050</v>
      </c>
      <c r="E1218">
        <v>26</v>
      </c>
      <c r="F1218">
        <v>284</v>
      </c>
      <c r="G1218" t="s">
        <v>3918</v>
      </c>
      <c r="H1218" s="2">
        <v>0.25</v>
      </c>
      <c r="I1218" t="s">
        <v>3918</v>
      </c>
      <c r="J1218" s="2">
        <v>0.75</v>
      </c>
      <c r="L1218" t="s">
        <v>968</v>
      </c>
      <c r="N1218" t="s">
        <v>969</v>
      </c>
      <c r="P1218" t="s">
        <v>970</v>
      </c>
      <c r="Q1218" t="s">
        <v>3938</v>
      </c>
      <c r="R1218">
        <v>0</v>
      </c>
      <c r="S1218" t="s">
        <v>2002</v>
      </c>
      <c r="X1218" t="s">
        <v>1053</v>
      </c>
      <c r="Y1218" t="s">
        <v>974</v>
      </c>
      <c r="Z1218" t="s">
        <v>974</v>
      </c>
    </row>
    <row r="1219" spans="1:26" x14ac:dyDescent="0.25">
      <c r="A1219">
        <v>447432</v>
      </c>
      <c r="B1219" t="s">
        <v>964</v>
      </c>
      <c r="C1219" t="s">
        <v>965</v>
      </c>
      <c r="D1219" t="s">
        <v>966</v>
      </c>
      <c r="E1219">
        <v>26</v>
      </c>
      <c r="F1219">
        <v>284</v>
      </c>
      <c r="G1219" t="s">
        <v>3918</v>
      </c>
      <c r="H1219" s="2">
        <v>0.25</v>
      </c>
      <c r="I1219" t="s">
        <v>3788</v>
      </c>
      <c r="J1219" s="2">
        <v>0.75</v>
      </c>
      <c r="L1219" t="s">
        <v>968</v>
      </c>
      <c r="N1219" t="s">
        <v>969</v>
      </c>
      <c r="P1219" t="s">
        <v>970</v>
      </c>
      <c r="Q1219" t="s">
        <v>3939</v>
      </c>
      <c r="R1219">
        <v>0</v>
      </c>
      <c r="S1219" t="s">
        <v>2055</v>
      </c>
      <c r="X1219" t="s">
        <v>973</v>
      </c>
      <c r="Y1219" t="s">
        <v>974</v>
      </c>
      <c r="Z1219" t="s">
        <v>974</v>
      </c>
    </row>
    <row r="1220" spans="1:26" x14ac:dyDescent="0.25">
      <c r="A1220">
        <v>447471</v>
      </c>
      <c r="B1220" t="s">
        <v>1230</v>
      </c>
      <c r="C1220" t="s">
        <v>1371</v>
      </c>
      <c r="D1220" t="s">
        <v>1372</v>
      </c>
      <c r="E1220">
        <v>11</v>
      </c>
      <c r="F1220">
        <v>5</v>
      </c>
      <c r="G1220" t="s">
        <v>3918</v>
      </c>
      <c r="H1220" s="2">
        <v>0.25</v>
      </c>
      <c r="I1220" t="s">
        <v>3918</v>
      </c>
      <c r="J1220" s="2">
        <v>0.41666666666666669</v>
      </c>
      <c r="L1220" t="s">
        <v>968</v>
      </c>
      <c r="N1220" t="s">
        <v>1300</v>
      </c>
      <c r="O1220" t="s">
        <v>1373</v>
      </c>
      <c r="P1220" t="s">
        <v>970</v>
      </c>
      <c r="Q1220" t="s">
        <v>3940</v>
      </c>
      <c r="R1220">
        <v>1.71</v>
      </c>
      <c r="S1220" t="s">
        <v>1179</v>
      </c>
      <c r="Y1220" t="s">
        <v>1029</v>
      </c>
      <c r="Z1220" t="s">
        <v>1029</v>
      </c>
    </row>
    <row r="1221" spans="1:26" x14ac:dyDescent="0.25">
      <c r="A1221">
        <v>447433</v>
      </c>
      <c r="B1221" t="s">
        <v>976</v>
      </c>
      <c r="C1221" t="s">
        <v>1350</v>
      </c>
      <c r="D1221" t="s">
        <v>1351</v>
      </c>
      <c r="E1221">
        <v>106</v>
      </c>
      <c r="F1221">
        <v>4249</v>
      </c>
      <c r="G1221" t="s">
        <v>3918</v>
      </c>
      <c r="H1221" s="2">
        <v>0.25</v>
      </c>
      <c r="I1221" t="s">
        <v>3788</v>
      </c>
      <c r="J1221" s="2">
        <v>0.75</v>
      </c>
      <c r="L1221" t="s">
        <v>968</v>
      </c>
      <c r="N1221" t="s">
        <v>969</v>
      </c>
      <c r="P1221" t="s">
        <v>970</v>
      </c>
      <c r="Q1221" t="s">
        <v>3941</v>
      </c>
      <c r="R1221">
        <v>0</v>
      </c>
      <c r="S1221" t="s">
        <v>2004</v>
      </c>
      <c r="X1221" t="s">
        <v>1354</v>
      </c>
      <c r="Y1221" t="s">
        <v>974</v>
      </c>
      <c r="Z1221" t="s">
        <v>974</v>
      </c>
    </row>
    <row r="1222" spans="1:26" x14ac:dyDescent="0.25">
      <c r="A1222">
        <v>447431</v>
      </c>
      <c r="B1222" t="s">
        <v>976</v>
      </c>
      <c r="C1222" t="s">
        <v>1054</v>
      </c>
      <c r="D1222" t="s">
        <v>1055</v>
      </c>
      <c r="E1222">
        <v>87</v>
      </c>
      <c r="F1222">
        <v>2391</v>
      </c>
      <c r="G1222" t="s">
        <v>3918</v>
      </c>
      <c r="H1222" s="2">
        <v>0.25</v>
      </c>
      <c r="I1222" t="s">
        <v>3918</v>
      </c>
      <c r="J1222" s="2">
        <v>0.75</v>
      </c>
      <c r="L1222" t="s">
        <v>968</v>
      </c>
      <c r="N1222" t="s">
        <v>969</v>
      </c>
      <c r="P1222" t="s">
        <v>970</v>
      </c>
      <c r="Q1222" t="s">
        <v>3942</v>
      </c>
      <c r="R1222">
        <v>0</v>
      </c>
      <c r="S1222" t="s">
        <v>980</v>
      </c>
      <c r="X1222" t="s">
        <v>1058</v>
      </c>
      <c r="Y1222" t="s">
        <v>974</v>
      </c>
      <c r="Z1222" t="s">
        <v>974</v>
      </c>
    </row>
    <row r="1223" spans="1:26" x14ac:dyDescent="0.25">
      <c r="A1223">
        <v>446381</v>
      </c>
      <c r="B1223" t="s">
        <v>1032</v>
      </c>
      <c r="C1223" t="s">
        <v>1192</v>
      </c>
      <c r="D1223" t="s">
        <v>1193</v>
      </c>
      <c r="E1223">
        <v>69</v>
      </c>
      <c r="F1223">
        <v>764</v>
      </c>
      <c r="G1223" t="s">
        <v>3918</v>
      </c>
      <c r="H1223" s="2">
        <v>0.29166666666666669</v>
      </c>
      <c r="I1223" t="s">
        <v>3918</v>
      </c>
      <c r="J1223" s="2">
        <v>0.66666666666666663</v>
      </c>
      <c r="L1223" t="s">
        <v>968</v>
      </c>
      <c r="N1223" t="s">
        <v>1194</v>
      </c>
      <c r="O1223">
        <v>7030523</v>
      </c>
      <c r="P1223" t="s">
        <v>1036</v>
      </c>
      <c r="Q1223" t="s">
        <v>3943</v>
      </c>
      <c r="R1223">
        <v>0</v>
      </c>
      <c r="S1223" t="s">
        <v>1196</v>
      </c>
      <c r="V1223">
        <v>22171</v>
      </c>
      <c r="W1223">
        <v>22171</v>
      </c>
      <c r="X1223" t="s">
        <v>1197</v>
      </c>
      <c r="Y1223" t="s">
        <v>1198</v>
      </c>
      <c r="Z1223" t="s">
        <v>1029</v>
      </c>
    </row>
    <row r="1224" spans="1:26" x14ac:dyDescent="0.25">
      <c r="A1224">
        <v>445034</v>
      </c>
      <c r="B1224" t="s">
        <v>982</v>
      </c>
      <c r="C1224" t="s">
        <v>1136</v>
      </c>
      <c r="D1224" t="s">
        <v>1137</v>
      </c>
      <c r="E1224">
        <v>361</v>
      </c>
      <c r="F1224">
        <v>225282</v>
      </c>
      <c r="G1224" t="s">
        <v>3918</v>
      </c>
      <c r="H1224" s="2">
        <v>0.35416666666666669</v>
      </c>
      <c r="I1224" t="s">
        <v>3918</v>
      </c>
      <c r="J1224" s="2">
        <v>0.75</v>
      </c>
      <c r="L1224" t="s">
        <v>968</v>
      </c>
      <c r="N1224" t="s">
        <v>985</v>
      </c>
      <c r="O1224">
        <v>9383948</v>
      </c>
      <c r="P1224" t="s">
        <v>1009</v>
      </c>
      <c r="Q1224" t="s">
        <v>3944</v>
      </c>
      <c r="R1224">
        <v>0</v>
      </c>
      <c r="S1224" t="s">
        <v>988</v>
      </c>
      <c r="V1224">
        <v>31614</v>
      </c>
      <c r="W1224">
        <v>31614</v>
      </c>
      <c r="X1224" t="s">
        <v>1138</v>
      </c>
      <c r="Y1224" t="s">
        <v>992</v>
      </c>
      <c r="Z1224" t="s">
        <v>1120</v>
      </c>
    </row>
    <row r="1225" spans="1:26" x14ac:dyDescent="0.25">
      <c r="A1225">
        <v>447503</v>
      </c>
      <c r="B1225" t="s">
        <v>1230</v>
      </c>
      <c r="C1225" t="s">
        <v>3945</v>
      </c>
      <c r="D1225" t="s">
        <v>3946</v>
      </c>
      <c r="E1225">
        <v>10</v>
      </c>
      <c r="F1225">
        <v>14</v>
      </c>
      <c r="G1225" t="s">
        <v>3918</v>
      </c>
      <c r="H1225" s="2">
        <v>0.39583333333333331</v>
      </c>
      <c r="I1225" t="s">
        <v>3918</v>
      </c>
      <c r="J1225" s="2">
        <v>0.75</v>
      </c>
      <c r="L1225" t="s">
        <v>968</v>
      </c>
      <c r="N1225" t="s">
        <v>1300</v>
      </c>
      <c r="O1225" t="s">
        <v>3947</v>
      </c>
      <c r="P1225" t="s">
        <v>970</v>
      </c>
      <c r="Q1225" t="s">
        <v>3948</v>
      </c>
      <c r="R1225">
        <v>0</v>
      </c>
      <c r="S1225" t="s">
        <v>1179</v>
      </c>
      <c r="X1225" t="s">
        <v>3949</v>
      </c>
      <c r="Y1225" t="s">
        <v>1029</v>
      </c>
      <c r="Z1225" t="s">
        <v>1029</v>
      </c>
    </row>
    <row r="1226" spans="1:26" x14ac:dyDescent="0.25">
      <c r="A1226">
        <v>446474</v>
      </c>
      <c r="B1226" t="s">
        <v>1032</v>
      </c>
      <c r="C1226" t="s">
        <v>1128</v>
      </c>
      <c r="D1226" t="s">
        <v>1129</v>
      </c>
      <c r="E1226">
        <v>56</v>
      </c>
      <c r="F1226">
        <v>1083</v>
      </c>
      <c r="G1226" t="s">
        <v>3918</v>
      </c>
      <c r="H1226" s="2">
        <v>0.54166666666666663</v>
      </c>
      <c r="I1226" t="s">
        <v>3788</v>
      </c>
      <c r="J1226" s="2">
        <v>0.45763888888888887</v>
      </c>
      <c r="L1226" t="s">
        <v>968</v>
      </c>
      <c r="N1226" t="s">
        <v>1130</v>
      </c>
      <c r="O1226">
        <v>9184524</v>
      </c>
      <c r="P1226" t="s">
        <v>1131</v>
      </c>
      <c r="Q1226" t="s">
        <v>3951</v>
      </c>
      <c r="R1226">
        <v>0</v>
      </c>
      <c r="S1226" t="s">
        <v>1133</v>
      </c>
      <c r="V1226" t="s">
        <v>3952</v>
      </c>
      <c r="W1226" t="s">
        <v>3952</v>
      </c>
      <c r="X1226" t="s">
        <v>1135</v>
      </c>
      <c r="Y1226" t="s">
        <v>1198</v>
      </c>
      <c r="Z1226" t="s">
        <v>1042</v>
      </c>
    </row>
    <row r="1227" spans="1:26" x14ac:dyDescent="0.25">
      <c r="A1227">
        <v>447055</v>
      </c>
      <c r="B1227" t="s">
        <v>1032</v>
      </c>
      <c r="C1227" t="s">
        <v>3445</v>
      </c>
      <c r="D1227" t="s">
        <v>3446</v>
      </c>
      <c r="E1227">
        <v>106</v>
      </c>
      <c r="F1227">
        <v>5873</v>
      </c>
      <c r="G1227" t="s">
        <v>3918</v>
      </c>
      <c r="H1227" s="2">
        <v>0.79166666666666663</v>
      </c>
      <c r="I1227" t="s">
        <v>3788</v>
      </c>
      <c r="J1227" s="2">
        <v>0.25</v>
      </c>
      <c r="L1227" t="s">
        <v>968</v>
      </c>
      <c r="N1227" t="s">
        <v>1035</v>
      </c>
      <c r="O1227">
        <v>9002659</v>
      </c>
      <c r="P1227" t="s">
        <v>1036</v>
      </c>
      <c r="Q1227" t="s">
        <v>3953</v>
      </c>
      <c r="R1227">
        <v>0</v>
      </c>
      <c r="S1227" t="s">
        <v>2878</v>
      </c>
      <c r="V1227" t="s">
        <v>3897</v>
      </c>
      <c r="W1227" t="s">
        <v>3897</v>
      </c>
      <c r="X1227" t="s">
        <v>3450</v>
      </c>
      <c r="Y1227" t="s">
        <v>1120</v>
      </c>
      <c r="Z1227" t="s">
        <v>1229</v>
      </c>
    </row>
    <row r="1228" spans="1:26" x14ac:dyDescent="0.25">
      <c r="A1228">
        <v>447002</v>
      </c>
      <c r="B1228" t="s">
        <v>1075</v>
      </c>
      <c r="C1228" t="s">
        <v>2672</v>
      </c>
      <c r="D1228" t="s">
        <v>2673</v>
      </c>
      <c r="E1228">
        <v>81</v>
      </c>
      <c r="F1228">
        <v>1561</v>
      </c>
      <c r="G1228" t="s">
        <v>3918</v>
      </c>
      <c r="H1228" s="2">
        <v>0.83333333333333337</v>
      </c>
      <c r="I1228" t="s">
        <v>3788</v>
      </c>
      <c r="J1228" s="2">
        <v>0.375</v>
      </c>
      <c r="L1228" t="s">
        <v>968</v>
      </c>
      <c r="N1228" t="s">
        <v>1078</v>
      </c>
      <c r="O1228">
        <v>8035269</v>
      </c>
      <c r="P1228" t="s">
        <v>1079</v>
      </c>
      <c r="Q1228" t="s">
        <v>3954</v>
      </c>
      <c r="R1228">
        <v>0</v>
      </c>
      <c r="S1228" t="s">
        <v>3955</v>
      </c>
      <c r="V1228">
        <v>2512</v>
      </c>
      <c r="W1228">
        <v>2512</v>
      </c>
      <c r="X1228" t="s">
        <v>2676</v>
      </c>
      <c r="Y1228" t="s">
        <v>1281</v>
      </c>
      <c r="Z1228" t="s">
        <v>1048</v>
      </c>
    </row>
    <row r="1229" spans="1:26" x14ac:dyDescent="0.25">
      <c r="A1229">
        <v>447251</v>
      </c>
      <c r="B1229" t="s">
        <v>1032</v>
      </c>
      <c r="C1229" t="s">
        <v>1285</v>
      </c>
      <c r="D1229" t="s">
        <v>1286</v>
      </c>
      <c r="E1229">
        <v>77</v>
      </c>
      <c r="F1229">
        <v>915</v>
      </c>
      <c r="G1229" t="s">
        <v>3918</v>
      </c>
      <c r="H1229" s="2">
        <v>0.875</v>
      </c>
      <c r="I1229" t="s">
        <v>3788</v>
      </c>
      <c r="J1229" s="2">
        <v>0.125</v>
      </c>
      <c r="L1229" t="s">
        <v>968</v>
      </c>
      <c r="N1229" t="s">
        <v>1167</v>
      </c>
      <c r="O1229">
        <v>7613961</v>
      </c>
      <c r="P1229" t="s">
        <v>1036</v>
      </c>
      <c r="Q1229" t="s">
        <v>3956</v>
      </c>
      <c r="R1229">
        <v>0</v>
      </c>
      <c r="S1229" t="s">
        <v>1288</v>
      </c>
      <c r="V1229">
        <v>22171</v>
      </c>
      <c r="W1229">
        <v>22171</v>
      </c>
      <c r="X1229" t="s">
        <v>1289</v>
      </c>
      <c r="Y1229" t="s">
        <v>1284</v>
      </c>
      <c r="Z1229" t="s">
        <v>1104</v>
      </c>
    </row>
    <row r="1230" spans="1:26" x14ac:dyDescent="0.25">
      <c r="A1230">
        <v>447497</v>
      </c>
      <c r="B1230" t="s">
        <v>1032</v>
      </c>
      <c r="C1230" t="s">
        <v>1165</v>
      </c>
      <c r="D1230" t="s">
        <v>1166</v>
      </c>
      <c r="E1230">
        <v>54</v>
      </c>
      <c r="F1230">
        <v>499</v>
      </c>
      <c r="G1230" t="s">
        <v>3918</v>
      </c>
      <c r="H1230" s="2">
        <v>0.91666666666666663</v>
      </c>
      <c r="I1230" t="s">
        <v>3788</v>
      </c>
      <c r="J1230" s="2">
        <v>0.20833333333333334</v>
      </c>
      <c r="L1230" t="s">
        <v>968</v>
      </c>
      <c r="N1230" t="s">
        <v>1167</v>
      </c>
      <c r="O1230">
        <v>7917757</v>
      </c>
      <c r="P1230" t="s">
        <v>1168</v>
      </c>
      <c r="Q1230" t="s">
        <v>3957</v>
      </c>
      <c r="R1230">
        <v>0</v>
      </c>
      <c r="S1230" t="s">
        <v>1636</v>
      </c>
      <c r="V1230">
        <v>22171</v>
      </c>
      <c r="W1230">
        <v>22171</v>
      </c>
      <c r="X1230" t="s">
        <v>1171</v>
      </c>
      <c r="Y1230" t="s">
        <v>1047</v>
      </c>
      <c r="Z1230" t="s">
        <v>1281</v>
      </c>
    </row>
    <row r="1231" spans="1:26" x14ac:dyDescent="0.25">
      <c r="A1231">
        <v>446819</v>
      </c>
      <c r="B1231" t="s">
        <v>1075</v>
      </c>
      <c r="C1231" t="s">
        <v>1156</v>
      </c>
      <c r="D1231" t="s">
        <v>1157</v>
      </c>
      <c r="E1231">
        <v>139</v>
      </c>
      <c r="F1231">
        <v>9996</v>
      </c>
      <c r="G1231" t="s">
        <v>3918</v>
      </c>
      <c r="H1231" s="2">
        <v>0.99930555555555556</v>
      </c>
      <c r="I1231" t="s">
        <v>3788</v>
      </c>
      <c r="J1231" s="2">
        <v>0.66666666666666663</v>
      </c>
      <c r="L1231" t="s">
        <v>968</v>
      </c>
      <c r="N1231" t="s">
        <v>1158</v>
      </c>
      <c r="O1231">
        <v>9435818</v>
      </c>
      <c r="P1231" t="s">
        <v>1159</v>
      </c>
      <c r="Q1231" t="s">
        <v>3958</v>
      </c>
      <c r="R1231">
        <v>0</v>
      </c>
      <c r="S1231" t="s">
        <v>2806</v>
      </c>
      <c r="V1231" t="s">
        <v>3959</v>
      </c>
      <c r="W1231" t="s">
        <v>3959</v>
      </c>
      <c r="X1231" t="s">
        <v>1163</v>
      </c>
      <c r="Y1231" t="s">
        <v>2715</v>
      </c>
      <c r="Z1231" t="s">
        <v>975</v>
      </c>
    </row>
    <row r="1232" spans="1:26" x14ac:dyDescent="0.25">
      <c r="A1232">
        <v>447003</v>
      </c>
      <c r="B1232" t="s">
        <v>1075</v>
      </c>
      <c r="C1232" t="s">
        <v>1610</v>
      </c>
      <c r="D1232" t="s">
        <v>1611</v>
      </c>
      <c r="E1232">
        <v>159</v>
      </c>
      <c r="F1232">
        <v>15215</v>
      </c>
      <c r="G1232" t="s">
        <v>3788</v>
      </c>
      <c r="H1232" s="2">
        <v>0.25</v>
      </c>
      <c r="I1232" t="s">
        <v>3788</v>
      </c>
      <c r="J1232" s="2">
        <v>0.70833333333333337</v>
      </c>
      <c r="L1232" t="s">
        <v>968</v>
      </c>
      <c r="N1232" t="s">
        <v>1078</v>
      </c>
      <c r="O1232">
        <v>9819959</v>
      </c>
      <c r="P1232" t="s">
        <v>1277</v>
      </c>
      <c r="Q1232" t="s">
        <v>3960</v>
      </c>
      <c r="R1232">
        <v>0</v>
      </c>
      <c r="S1232" t="s">
        <v>3961</v>
      </c>
      <c r="V1232">
        <v>96</v>
      </c>
      <c r="W1232">
        <v>96</v>
      </c>
      <c r="X1232" t="s">
        <v>1614</v>
      </c>
      <c r="Y1232" t="s">
        <v>2178</v>
      </c>
      <c r="Z1232" t="s">
        <v>2179</v>
      </c>
    </row>
    <row r="1233" spans="1:26" x14ac:dyDescent="0.25">
      <c r="A1233">
        <v>446519</v>
      </c>
      <c r="B1233" t="s">
        <v>1032</v>
      </c>
      <c r="C1233" t="s">
        <v>1747</v>
      </c>
      <c r="D1233" t="s">
        <v>1748</v>
      </c>
      <c r="E1233">
        <v>31</v>
      </c>
      <c r="F1233">
        <v>247</v>
      </c>
      <c r="G1233" t="s">
        <v>3788</v>
      </c>
      <c r="H1233" s="2">
        <v>0.25</v>
      </c>
      <c r="I1233" t="s">
        <v>3788</v>
      </c>
      <c r="J1233" s="2">
        <v>0.375</v>
      </c>
      <c r="L1233" t="s">
        <v>968</v>
      </c>
      <c r="N1233" t="s">
        <v>1167</v>
      </c>
      <c r="O1233" t="s">
        <v>1749</v>
      </c>
      <c r="P1233" t="s">
        <v>1168</v>
      </c>
      <c r="Q1233" t="s">
        <v>3962</v>
      </c>
      <c r="R1233">
        <v>0</v>
      </c>
      <c r="S1233" t="s">
        <v>2900</v>
      </c>
      <c r="V1233">
        <v>22171</v>
      </c>
      <c r="W1233">
        <v>22171</v>
      </c>
      <c r="X1233" t="s">
        <v>1750</v>
      </c>
      <c r="Y1233" t="s">
        <v>1047</v>
      </c>
      <c r="Z1233" t="s">
        <v>1047</v>
      </c>
    </row>
    <row r="1234" spans="1:26" x14ac:dyDescent="0.25">
      <c r="A1234">
        <v>354386</v>
      </c>
      <c r="B1234" t="s">
        <v>982</v>
      </c>
      <c r="C1234" t="s">
        <v>1268</v>
      </c>
      <c r="D1234" t="s">
        <v>1269</v>
      </c>
      <c r="E1234">
        <v>362</v>
      </c>
      <c r="F1234">
        <v>226963</v>
      </c>
      <c r="G1234" t="s">
        <v>3788</v>
      </c>
      <c r="H1234" s="2">
        <v>0.29166666666666669</v>
      </c>
      <c r="I1234" t="s">
        <v>3788</v>
      </c>
      <c r="J1234" s="2">
        <v>0.70833333333333337</v>
      </c>
      <c r="L1234" t="s">
        <v>968</v>
      </c>
      <c r="N1234" t="s">
        <v>985</v>
      </c>
      <c r="O1234">
        <v>9682875</v>
      </c>
      <c r="P1234" t="s">
        <v>1009</v>
      </c>
      <c r="Q1234" t="s">
        <v>3963</v>
      </c>
      <c r="R1234">
        <v>0</v>
      </c>
      <c r="S1234" t="s">
        <v>988</v>
      </c>
      <c r="V1234">
        <v>34336</v>
      </c>
      <c r="W1234">
        <v>34336</v>
      </c>
      <c r="X1234" t="s">
        <v>1271</v>
      </c>
      <c r="Y1234" t="s">
        <v>1793</v>
      </c>
      <c r="Z1234" t="s">
        <v>1120</v>
      </c>
    </row>
    <row r="1235" spans="1:26" x14ac:dyDescent="0.25">
      <c r="A1235">
        <v>446820</v>
      </c>
      <c r="B1235" t="s">
        <v>1402</v>
      </c>
      <c r="C1235" t="s">
        <v>2813</v>
      </c>
      <c r="D1235" t="s">
        <v>2814</v>
      </c>
      <c r="E1235">
        <v>179</v>
      </c>
      <c r="F1235">
        <v>51770</v>
      </c>
      <c r="G1235" t="s">
        <v>3788</v>
      </c>
      <c r="H1235" s="2">
        <v>0.6875</v>
      </c>
      <c r="I1235" t="s">
        <v>3964</v>
      </c>
      <c r="J1235" s="2">
        <v>8.3333333333333329E-2</v>
      </c>
      <c r="L1235" t="s">
        <v>968</v>
      </c>
      <c r="N1235" t="s">
        <v>1194</v>
      </c>
      <c r="O1235">
        <v>9185451</v>
      </c>
      <c r="P1235" t="s">
        <v>1159</v>
      </c>
      <c r="Q1235" t="s">
        <v>3965</v>
      </c>
      <c r="R1235">
        <v>0</v>
      </c>
      <c r="S1235" t="s">
        <v>2816</v>
      </c>
      <c r="V1235" t="s">
        <v>3966</v>
      </c>
      <c r="W1235" t="s">
        <v>3966</v>
      </c>
      <c r="X1235" t="s">
        <v>2818</v>
      </c>
      <c r="Y1235" t="s">
        <v>1741</v>
      </c>
      <c r="Z1235" t="s">
        <v>992</v>
      </c>
    </row>
    <row r="1236" spans="1:26" x14ac:dyDescent="0.25">
      <c r="A1236">
        <v>447434</v>
      </c>
      <c r="B1236" t="s">
        <v>1075</v>
      </c>
      <c r="C1236" t="s">
        <v>2170</v>
      </c>
      <c r="D1236" t="s">
        <v>2171</v>
      </c>
      <c r="E1236">
        <v>133</v>
      </c>
      <c r="F1236">
        <v>9990</v>
      </c>
      <c r="G1236" t="s">
        <v>3788</v>
      </c>
      <c r="H1236" s="2">
        <v>0.875</v>
      </c>
      <c r="I1236" t="s">
        <v>3964</v>
      </c>
      <c r="J1236" s="2">
        <v>0.54166666666666663</v>
      </c>
      <c r="L1236" t="s">
        <v>968</v>
      </c>
      <c r="N1236" t="s">
        <v>1035</v>
      </c>
      <c r="O1236">
        <v>9266542</v>
      </c>
      <c r="P1236" t="s">
        <v>1079</v>
      </c>
      <c r="Q1236" t="s">
        <v>3967</v>
      </c>
      <c r="R1236">
        <v>0</v>
      </c>
      <c r="S1236" t="s">
        <v>1737</v>
      </c>
      <c r="V1236" t="s">
        <v>3968</v>
      </c>
      <c r="W1236" t="s">
        <v>3968</v>
      </c>
      <c r="X1236" t="s">
        <v>2174</v>
      </c>
      <c r="Y1236" t="s">
        <v>1839</v>
      </c>
      <c r="Z1236" t="s">
        <v>1840</v>
      </c>
    </row>
    <row r="1237" spans="1:26" x14ac:dyDescent="0.25">
      <c r="A1237">
        <v>447556</v>
      </c>
      <c r="B1237" t="s">
        <v>1032</v>
      </c>
      <c r="C1237" t="s">
        <v>1165</v>
      </c>
      <c r="D1237" t="s">
        <v>1166</v>
      </c>
      <c r="E1237">
        <v>54</v>
      </c>
      <c r="F1237">
        <v>499</v>
      </c>
      <c r="G1237" t="s">
        <v>3964</v>
      </c>
      <c r="H1237" s="2">
        <v>4.1666666666666664E-2</v>
      </c>
      <c r="I1237" t="s">
        <v>3964</v>
      </c>
      <c r="J1237" s="2">
        <v>0.125</v>
      </c>
      <c r="L1237" t="s">
        <v>968</v>
      </c>
      <c r="N1237" t="s">
        <v>1167</v>
      </c>
      <c r="O1237">
        <v>7917757</v>
      </c>
      <c r="P1237" t="s">
        <v>1036</v>
      </c>
      <c r="Q1237" t="s">
        <v>3969</v>
      </c>
      <c r="R1237">
        <v>0</v>
      </c>
      <c r="S1237" t="s">
        <v>1133</v>
      </c>
      <c r="V1237">
        <v>22171</v>
      </c>
      <c r="W1237">
        <v>22171</v>
      </c>
      <c r="X1237" t="s">
        <v>1171</v>
      </c>
      <c r="Y1237" t="s">
        <v>1283</v>
      </c>
      <c r="Z1237" t="s">
        <v>1560</v>
      </c>
    </row>
    <row r="1238" spans="1:26" x14ac:dyDescent="0.25">
      <c r="A1238">
        <v>447496</v>
      </c>
      <c r="B1238" t="s">
        <v>1032</v>
      </c>
      <c r="C1238" t="s">
        <v>1285</v>
      </c>
      <c r="D1238" t="s">
        <v>1286</v>
      </c>
      <c r="E1238">
        <v>77</v>
      </c>
      <c r="F1238">
        <v>915</v>
      </c>
      <c r="G1238" t="s">
        <v>3964</v>
      </c>
      <c r="H1238" s="2">
        <v>0.16666666666666666</v>
      </c>
      <c r="I1238" t="s">
        <v>3964</v>
      </c>
      <c r="J1238" s="2">
        <v>0.33333333333333331</v>
      </c>
      <c r="L1238" t="s">
        <v>968</v>
      </c>
      <c r="N1238" t="s">
        <v>1167</v>
      </c>
      <c r="O1238">
        <v>7613961</v>
      </c>
      <c r="P1238" t="s">
        <v>1036</v>
      </c>
      <c r="Q1238" t="s">
        <v>3970</v>
      </c>
      <c r="R1238">
        <v>0</v>
      </c>
      <c r="S1238" t="s">
        <v>3971</v>
      </c>
      <c r="V1238">
        <v>22171</v>
      </c>
      <c r="W1238">
        <v>22171</v>
      </c>
      <c r="X1238" t="s">
        <v>1289</v>
      </c>
      <c r="Y1238" t="s">
        <v>1104</v>
      </c>
      <c r="Z1238" t="s">
        <v>1284</v>
      </c>
    </row>
    <row r="1239" spans="1:26" x14ac:dyDescent="0.25">
      <c r="A1239">
        <v>447532</v>
      </c>
      <c r="B1239" t="s">
        <v>1230</v>
      </c>
      <c r="C1239" t="s">
        <v>1298</v>
      </c>
      <c r="D1239" t="s">
        <v>1299</v>
      </c>
      <c r="E1239">
        <v>11</v>
      </c>
      <c r="F1239">
        <v>11</v>
      </c>
      <c r="G1239" t="s">
        <v>3964</v>
      </c>
      <c r="H1239" s="2">
        <v>0.25</v>
      </c>
      <c r="I1239" t="s">
        <v>3964</v>
      </c>
      <c r="J1239" s="2">
        <v>0.41666666666666669</v>
      </c>
      <c r="L1239" t="s">
        <v>968</v>
      </c>
      <c r="N1239" t="s">
        <v>1300</v>
      </c>
      <c r="O1239" t="s">
        <v>1301</v>
      </c>
      <c r="P1239" t="s">
        <v>970</v>
      </c>
      <c r="Q1239" t="s">
        <v>3972</v>
      </c>
      <c r="R1239">
        <v>0</v>
      </c>
      <c r="S1239" t="s">
        <v>1179</v>
      </c>
      <c r="X1239" t="s">
        <v>1303</v>
      </c>
      <c r="Y1239" t="s">
        <v>1029</v>
      </c>
      <c r="Z1239" t="s">
        <v>1029</v>
      </c>
    </row>
    <row r="1240" spans="1:26" x14ac:dyDescent="0.25">
      <c r="A1240">
        <v>447376</v>
      </c>
      <c r="B1240" t="s">
        <v>1032</v>
      </c>
      <c r="C1240" t="s">
        <v>1327</v>
      </c>
      <c r="D1240" t="s">
        <v>1328</v>
      </c>
      <c r="E1240">
        <v>42</v>
      </c>
      <c r="F1240">
        <v>380</v>
      </c>
      <c r="G1240" t="s">
        <v>3964</v>
      </c>
      <c r="H1240" s="2">
        <v>0.29166666666666669</v>
      </c>
      <c r="I1240" t="s">
        <v>3964</v>
      </c>
      <c r="J1240" s="2">
        <v>0.75</v>
      </c>
      <c r="L1240" t="s">
        <v>968</v>
      </c>
      <c r="N1240" t="s">
        <v>1329</v>
      </c>
      <c r="O1240">
        <v>7321960</v>
      </c>
      <c r="P1240" t="s">
        <v>1168</v>
      </c>
      <c r="Q1240" t="s">
        <v>3973</v>
      </c>
      <c r="R1240">
        <v>0</v>
      </c>
      <c r="S1240" t="s">
        <v>1603</v>
      </c>
      <c r="T1240" t="s">
        <v>1332</v>
      </c>
      <c r="X1240" t="s">
        <v>1333</v>
      </c>
      <c r="Y1240" t="s">
        <v>1104</v>
      </c>
      <c r="Z1240" t="s">
        <v>1042</v>
      </c>
    </row>
    <row r="1241" spans="1:26" x14ac:dyDescent="0.25">
      <c r="A1241">
        <v>447445</v>
      </c>
      <c r="B1241" t="s">
        <v>2403</v>
      </c>
      <c r="C1241" t="s">
        <v>3974</v>
      </c>
      <c r="D1241" t="s">
        <v>2405</v>
      </c>
      <c r="E1241">
        <v>80</v>
      </c>
      <c r="F1241">
        <v>1854</v>
      </c>
      <c r="G1241" t="s">
        <v>3964</v>
      </c>
      <c r="H1241" s="2">
        <v>0.29166666666666669</v>
      </c>
      <c r="I1241" t="s">
        <v>3964</v>
      </c>
      <c r="J1241" s="2">
        <v>0.83333333333333337</v>
      </c>
      <c r="L1241" t="s">
        <v>968</v>
      </c>
      <c r="N1241" t="s">
        <v>3975</v>
      </c>
      <c r="O1241">
        <v>7432317</v>
      </c>
      <c r="P1241" t="s">
        <v>999</v>
      </c>
      <c r="Q1241" t="s">
        <v>3976</v>
      </c>
      <c r="R1241">
        <v>0</v>
      </c>
      <c r="S1241" t="s">
        <v>1865</v>
      </c>
      <c r="T1241" t="s">
        <v>3977</v>
      </c>
      <c r="X1241" t="s">
        <v>2408</v>
      </c>
      <c r="Y1241" t="s">
        <v>3978</v>
      </c>
      <c r="Z1241" t="s">
        <v>1047</v>
      </c>
    </row>
    <row r="1242" spans="1:26" x14ac:dyDescent="0.25">
      <c r="A1242">
        <v>447594</v>
      </c>
      <c r="B1242" t="s">
        <v>1230</v>
      </c>
      <c r="C1242" t="s">
        <v>2007</v>
      </c>
      <c r="D1242" t="s">
        <v>2008</v>
      </c>
      <c r="E1242">
        <v>22</v>
      </c>
      <c r="F1242">
        <v>99</v>
      </c>
      <c r="G1242" t="s">
        <v>3964</v>
      </c>
      <c r="H1242" s="2">
        <v>0.375</v>
      </c>
      <c r="I1242" t="s">
        <v>3964</v>
      </c>
      <c r="J1242" s="2">
        <v>0.38541666666666669</v>
      </c>
      <c r="L1242" t="s">
        <v>968</v>
      </c>
      <c r="N1242" t="s">
        <v>1024</v>
      </c>
      <c r="O1242">
        <v>750038</v>
      </c>
      <c r="P1242" t="s">
        <v>970</v>
      </c>
      <c r="Q1242" t="s">
        <v>3979</v>
      </c>
      <c r="R1242">
        <v>0</v>
      </c>
      <c r="S1242" t="s">
        <v>1026</v>
      </c>
      <c r="T1242" t="s">
        <v>1027</v>
      </c>
      <c r="Y1242" t="s">
        <v>1029</v>
      </c>
      <c r="Z1242" t="s">
        <v>1029</v>
      </c>
    </row>
    <row r="1243" spans="1:26" x14ac:dyDescent="0.25">
      <c r="A1243">
        <v>447595</v>
      </c>
      <c r="B1243" t="s">
        <v>1230</v>
      </c>
      <c r="C1243" t="s">
        <v>2007</v>
      </c>
      <c r="D1243" t="s">
        <v>2008</v>
      </c>
      <c r="E1243">
        <v>22</v>
      </c>
      <c r="F1243">
        <v>99</v>
      </c>
      <c r="G1243" t="s">
        <v>3964</v>
      </c>
      <c r="H1243" s="2">
        <v>0.70138888888888884</v>
      </c>
      <c r="I1243" t="s">
        <v>3964</v>
      </c>
      <c r="J1243" s="2">
        <v>0.71527777777777779</v>
      </c>
      <c r="L1243" t="s">
        <v>968</v>
      </c>
      <c r="N1243" t="s">
        <v>1024</v>
      </c>
      <c r="O1243">
        <v>750038</v>
      </c>
      <c r="P1243" t="s">
        <v>970</v>
      </c>
      <c r="Q1243" t="s">
        <v>3980</v>
      </c>
      <c r="R1243">
        <v>0</v>
      </c>
      <c r="S1243" t="s">
        <v>1026</v>
      </c>
      <c r="T1243" t="s">
        <v>1027</v>
      </c>
      <c r="Y1243" t="s">
        <v>1029</v>
      </c>
      <c r="Z1243" t="s">
        <v>1029</v>
      </c>
    </row>
    <row r="1244" spans="1:26" x14ac:dyDescent="0.25">
      <c r="A1244" t="s">
        <v>3981</v>
      </c>
      <c r="B1244" t="s">
        <v>1032</v>
      </c>
      <c r="C1244" t="s">
        <v>2841</v>
      </c>
      <c r="D1244" t="s">
        <v>1748</v>
      </c>
      <c r="E1244">
        <v>31</v>
      </c>
      <c r="F1244">
        <v>247</v>
      </c>
      <c r="G1244" t="s">
        <v>3964</v>
      </c>
      <c r="H1244" s="2">
        <v>0.75</v>
      </c>
      <c r="I1244" t="s">
        <v>3964</v>
      </c>
      <c r="J1244" s="2">
        <v>0.95833333333333337</v>
      </c>
      <c r="L1244" t="s">
        <v>968</v>
      </c>
      <c r="N1244" t="s">
        <v>1300</v>
      </c>
      <c r="O1244" t="s">
        <v>1749</v>
      </c>
      <c r="P1244" t="s">
        <v>1131</v>
      </c>
      <c r="Q1244" t="s">
        <v>3982</v>
      </c>
      <c r="R1244">
        <v>0</v>
      </c>
      <c r="S1244" t="s">
        <v>3983</v>
      </c>
      <c r="T1244" t="s">
        <v>1332</v>
      </c>
      <c r="X1244" t="s">
        <v>1750</v>
      </c>
      <c r="Y1244" t="s">
        <v>1389</v>
      </c>
      <c r="Z1244" t="s">
        <v>1389</v>
      </c>
    </row>
    <row r="1245" spans="1:26" x14ac:dyDescent="0.25">
      <c r="A1245">
        <v>447596</v>
      </c>
      <c r="B1245" t="s">
        <v>1230</v>
      </c>
      <c r="C1245" t="s">
        <v>2007</v>
      </c>
      <c r="D1245" t="s">
        <v>2008</v>
      </c>
      <c r="E1245">
        <v>22</v>
      </c>
      <c r="F1245">
        <v>99</v>
      </c>
      <c r="G1245" t="s">
        <v>3984</v>
      </c>
      <c r="H1245" s="2">
        <v>0.375</v>
      </c>
      <c r="I1245" t="s">
        <v>3984</v>
      </c>
      <c r="J1245" s="2">
        <v>0.71527777777777779</v>
      </c>
      <c r="L1245" t="s">
        <v>968</v>
      </c>
      <c r="N1245" t="s">
        <v>1024</v>
      </c>
      <c r="O1245">
        <v>750038</v>
      </c>
      <c r="P1245" t="s">
        <v>970</v>
      </c>
      <c r="Q1245" t="s">
        <v>3985</v>
      </c>
      <c r="R1245">
        <v>0</v>
      </c>
      <c r="S1245" t="s">
        <v>1026</v>
      </c>
      <c r="T1245" t="s">
        <v>1027</v>
      </c>
      <c r="Y1245" t="s">
        <v>1401</v>
      </c>
      <c r="Z1245" t="s">
        <v>974</v>
      </c>
    </row>
    <row r="1246" spans="1:26" x14ac:dyDescent="0.25">
      <c r="A1246">
        <v>447515</v>
      </c>
      <c r="B1246" t="s">
        <v>1032</v>
      </c>
      <c r="C1246" t="s">
        <v>3445</v>
      </c>
      <c r="D1246" t="s">
        <v>3446</v>
      </c>
      <c r="E1246">
        <v>106</v>
      </c>
      <c r="F1246">
        <v>5873</v>
      </c>
      <c r="G1246" t="s">
        <v>3984</v>
      </c>
      <c r="H1246" s="2">
        <v>0.375</v>
      </c>
      <c r="I1246" t="s">
        <v>2761</v>
      </c>
      <c r="J1246" s="2">
        <v>0.22916666666666666</v>
      </c>
      <c r="L1246" t="s">
        <v>968</v>
      </c>
      <c r="N1246" t="s">
        <v>1035</v>
      </c>
      <c r="O1246">
        <v>9002659</v>
      </c>
      <c r="P1246" t="s">
        <v>1036</v>
      </c>
      <c r="Q1246" t="s">
        <v>3986</v>
      </c>
      <c r="R1246">
        <v>0</v>
      </c>
      <c r="S1246" t="s">
        <v>3087</v>
      </c>
      <c r="V1246" t="s">
        <v>3897</v>
      </c>
      <c r="W1246" t="s">
        <v>3897</v>
      </c>
      <c r="X1246" t="s">
        <v>3450</v>
      </c>
      <c r="Y1246" t="s">
        <v>1852</v>
      </c>
      <c r="Z1246" t="s">
        <v>1853</v>
      </c>
    </row>
    <row r="1247" spans="1:26" x14ac:dyDescent="0.25">
      <c r="A1247">
        <v>447063</v>
      </c>
      <c r="B1247" t="s">
        <v>1075</v>
      </c>
      <c r="C1247" t="s">
        <v>2276</v>
      </c>
      <c r="D1247" t="s">
        <v>2277</v>
      </c>
      <c r="E1247">
        <v>190</v>
      </c>
      <c r="F1247">
        <v>26645</v>
      </c>
      <c r="G1247" t="s">
        <v>3984</v>
      </c>
      <c r="H1247" s="2">
        <v>0.47916666666666669</v>
      </c>
      <c r="I1247" t="s">
        <v>2761</v>
      </c>
      <c r="J1247" s="2">
        <v>4.1666666666666664E-2</v>
      </c>
      <c r="L1247" t="s">
        <v>968</v>
      </c>
      <c r="N1247" t="s">
        <v>1482</v>
      </c>
      <c r="O1247">
        <v>9709207</v>
      </c>
      <c r="P1247" t="s">
        <v>1277</v>
      </c>
      <c r="Q1247" t="s">
        <v>3987</v>
      </c>
      <c r="R1247">
        <v>0</v>
      </c>
      <c r="S1247" t="s">
        <v>1913</v>
      </c>
      <c r="V1247" t="s">
        <v>3988</v>
      </c>
      <c r="W1247" t="s">
        <v>3988</v>
      </c>
      <c r="X1247" t="s">
        <v>2280</v>
      </c>
      <c r="Y1247" t="s">
        <v>1916</v>
      </c>
      <c r="Z1247" t="s">
        <v>1743</v>
      </c>
    </row>
    <row r="1248" spans="1:26" x14ac:dyDescent="0.25">
      <c r="A1248">
        <v>447062</v>
      </c>
      <c r="B1248" t="s">
        <v>1075</v>
      </c>
      <c r="C1248" t="s">
        <v>1320</v>
      </c>
      <c r="D1248" t="s">
        <v>1321</v>
      </c>
      <c r="E1248">
        <v>86</v>
      </c>
      <c r="F1248">
        <v>2546</v>
      </c>
      <c r="G1248" t="s">
        <v>3984</v>
      </c>
      <c r="H1248" s="2">
        <v>0.58333333333333337</v>
      </c>
      <c r="I1248" t="s">
        <v>3984</v>
      </c>
      <c r="J1248" s="2">
        <v>0.83333333333333337</v>
      </c>
      <c r="L1248" t="s">
        <v>968</v>
      </c>
      <c r="N1248" t="s">
        <v>1035</v>
      </c>
      <c r="O1248">
        <v>9280718</v>
      </c>
      <c r="P1248" t="s">
        <v>1079</v>
      </c>
      <c r="Q1248" t="s">
        <v>3989</v>
      </c>
      <c r="R1248">
        <v>0</v>
      </c>
      <c r="S1248" t="s">
        <v>2029</v>
      </c>
      <c r="V1248" t="s">
        <v>3990</v>
      </c>
      <c r="W1248" t="s">
        <v>3990</v>
      </c>
      <c r="X1248" t="s">
        <v>1325</v>
      </c>
      <c r="Y1248" t="s">
        <v>2031</v>
      </c>
      <c r="Z1248" t="s">
        <v>2541</v>
      </c>
    </row>
    <row r="1249" spans="1:26" x14ac:dyDescent="0.25">
      <c r="A1249">
        <v>447918</v>
      </c>
      <c r="B1249" t="s">
        <v>1030</v>
      </c>
      <c r="C1249" t="s">
        <v>3991</v>
      </c>
      <c r="D1249" t="s">
        <v>3992</v>
      </c>
      <c r="E1249">
        <v>16</v>
      </c>
      <c r="F1249">
        <v>29</v>
      </c>
      <c r="G1249" t="s">
        <v>3984</v>
      </c>
      <c r="H1249" s="2">
        <v>0.625</v>
      </c>
      <c r="I1249" t="s">
        <v>2761</v>
      </c>
      <c r="J1249" s="2">
        <v>0.5</v>
      </c>
      <c r="L1249" t="s">
        <v>968</v>
      </c>
      <c r="N1249" t="s">
        <v>1300</v>
      </c>
      <c r="O1249" t="s">
        <v>3993</v>
      </c>
      <c r="P1249" t="s">
        <v>970</v>
      </c>
      <c r="Q1249" t="s">
        <v>3994</v>
      </c>
      <c r="R1249">
        <v>2.2999999999999998</v>
      </c>
      <c r="S1249" t="s">
        <v>1179</v>
      </c>
      <c r="X1249" t="s">
        <v>3995</v>
      </c>
      <c r="Y1249" t="s">
        <v>1229</v>
      </c>
      <c r="Z1249" t="s">
        <v>1047</v>
      </c>
    </row>
    <row r="1250" spans="1:26" x14ac:dyDescent="0.25">
      <c r="A1250" t="s">
        <v>3996</v>
      </c>
      <c r="B1250" t="s">
        <v>1032</v>
      </c>
      <c r="C1250" t="s">
        <v>1385</v>
      </c>
      <c r="D1250" t="s">
        <v>1166</v>
      </c>
      <c r="E1250">
        <v>60</v>
      </c>
      <c r="F1250">
        <v>651</v>
      </c>
      <c r="G1250" t="s">
        <v>3984</v>
      </c>
      <c r="H1250" s="2">
        <v>0.70833333333333337</v>
      </c>
      <c r="I1250" t="s">
        <v>3984</v>
      </c>
      <c r="J1250" s="2">
        <v>0.79166666666666663</v>
      </c>
      <c r="L1250" t="s">
        <v>968</v>
      </c>
      <c r="N1250" t="s">
        <v>1300</v>
      </c>
      <c r="O1250">
        <v>7917757</v>
      </c>
      <c r="P1250" t="s">
        <v>1131</v>
      </c>
      <c r="Q1250" t="s">
        <v>3997</v>
      </c>
      <c r="R1250">
        <v>0</v>
      </c>
      <c r="S1250" t="s">
        <v>2034</v>
      </c>
      <c r="T1250" t="s">
        <v>1332</v>
      </c>
      <c r="X1250" t="s">
        <v>1388</v>
      </c>
      <c r="Y1250" t="s">
        <v>1198</v>
      </c>
      <c r="Z1250" t="s">
        <v>1047</v>
      </c>
    </row>
    <row r="1251" spans="1:26" x14ac:dyDescent="0.25">
      <c r="A1251">
        <v>447377</v>
      </c>
      <c r="B1251" t="s">
        <v>1032</v>
      </c>
      <c r="C1251" t="s">
        <v>1327</v>
      </c>
      <c r="D1251" t="s">
        <v>1328</v>
      </c>
      <c r="E1251">
        <v>42</v>
      </c>
      <c r="F1251">
        <v>380</v>
      </c>
      <c r="G1251" t="s">
        <v>2761</v>
      </c>
      <c r="H1251" s="2">
        <v>0.29166666666666669</v>
      </c>
      <c r="I1251" t="s">
        <v>2761</v>
      </c>
      <c r="J1251" s="2">
        <v>0.75</v>
      </c>
      <c r="L1251" t="s">
        <v>968</v>
      </c>
      <c r="N1251" t="s">
        <v>1329</v>
      </c>
      <c r="O1251">
        <v>7321960</v>
      </c>
      <c r="P1251" t="s">
        <v>1168</v>
      </c>
      <c r="Q1251" t="s">
        <v>3998</v>
      </c>
      <c r="R1251">
        <v>0</v>
      </c>
      <c r="S1251" t="s">
        <v>1603</v>
      </c>
      <c r="T1251" t="s">
        <v>1332</v>
      </c>
      <c r="X1251" t="s">
        <v>1333</v>
      </c>
      <c r="Y1251" t="s">
        <v>1042</v>
      </c>
      <c r="Z1251" t="s">
        <v>1281</v>
      </c>
    </row>
    <row r="1252" spans="1:26" x14ac:dyDescent="0.25">
      <c r="A1252">
        <v>369112</v>
      </c>
      <c r="B1252" t="s">
        <v>982</v>
      </c>
      <c r="C1252" t="s">
        <v>1450</v>
      </c>
      <c r="D1252" t="s">
        <v>1451</v>
      </c>
      <c r="E1252">
        <v>225</v>
      </c>
      <c r="F1252">
        <v>77104</v>
      </c>
      <c r="G1252" t="s">
        <v>2761</v>
      </c>
      <c r="H1252" s="2">
        <v>0.29166666666666669</v>
      </c>
      <c r="I1252" t="s">
        <v>2761</v>
      </c>
      <c r="J1252" s="2">
        <v>0.70833333333333337</v>
      </c>
      <c r="L1252" t="s">
        <v>968</v>
      </c>
      <c r="N1252" t="s">
        <v>1017</v>
      </c>
      <c r="O1252">
        <v>731038</v>
      </c>
      <c r="P1252" t="s">
        <v>986</v>
      </c>
      <c r="Q1252" t="s">
        <v>3999</v>
      </c>
      <c r="R1252">
        <v>0</v>
      </c>
      <c r="S1252" t="s">
        <v>988</v>
      </c>
      <c r="V1252">
        <v>4220425</v>
      </c>
      <c r="W1252">
        <v>4220425</v>
      </c>
      <c r="X1252" t="s">
        <v>1452</v>
      </c>
      <c r="Y1252" t="s">
        <v>4000</v>
      </c>
      <c r="Z1252" t="s">
        <v>1020</v>
      </c>
    </row>
    <row r="1253" spans="1:26" x14ac:dyDescent="0.25">
      <c r="A1253">
        <v>447468</v>
      </c>
      <c r="B1253" t="s">
        <v>994</v>
      </c>
      <c r="C1253" t="s">
        <v>1645</v>
      </c>
      <c r="D1253" t="s">
        <v>1646</v>
      </c>
      <c r="E1253">
        <v>121</v>
      </c>
      <c r="F1253">
        <v>6688</v>
      </c>
      <c r="G1253" t="s">
        <v>2761</v>
      </c>
      <c r="H1253" s="2">
        <v>0.29166666666666669</v>
      </c>
      <c r="I1253" t="s">
        <v>2761</v>
      </c>
      <c r="J1253" s="2">
        <v>0.99930555555555556</v>
      </c>
      <c r="L1253" t="s">
        <v>968</v>
      </c>
      <c r="N1253" t="s">
        <v>997</v>
      </c>
      <c r="O1253">
        <v>9415741</v>
      </c>
      <c r="P1253" t="s">
        <v>1079</v>
      </c>
      <c r="Q1253" t="s">
        <v>4001</v>
      </c>
      <c r="R1253">
        <v>0</v>
      </c>
      <c r="S1253" t="s">
        <v>4002</v>
      </c>
      <c r="V1253">
        <v>256</v>
      </c>
      <c r="W1253">
        <v>256</v>
      </c>
      <c r="X1253" t="s">
        <v>1648</v>
      </c>
      <c r="Y1253" t="s">
        <v>1004</v>
      </c>
      <c r="Z1253" t="s">
        <v>1127</v>
      </c>
    </row>
    <row r="1254" spans="1:26" x14ac:dyDescent="0.25">
      <c r="A1254">
        <v>447597</v>
      </c>
      <c r="B1254" t="s">
        <v>1230</v>
      </c>
      <c r="C1254" t="s">
        <v>2007</v>
      </c>
      <c r="D1254" t="s">
        <v>2008</v>
      </c>
      <c r="E1254">
        <v>22</v>
      </c>
      <c r="F1254">
        <v>99</v>
      </c>
      <c r="G1254" t="s">
        <v>2761</v>
      </c>
      <c r="H1254" s="2">
        <v>0.40277777777777773</v>
      </c>
      <c r="I1254" t="s">
        <v>2761</v>
      </c>
      <c r="J1254" s="2">
        <v>0.42708333333333331</v>
      </c>
      <c r="L1254" t="s">
        <v>968</v>
      </c>
      <c r="N1254" t="s">
        <v>1024</v>
      </c>
      <c r="O1254">
        <v>750038</v>
      </c>
      <c r="P1254" t="s">
        <v>970</v>
      </c>
      <c r="Q1254" t="s">
        <v>4004</v>
      </c>
      <c r="R1254">
        <v>0</v>
      </c>
      <c r="S1254" t="s">
        <v>1026</v>
      </c>
      <c r="T1254" t="s">
        <v>1027</v>
      </c>
      <c r="Y1254" t="s">
        <v>1029</v>
      </c>
      <c r="Z1254" t="s">
        <v>1029</v>
      </c>
    </row>
    <row r="1255" spans="1:26" x14ac:dyDescent="0.25">
      <c r="A1255">
        <v>447521</v>
      </c>
      <c r="B1255" t="s">
        <v>1032</v>
      </c>
      <c r="C1255" t="s">
        <v>3445</v>
      </c>
      <c r="D1255" t="s">
        <v>3446</v>
      </c>
      <c r="E1255">
        <v>106</v>
      </c>
      <c r="F1255">
        <v>5873</v>
      </c>
      <c r="G1255" t="s">
        <v>2761</v>
      </c>
      <c r="H1255" s="2">
        <v>0.5</v>
      </c>
      <c r="I1255" t="s">
        <v>2761</v>
      </c>
      <c r="J1255" s="2">
        <v>0.79166666666666663</v>
      </c>
      <c r="L1255" t="s">
        <v>968</v>
      </c>
      <c r="N1255" t="s">
        <v>1035</v>
      </c>
      <c r="O1255">
        <v>9002659</v>
      </c>
      <c r="P1255" t="s">
        <v>1036</v>
      </c>
      <c r="Q1255" t="s">
        <v>4005</v>
      </c>
      <c r="R1255">
        <v>0</v>
      </c>
      <c r="S1255" t="s">
        <v>4006</v>
      </c>
      <c r="V1255" t="s">
        <v>3897</v>
      </c>
      <c r="W1255" t="s">
        <v>3897</v>
      </c>
      <c r="X1255" t="s">
        <v>3450</v>
      </c>
      <c r="Y1255" t="s">
        <v>1229</v>
      </c>
      <c r="Z1255" t="s">
        <v>4007</v>
      </c>
    </row>
    <row r="1256" spans="1:26" x14ac:dyDescent="0.25">
      <c r="A1256">
        <v>447525</v>
      </c>
      <c r="B1256" t="s">
        <v>1032</v>
      </c>
      <c r="C1256" t="s">
        <v>1033</v>
      </c>
      <c r="D1256" t="s">
        <v>1034</v>
      </c>
      <c r="E1256">
        <v>108</v>
      </c>
      <c r="F1256">
        <v>5873</v>
      </c>
      <c r="G1256" t="s">
        <v>2761</v>
      </c>
      <c r="H1256" s="2">
        <v>0.54166666666666663</v>
      </c>
      <c r="I1256" t="s">
        <v>2761</v>
      </c>
      <c r="J1256" s="2">
        <v>0.79166666666666663</v>
      </c>
      <c r="L1256" t="s">
        <v>968</v>
      </c>
      <c r="N1256" t="s">
        <v>1035</v>
      </c>
      <c r="O1256">
        <v>9002647</v>
      </c>
      <c r="P1256" t="s">
        <v>1079</v>
      </c>
      <c r="Q1256" t="s">
        <v>4008</v>
      </c>
      <c r="R1256">
        <v>0</v>
      </c>
      <c r="S1256" t="s">
        <v>3448</v>
      </c>
      <c r="V1256" t="s">
        <v>4009</v>
      </c>
      <c r="W1256" t="s">
        <v>4009</v>
      </c>
      <c r="X1256" t="s">
        <v>1040</v>
      </c>
      <c r="Y1256" t="s">
        <v>2329</v>
      </c>
      <c r="Z1256" t="s">
        <v>1042</v>
      </c>
    </row>
    <row r="1257" spans="1:26" x14ac:dyDescent="0.25">
      <c r="A1257">
        <v>448606</v>
      </c>
      <c r="B1257" t="s">
        <v>1030</v>
      </c>
      <c r="C1257" t="s">
        <v>3351</v>
      </c>
      <c r="D1257" t="s">
        <v>3352</v>
      </c>
      <c r="E1257">
        <v>13</v>
      </c>
      <c r="F1257">
        <v>1</v>
      </c>
      <c r="G1257" t="s">
        <v>2761</v>
      </c>
      <c r="H1257" s="2">
        <v>0.66666666666666663</v>
      </c>
      <c r="I1257" t="s">
        <v>3950</v>
      </c>
      <c r="J1257" s="2">
        <v>0.20833333333333334</v>
      </c>
      <c r="L1257" t="s">
        <v>968</v>
      </c>
      <c r="N1257" t="s">
        <v>1300</v>
      </c>
      <c r="O1257" t="s">
        <v>3354</v>
      </c>
      <c r="P1257" t="s">
        <v>970</v>
      </c>
      <c r="Q1257" t="s">
        <v>4010</v>
      </c>
      <c r="R1257">
        <v>1</v>
      </c>
      <c r="S1257" t="s">
        <v>1179</v>
      </c>
      <c r="X1257" t="s">
        <v>3356</v>
      </c>
      <c r="Y1257" t="s">
        <v>1229</v>
      </c>
      <c r="Z1257" t="s">
        <v>1442</v>
      </c>
    </row>
    <row r="1258" spans="1:26" x14ac:dyDescent="0.25">
      <c r="A1258">
        <v>447598</v>
      </c>
      <c r="B1258" t="s">
        <v>1230</v>
      </c>
      <c r="C1258" t="s">
        <v>2007</v>
      </c>
      <c r="D1258" t="s">
        <v>2008</v>
      </c>
      <c r="E1258">
        <v>22</v>
      </c>
      <c r="F1258">
        <v>99</v>
      </c>
      <c r="G1258" t="s">
        <v>2761</v>
      </c>
      <c r="H1258" s="2">
        <v>0.70138888888888884</v>
      </c>
      <c r="I1258" t="s">
        <v>2761</v>
      </c>
      <c r="J1258" s="2">
        <v>0.71527777777777779</v>
      </c>
      <c r="L1258" t="s">
        <v>968</v>
      </c>
      <c r="N1258" t="s">
        <v>1024</v>
      </c>
      <c r="O1258">
        <v>750038</v>
      </c>
      <c r="P1258" t="s">
        <v>970</v>
      </c>
      <c r="Q1258" t="s">
        <v>4011</v>
      </c>
      <c r="R1258">
        <v>0</v>
      </c>
      <c r="S1258" t="s">
        <v>1026</v>
      </c>
      <c r="T1258" t="s">
        <v>1027</v>
      </c>
      <c r="Y1258" t="s">
        <v>1029</v>
      </c>
      <c r="Z1258" t="s">
        <v>1029</v>
      </c>
    </row>
    <row r="1259" spans="1:26" x14ac:dyDescent="0.25">
      <c r="A1259">
        <v>446818</v>
      </c>
      <c r="B1259" t="s">
        <v>1075</v>
      </c>
      <c r="C1259" t="s">
        <v>3908</v>
      </c>
      <c r="D1259" t="s">
        <v>3909</v>
      </c>
      <c r="E1259">
        <v>139</v>
      </c>
      <c r="F1259">
        <v>9996</v>
      </c>
      <c r="G1259" t="s">
        <v>4003</v>
      </c>
      <c r="H1259" s="2">
        <v>0.125</v>
      </c>
      <c r="I1259" t="s">
        <v>4003</v>
      </c>
      <c r="J1259" s="2">
        <v>0.79166666666666663</v>
      </c>
      <c r="L1259" t="s">
        <v>968</v>
      </c>
      <c r="N1259" t="s">
        <v>1158</v>
      </c>
      <c r="O1259">
        <v>9366225</v>
      </c>
      <c r="P1259" t="s">
        <v>1159</v>
      </c>
      <c r="Q1259" t="s">
        <v>4012</v>
      </c>
      <c r="R1259">
        <v>8.8000000000000007</v>
      </c>
      <c r="S1259" t="s">
        <v>1722</v>
      </c>
      <c r="V1259" t="s">
        <v>4013</v>
      </c>
      <c r="W1259" t="s">
        <v>4013</v>
      </c>
      <c r="X1259" t="s">
        <v>3912</v>
      </c>
      <c r="Y1259" t="s">
        <v>1520</v>
      </c>
      <c r="Z1259" t="s">
        <v>2715</v>
      </c>
    </row>
    <row r="1260" spans="1:26" x14ac:dyDescent="0.25">
      <c r="A1260">
        <v>447033</v>
      </c>
      <c r="B1260" t="s">
        <v>1075</v>
      </c>
      <c r="C1260" t="s">
        <v>1465</v>
      </c>
      <c r="D1260" t="s">
        <v>1466</v>
      </c>
      <c r="E1260">
        <v>159</v>
      </c>
      <c r="F1260">
        <v>15215</v>
      </c>
      <c r="G1260" t="s">
        <v>4003</v>
      </c>
      <c r="H1260" s="2">
        <v>0.25</v>
      </c>
      <c r="I1260" t="s">
        <v>4003</v>
      </c>
      <c r="J1260" s="2">
        <v>0.70833333333333337</v>
      </c>
      <c r="L1260" t="s">
        <v>968</v>
      </c>
      <c r="N1260" t="s">
        <v>1078</v>
      </c>
      <c r="O1260">
        <v>9809916</v>
      </c>
      <c r="P1260" t="s">
        <v>1079</v>
      </c>
      <c r="Q1260" t="s">
        <v>4014</v>
      </c>
      <c r="R1260">
        <v>0</v>
      </c>
      <c r="S1260" t="s">
        <v>1920</v>
      </c>
      <c r="V1260">
        <v>85</v>
      </c>
      <c r="W1260">
        <v>85</v>
      </c>
      <c r="X1260" t="s">
        <v>1469</v>
      </c>
      <c r="Y1260" t="s">
        <v>1005</v>
      </c>
      <c r="Z1260" t="s">
        <v>1083</v>
      </c>
    </row>
    <row r="1261" spans="1:26" x14ac:dyDescent="0.25">
      <c r="A1261">
        <v>447034</v>
      </c>
      <c r="B1261" t="s">
        <v>1075</v>
      </c>
      <c r="C1261" t="s">
        <v>1492</v>
      </c>
      <c r="D1261" t="s">
        <v>1493</v>
      </c>
      <c r="E1261">
        <v>149</v>
      </c>
      <c r="F1261">
        <v>10581</v>
      </c>
      <c r="G1261" t="s">
        <v>4003</v>
      </c>
      <c r="H1261" s="2">
        <v>0.33333333333333331</v>
      </c>
      <c r="I1261" t="s">
        <v>4003</v>
      </c>
      <c r="J1261" s="2">
        <v>0.95833333333333337</v>
      </c>
      <c r="L1261" t="s">
        <v>968</v>
      </c>
      <c r="N1261" t="s">
        <v>1078</v>
      </c>
      <c r="O1261">
        <v>400497</v>
      </c>
      <c r="P1261" t="s">
        <v>1110</v>
      </c>
      <c r="Q1261" t="s">
        <v>4015</v>
      </c>
      <c r="R1261">
        <v>0</v>
      </c>
      <c r="S1261" t="s">
        <v>4016</v>
      </c>
      <c r="V1261">
        <v>533</v>
      </c>
      <c r="W1261">
        <v>533</v>
      </c>
      <c r="X1261" t="s">
        <v>1496</v>
      </c>
      <c r="Y1261" t="s">
        <v>2178</v>
      </c>
      <c r="Z1261" t="s">
        <v>1104</v>
      </c>
    </row>
    <row r="1262" spans="1:26" x14ac:dyDescent="0.25">
      <c r="A1262">
        <v>447599</v>
      </c>
      <c r="B1262" t="s">
        <v>1230</v>
      </c>
      <c r="C1262" t="s">
        <v>2007</v>
      </c>
      <c r="D1262" t="s">
        <v>2008</v>
      </c>
      <c r="E1262">
        <v>22</v>
      </c>
      <c r="F1262">
        <v>99</v>
      </c>
      <c r="G1262" t="s">
        <v>4003</v>
      </c>
      <c r="H1262" s="2">
        <v>0.40277777777777773</v>
      </c>
      <c r="I1262" t="s">
        <v>4003</v>
      </c>
      <c r="J1262" s="2">
        <v>0.71527777777777779</v>
      </c>
      <c r="L1262" t="s">
        <v>968</v>
      </c>
      <c r="N1262" t="s">
        <v>1024</v>
      </c>
      <c r="O1262">
        <v>750038</v>
      </c>
      <c r="P1262" t="s">
        <v>970</v>
      </c>
      <c r="Q1262" t="s">
        <v>4017</v>
      </c>
      <c r="R1262">
        <v>0</v>
      </c>
      <c r="S1262" t="s">
        <v>1026</v>
      </c>
      <c r="T1262" t="s">
        <v>1027</v>
      </c>
      <c r="Y1262" t="s">
        <v>1029</v>
      </c>
      <c r="Z1262" t="s">
        <v>1029</v>
      </c>
    </row>
    <row r="1263" spans="1:26" x14ac:dyDescent="0.25">
      <c r="A1263">
        <v>447856</v>
      </c>
      <c r="B1263" t="s">
        <v>1032</v>
      </c>
      <c r="C1263" t="s">
        <v>1165</v>
      </c>
      <c r="D1263" t="s">
        <v>1166</v>
      </c>
      <c r="E1263">
        <v>54</v>
      </c>
      <c r="F1263">
        <v>499</v>
      </c>
      <c r="G1263" t="s">
        <v>4003</v>
      </c>
      <c r="H1263" s="2">
        <v>0.75</v>
      </c>
      <c r="I1263" t="s">
        <v>4003</v>
      </c>
      <c r="J1263" s="2">
        <v>0.95833333333333337</v>
      </c>
      <c r="L1263" t="s">
        <v>968</v>
      </c>
      <c r="N1263" t="s">
        <v>1167</v>
      </c>
      <c r="O1263">
        <v>7917757</v>
      </c>
      <c r="P1263" t="s">
        <v>1168</v>
      </c>
      <c r="Q1263" t="s">
        <v>4018</v>
      </c>
      <c r="R1263">
        <v>0</v>
      </c>
      <c r="S1263" t="s">
        <v>4019</v>
      </c>
      <c r="V1263">
        <v>22181</v>
      </c>
      <c r="W1263">
        <v>22181</v>
      </c>
      <c r="X1263" t="s">
        <v>1171</v>
      </c>
      <c r="Y1263" t="s">
        <v>1047</v>
      </c>
      <c r="Z1263" t="s">
        <v>974</v>
      </c>
    </row>
    <row r="1264" spans="1:26" x14ac:dyDescent="0.25">
      <c r="A1264">
        <v>447855</v>
      </c>
      <c r="B1264" t="s">
        <v>1032</v>
      </c>
      <c r="C1264" t="s">
        <v>1285</v>
      </c>
      <c r="D1264" t="s">
        <v>1286</v>
      </c>
      <c r="E1264">
        <v>77</v>
      </c>
      <c r="F1264">
        <v>915</v>
      </c>
      <c r="G1264" t="s">
        <v>4003</v>
      </c>
      <c r="H1264" s="2">
        <v>0.75</v>
      </c>
      <c r="I1264" t="s">
        <v>4020</v>
      </c>
      <c r="J1264" s="2">
        <v>0.75</v>
      </c>
      <c r="L1264" t="s">
        <v>968</v>
      </c>
      <c r="N1264" t="s">
        <v>2845</v>
      </c>
      <c r="O1264">
        <v>7613961</v>
      </c>
      <c r="P1264" t="s">
        <v>970</v>
      </c>
      <c r="Q1264" t="s">
        <v>4021</v>
      </c>
      <c r="R1264">
        <v>0</v>
      </c>
      <c r="S1264" t="s">
        <v>4022</v>
      </c>
      <c r="V1264">
        <v>22171</v>
      </c>
      <c r="W1264">
        <v>22171</v>
      </c>
      <c r="X1264" t="s">
        <v>1289</v>
      </c>
      <c r="Y1264" t="s">
        <v>1104</v>
      </c>
      <c r="Z1264" t="s">
        <v>4023</v>
      </c>
    </row>
    <row r="1265" spans="1:26" x14ac:dyDescent="0.25">
      <c r="A1265">
        <v>447810</v>
      </c>
      <c r="B1265" t="s">
        <v>1075</v>
      </c>
      <c r="C1265" t="s">
        <v>1511</v>
      </c>
      <c r="D1265" t="s">
        <v>1512</v>
      </c>
      <c r="E1265">
        <v>147</v>
      </c>
      <c r="F1265">
        <v>9940</v>
      </c>
      <c r="G1265" t="s">
        <v>4003</v>
      </c>
      <c r="H1265" s="2">
        <v>0.79166666666666663</v>
      </c>
      <c r="I1265" t="s">
        <v>4024</v>
      </c>
      <c r="J1265" s="2">
        <v>0.25</v>
      </c>
      <c r="L1265" t="s">
        <v>968</v>
      </c>
      <c r="N1265" t="s">
        <v>1158</v>
      </c>
      <c r="O1265">
        <v>9364356</v>
      </c>
      <c r="P1265" t="s">
        <v>1159</v>
      </c>
      <c r="Q1265" t="s">
        <v>4025</v>
      </c>
      <c r="R1265">
        <v>0</v>
      </c>
      <c r="S1265" t="s">
        <v>4026</v>
      </c>
      <c r="V1265" t="s">
        <v>4027</v>
      </c>
      <c r="W1265" t="s">
        <v>4027</v>
      </c>
      <c r="X1265" t="s">
        <v>1516</v>
      </c>
      <c r="Y1265" t="s">
        <v>2715</v>
      </c>
      <c r="Z1265" t="s">
        <v>975</v>
      </c>
    </row>
    <row r="1266" spans="1:26" x14ac:dyDescent="0.25">
      <c r="A1266">
        <v>448065</v>
      </c>
      <c r="B1266" t="s">
        <v>1032</v>
      </c>
      <c r="C1266" t="s">
        <v>4028</v>
      </c>
      <c r="D1266" t="s">
        <v>4029</v>
      </c>
      <c r="E1266">
        <v>83</v>
      </c>
      <c r="F1266">
        <v>1827</v>
      </c>
      <c r="G1266" t="s">
        <v>4024</v>
      </c>
      <c r="H1266" s="2">
        <v>0.25</v>
      </c>
      <c r="I1266" t="s">
        <v>4024</v>
      </c>
      <c r="J1266" s="2">
        <v>0.91666666666666663</v>
      </c>
      <c r="L1266" t="s">
        <v>968</v>
      </c>
      <c r="N1266" t="s">
        <v>1167</v>
      </c>
      <c r="O1266" t="s">
        <v>4030</v>
      </c>
      <c r="P1266" t="s">
        <v>1131</v>
      </c>
      <c r="Q1266" t="s">
        <v>4031</v>
      </c>
      <c r="R1266">
        <v>0</v>
      </c>
      <c r="S1266" t="s">
        <v>4032</v>
      </c>
      <c r="V1266">
        <v>22181</v>
      </c>
      <c r="W1266">
        <v>22181</v>
      </c>
      <c r="X1266" t="s">
        <v>4033</v>
      </c>
      <c r="Y1266" t="s">
        <v>1042</v>
      </c>
      <c r="Z1266" t="s">
        <v>1104</v>
      </c>
    </row>
    <row r="1267" spans="1:26" x14ac:dyDescent="0.25">
      <c r="A1267">
        <v>447978</v>
      </c>
      <c r="B1267" t="s">
        <v>994</v>
      </c>
      <c r="C1267" t="s">
        <v>3089</v>
      </c>
      <c r="D1267" t="s">
        <v>2855</v>
      </c>
      <c r="E1267">
        <v>116</v>
      </c>
      <c r="F1267">
        <v>5200</v>
      </c>
      <c r="G1267" t="s">
        <v>4024</v>
      </c>
      <c r="H1267" s="2">
        <v>0.25</v>
      </c>
      <c r="I1267" t="s">
        <v>4024</v>
      </c>
      <c r="J1267" s="2">
        <v>0.95833333333333337</v>
      </c>
      <c r="L1267" t="s">
        <v>968</v>
      </c>
      <c r="N1267" t="s">
        <v>997</v>
      </c>
      <c r="O1267">
        <v>9378022</v>
      </c>
      <c r="P1267" t="s">
        <v>999</v>
      </c>
      <c r="Q1267" t="s">
        <v>4034</v>
      </c>
      <c r="R1267">
        <v>0</v>
      </c>
      <c r="S1267" t="s">
        <v>4035</v>
      </c>
      <c r="V1267" t="s">
        <v>4036</v>
      </c>
      <c r="W1267" t="s">
        <v>4036</v>
      </c>
      <c r="X1267" t="s">
        <v>3091</v>
      </c>
      <c r="Y1267" t="s">
        <v>2644</v>
      </c>
      <c r="Z1267" t="s">
        <v>1256</v>
      </c>
    </row>
    <row r="1268" spans="1:26" x14ac:dyDescent="0.25">
      <c r="A1268">
        <v>447890</v>
      </c>
      <c r="B1268" t="s">
        <v>1030</v>
      </c>
      <c r="C1268" t="s">
        <v>4037</v>
      </c>
      <c r="D1268" t="s">
        <v>4037</v>
      </c>
      <c r="E1268">
        <v>85</v>
      </c>
      <c r="F1268">
        <v>1540</v>
      </c>
      <c r="G1268" t="s">
        <v>4024</v>
      </c>
      <c r="H1268" s="2">
        <v>0.35416666666666669</v>
      </c>
      <c r="I1268" t="s">
        <v>4038</v>
      </c>
      <c r="L1268" t="s">
        <v>968</v>
      </c>
      <c r="N1268" t="s">
        <v>1031</v>
      </c>
      <c r="O1268" t="s">
        <v>4039</v>
      </c>
      <c r="P1268" t="s">
        <v>1092</v>
      </c>
      <c r="Q1268" t="s">
        <v>4041</v>
      </c>
      <c r="R1268">
        <v>5.3</v>
      </c>
      <c r="S1268" t="s">
        <v>4042</v>
      </c>
      <c r="X1268" t="s">
        <v>4040</v>
      </c>
      <c r="Y1268" t="s">
        <v>1947</v>
      </c>
      <c r="Z1268" t="s">
        <v>1263</v>
      </c>
    </row>
    <row r="1269" spans="1:26" x14ac:dyDescent="0.25">
      <c r="A1269">
        <v>447924</v>
      </c>
      <c r="B1269" t="s">
        <v>1230</v>
      </c>
      <c r="C1269" t="s">
        <v>2007</v>
      </c>
      <c r="D1269" t="s">
        <v>2008</v>
      </c>
      <c r="E1269">
        <v>22</v>
      </c>
      <c r="F1269">
        <v>99</v>
      </c>
      <c r="G1269" t="s">
        <v>4024</v>
      </c>
      <c r="H1269" s="2">
        <v>0.375</v>
      </c>
      <c r="I1269" t="s">
        <v>4024</v>
      </c>
      <c r="J1269" s="2">
        <v>0.54166666666666663</v>
      </c>
      <c r="L1269" t="s">
        <v>968</v>
      </c>
      <c r="N1269" t="s">
        <v>1024</v>
      </c>
      <c r="O1269">
        <v>750038</v>
      </c>
      <c r="P1269" t="s">
        <v>970</v>
      </c>
      <c r="Q1269" t="s">
        <v>4043</v>
      </c>
      <c r="R1269">
        <v>0</v>
      </c>
      <c r="S1269" t="s">
        <v>1026</v>
      </c>
      <c r="Y1269" t="s">
        <v>1029</v>
      </c>
      <c r="Z1269" t="s">
        <v>1029</v>
      </c>
    </row>
    <row r="1270" spans="1:26" x14ac:dyDescent="0.25">
      <c r="A1270">
        <v>447600</v>
      </c>
      <c r="B1270" t="s">
        <v>1230</v>
      </c>
      <c r="C1270" t="s">
        <v>2007</v>
      </c>
      <c r="D1270" t="s">
        <v>2008</v>
      </c>
      <c r="E1270">
        <v>22</v>
      </c>
      <c r="F1270">
        <v>99</v>
      </c>
      <c r="G1270" t="s">
        <v>4024</v>
      </c>
      <c r="H1270" s="2">
        <v>0.72916666666666663</v>
      </c>
      <c r="I1270" t="s">
        <v>4024</v>
      </c>
      <c r="J1270" s="2">
        <v>0.75</v>
      </c>
      <c r="L1270" t="s">
        <v>968</v>
      </c>
      <c r="N1270" t="s">
        <v>1024</v>
      </c>
      <c r="O1270">
        <v>750038</v>
      </c>
      <c r="P1270" t="s">
        <v>970</v>
      </c>
      <c r="Q1270" t="s">
        <v>4044</v>
      </c>
      <c r="R1270">
        <v>0</v>
      </c>
      <c r="S1270" t="s">
        <v>1026</v>
      </c>
      <c r="T1270" t="s">
        <v>1027</v>
      </c>
      <c r="Y1270" t="s">
        <v>1029</v>
      </c>
      <c r="Z1270" t="s">
        <v>1029</v>
      </c>
    </row>
    <row r="1271" spans="1:26" x14ac:dyDescent="0.25">
      <c r="A1271">
        <v>447857</v>
      </c>
      <c r="B1271" t="s">
        <v>1032</v>
      </c>
      <c r="C1271" t="s">
        <v>1165</v>
      </c>
      <c r="D1271" t="s">
        <v>1166</v>
      </c>
      <c r="E1271">
        <v>54</v>
      </c>
      <c r="F1271">
        <v>499</v>
      </c>
      <c r="G1271" t="s">
        <v>4024</v>
      </c>
      <c r="H1271" s="2">
        <v>0.75</v>
      </c>
      <c r="I1271" t="s">
        <v>4024</v>
      </c>
      <c r="J1271" s="2">
        <v>0.91666666666666663</v>
      </c>
      <c r="L1271" t="s">
        <v>968</v>
      </c>
      <c r="N1271" t="s">
        <v>1167</v>
      </c>
      <c r="O1271">
        <v>7917757</v>
      </c>
      <c r="P1271" t="s">
        <v>1131</v>
      </c>
      <c r="Q1271" t="s">
        <v>4045</v>
      </c>
      <c r="R1271">
        <v>0</v>
      </c>
      <c r="S1271" t="s">
        <v>1133</v>
      </c>
      <c r="V1271">
        <v>22181</v>
      </c>
      <c r="W1271">
        <v>22181</v>
      </c>
      <c r="X1271" t="s">
        <v>1171</v>
      </c>
      <c r="Y1271" t="s">
        <v>1283</v>
      </c>
      <c r="Z1271" t="s">
        <v>1047</v>
      </c>
    </row>
    <row r="1272" spans="1:26" x14ac:dyDescent="0.25">
      <c r="A1272">
        <v>447333</v>
      </c>
      <c r="B1272" t="s">
        <v>1032</v>
      </c>
      <c r="C1272" t="s">
        <v>1128</v>
      </c>
      <c r="D1272" t="s">
        <v>1129</v>
      </c>
      <c r="E1272">
        <v>56</v>
      </c>
      <c r="F1272">
        <v>1083</v>
      </c>
      <c r="G1272" t="s">
        <v>4024</v>
      </c>
      <c r="H1272" s="2">
        <v>0.79166666666666663</v>
      </c>
      <c r="I1272" t="s">
        <v>4024</v>
      </c>
      <c r="J1272" s="2">
        <v>0.99930555555555556</v>
      </c>
      <c r="L1272" t="s">
        <v>968</v>
      </c>
      <c r="N1272" t="s">
        <v>1130</v>
      </c>
      <c r="O1272">
        <v>9184524</v>
      </c>
      <c r="P1272" t="s">
        <v>1036</v>
      </c>
      <c r="Q1272" t="s">
        <v>4046</v>
      </c>
      <c r="R1272">
        <v>5.18</v>
      </c>
      <c r="S1272" t="s">
        <v>1133</v>
      </c>
      <c r="V1272" t="s">
        <v>4047</v>
      </c>
      <c r="W1272" t="s">
        <v>4048</v>
      </c>
      <c r="X1272" t="s">
        <v>1135</v>
      </c>
      <c r="Y1272" t="s">
        <v>4049</v>
      </c>
      <c r="Z1272" t="s">
        <v>4049</v>
      </c>
    </row>
    <row r="1273" spans="1:26" x14ac:dyDescent="0.25">
      <c r="A1273">
        <v>448075</v>
      </c>
      <c r="B1273" t="s">
        <v>1230</v>
      </c>
      <c r="C1273" t="s">
        <v>2007</v>
      </c>
      <c r="D1273" t="s">
        <v>2008</v>
      </c>
      <c r="E1273">
        <v>22</v>
      </c>
      <c r="F1273">
        <v>99</v>
      </c>
      <c r="G1273" t="s">
        <v>4024</v>
      </c>
      <c r="H1273" s="2">
        <v>0.97916666666666663</v>
      </c>
      <c r="I1273" t="s">
        <v>4050</v>
      </c>
      <c r="J1273" s="2">
        <v>0.70833333333333337</v>
      </c>
      <c r="L1273" t="s">
        <v>968</v>
      </c>
      <c r="N1273" t="s">
        <v>1024</v>
      </c>
      <c r="O1273">
        <v>750038</v>
      </c>
      <c r="P1273" t="s">
        <v>970</v>
      </c>
      <c r="Q1273" t="s">
        <v>4051</v>
      </c>
      <c r="R1273">
        <v>0</v>
      </c>
      <c r="S1273" t="s">
        <v>1179</v>
      </c>
      <c r="T1273" t="s">
        <v>1027</v>
      </c>
      <c r="Y1273" t="s">
        <v>1401</v>
      </c>
      <c r="Z1273" t="s">
        <v>974</v>
      </c>
    </row>
    <row r="1274" spans="1:26" x14ac:dyDescent="0.25">
      <c r="A1274">
        <v>448089</v>
      </c>
      <c r="B1274" t="s">
        <v>964</v>
      </c>
      <c r="C1274" t="s">
        <v>1180</v>
      </c>
      <c r="D1274" t="s">
        <v>1181</v>
      </c>
      <c r="E1274">
        <v>28</v>
      </c>
      <c r="F1274">
        <v>284</v>
      </c>
      <c r="G1274" t="s">
        <v>4038</v>
      </c>
      <c r="H1274" s="2">
        <v>0.25</v>
      </c>
      <c r="I1274" t="s">
        <v>4038</v>
      </c>
      <c r="J1274" s="2">
        <v>0.75</v>
      </c>
      <c r="L1274" t="s">
        <v>968</v>
      </c>
      <c r="N1274" t="s">
        <v>969</v>
      </c>
      <c r="P1274" t="s">
        <v>970</v>
      </c>
      <c r="Q1274" t="s">
        <v>4052</v>
      </c>
      <c r="R1274">
        <v>0</v>
      </c>
      <c r="S1274" t="s">
        <v>1183</v>
      </c>
      <c r="X1274" t="s">
        <v>1184</v>
      </c>
      <c r="Y1274" t="s">
        <v>974</v>
      </c>
      <c r="Z1274" t="s">
        <v>974</v>
      </c>
    </row>
    <row r="1275" spans="1:26" x14ac:dyDescent="0.25">
      <c r="A1275">
        <v>448105</v>
      </c>
      <c r="B1275" t="s">
        <v>964</v>
      </c>
      <c r="C1275" t="s">
        <v>4053</v>
      </c>
      <c r="D1275" t="s">
        <v>4054</v>
      </c>
      <c r="E1275">
        <v>13</v>
      </c>
      <c r="F1275">
        <v>28</v>
      </c>
      <c r="G1275" t="s">
        <v>4038</v>
      </c>
      <c r="H1275" s="2">
        <v>0.25</v>
      </c>
      <c r="I1275" t="s">
        <v>4038</v>
      </c>
      <c r="J1275" s="2">
        <v>0.75</v>
      </c>
      <c r="K1275" t="s">
        <v>4055</v>
      </c>
      <c r="L1275" t="s">
        <v>1142</v>
      </c>
      <c r="N1275" t="s">
        <v>1290</v>
      </c>
      <c r="O1275">
        <v>9621833</v>
      </c>
      <c r="P1275" t="s">
        <v>970</v>
      </c>
      <c r="Q1275" t="s">
        <v>4056</v>
      </c>
      <c r="R1275">
        <v>0</v>
      </c>
      <c r="S1275" t="s">
        <v>2055</v>
      </c>
      <c r="X1275" t="s">
        <v>4057</v>
      </c>
      <c r="Y1275" t="s">
        <v>974</v>
      </c>
      <c r="Z1275" t="s">
        <v>974</v>
      </c>
    </row>
    <row r="1276" spans="1:26" x14ac:dyDescent="0.25">
      <c r="A1276">
        <v>448090</v>
      </c>
      <c r="B1276" t="s">
        <v>976</v>
      </c>
      <c r="C1276" t="s">
        <v>977</v>
      </c>
      <c r="D1276" t="s">
        <v>978</v>
      </c>
      <c r="E1276">
        <v>84</v>
      </c>
      <c r="F1276">
        <v>2655</v>
      </c>
      <c r="G1276" t="s">
        <v>4038</v>
      </c>
      <c r="H1276" s="2">
        <v>0.25</v>
      </c>
      <c r="I1276" t="s">
        <v>4038</v>
      </c>
      <c r="J1276" s="2">
        <v>0.75</v>
      </c>
      <c r="L1276" t="s">
        <v>968</v>
      </c>
      <c r="N1276" t="s">
        <v>969</v>
      </c>
      <c r="P1276" t="s">
        <v>970</v>
      </c>
      <c r="Q1276" t="s">
        <v>4058</v>
      </c>
      <c r="R1276">
        <v>0</v>
      </c>
      <c r="S1276" t="s">
        <v>1188</v>
      </c>
      <c r="X1276" t="s">
        <v>981</v>
      </c>
      <c r="Y1276" t="s">
        <v>974</v>
      </c>
      <c r="Z1276" t="s">
        <v>974</v>
      </c>
    </row>
    <row r="1277" spans="1:26" x14ac:dyDescent="0.25">
      <c r="A1277">
        <v>377450</v>
      </c>
      <c r="B1277" t="s">
        <v>982</v>
      </c>
      <c r="C1277" t="s">
        <v>1200</v>
      </c>
      <c r="D1277" t="s">
        <v>1201</v>
      </c>
      <c r="E1277">
        <v>362</v>
      </c>
      <c r="F1277">
        <v>228081</v>
      </c>
      <c r="G1277" t="s">
        <v>4038</v>
      </c>
      <c r="H1277" s="2">
        <v>0.29166666666666669</v>
      </c>
      <c r="I1277" t="s">
        <v>4038</v>
      </c>
      <c r="J1277" s="2">
        <v>0.70833333333333337</v>
      </c>
      <c r="L1277" t="s">
        <v>968</v>
      </c>
      <c r="N1277" t="s">
        <v>985</v>
      </c>
      <c r="O1277">
        <v>9744001</v>
      </c>
      <c r="P1277" t="s">
        <v>1009</v>
      </c>
      <c r="Q1277" t="s">
        <v>4059</v>
      </c>
      <c r="R1277">
        <v>0</v>
      </c>
      <c r="S1277" t="s">
        <v>988</v>
      </c>
      <c r="V1277">
        <v>36232</v>
      </c>
      <c r="W1277">
        <v>36232</v>
      </c>
      <c r="X1277" t="s">
        <v>1203</v>
      </c>
      <c r="Y1277" t="s">
        <v>3284</v>
      </c>
      <c r="Z1277" t="s">
        <v>2870</v>
      </c>
    </row>
    <row r="1278" spans="1:26" x14ac:dyDescent="0.25">
      <c r="A1278">
        <v>448046</v>
      </c>
      <c r="B1278" t="s">
        <v>1961</v>
      </c>
      <c r="C1278" t="s">
        <v>1970</v>
      </c>
      <c r="D1278" t="s">
        <v>1971</v>
      </c>
      <c r="E1278">
        <v>25</v>
      </c>
      <c r="F1278">
        <v>85</v>
      </c>
      <c r="G1278" t="s">
        <v>4038</v>
      </c>
      <c r="H1278" s="2">
        <v>0.29166666666666669</v>
      </c>
      <c r="I1278" t="s">
        <v>3950</v>
      </c>
      <c r="J1278" s="2">
        <v>0.70833333333333337</v>
      </c>
      <c r="L1278" t="s">
        <v>968</v>
      </c>
      <c r="N1278" t="s">
        <v>1024</v>
      </c>
      <c r="O1278">
        <v>90650921</v>
      </c>
      <c r="P1278" t="s">
        <v>1168</v>
      </c>
      <c r="Q1278" t="s">
        <v>4060</v>
      </c>
      <c r="R1278">
        <v>0</v>
      </c>
      <c r="S1278" t="s">
        <v>1349</v>
      </c>
      <c r="T1278" t="s">
        <v>1332</v>
      </c>
      <c r="X1278" t="s">
        <v>1974</v>
      </c>
      <c r="Y1278" t="s">
        <v>975</v>
      </c>
      <c r="Z1278" t="s">
        <v>1048</v>
      </c>
    </row>
    <row r="1279" spans="1:26" x14ac:dyDescent="0.25">
      <c r="A1279">
        <v>447516</v>
      </c>
      <c r="B1279" t="s">
        <v>964</v>
      </c>
      <c r="C1279" t="s">
        <v>4061</v>
      </c>
      <c r="D1279" t="s">
        <v>1777</v>
      </c>
      <c r="E1279">
        <v>27</v>
      </c>
      <c r="F1279">
        <v>237</v>
      </c>
      <c r="G1279" t="s">
        <v>4038</v>
      </c>
      <c r="H1279" s="2">
        <v>0.29166666666666669</v>
      </c>
      <c r="I1279" t="s">
        <v>4038</v>
      </c>
      <c r="J1279" s="2">
        <v>0.83333333333333337</v>
      </c>
      <c r="L1279" t="s">
        <v>968</v>
      </c>
      <c r="N1279" t="s">
        <v>1601</v>
      </c>
      <c r="O1279" t="s">
        <v>1779</v>
      </c>
      <c r="P1279" t="s">
        <v>1131</v>
      </c>
      <c r="Q1279" t="s">
        <v>4062</v>
      </c>
      <c r="R1279">
        <v>6</v>
      </c>
      <c r="S1279" t="s">
        <v>1331</v>
      </c>
      <c r="X1279" t="s">
        <v>1780</v>
      </c>
      <c r="Y1279" t="s">
        <v>1284</v>
      </c>
      <c r="Z1279" t="s">
        <v>1284</v>
      </c>
    </row>
    <row r="1280" spans="1:26" x14ac:dyDescent="0.25">
      <c r="A1280">
        <v>446978</v>
      </c>
      <c r="B1280" t="s">
        <v>1032</v>
      </c>
      <c r="C1280" t="s">
        <v>1192</v>
      </c>
      <c r="D1280" t="s">
        <v>1193</v>
      </c>
      <c r="E1280">
        <v>69</v>
      </c>
      <c r="F1280">
        <v>764</v>
      </c>
      <c r="G1280" t="s">
        <v>4038</v>
      </c>
      <c r="H1280" s="2">
        <v>0.29166666666666669</v>
      </c>
      <c r="I1280" t="s">
        <v>4038</v>
      </c>
      <c r="J1280" s="2">
        <v>0.66666666666666663</v>
      </c>
      <c r="L1280" t="s">
        <v>968</v>
      </c>
      <c r="N1280" t="s">
        <v>1194</v>
      </c>
      <c r="O1280">
        <v>7030523</v>
      </c>
      <c r="P1280" t="s">
        <v>1036</v>
      </c>
      <c r="Q1280" t="s">
        <v>4063</v>
      </c>
      <c r="R1280">
        <v>0</v>
      </c>
      <c r="S1280" t="s">
        <v>4064</v>
      </c>
      <c r="V1280">
        <v>22181</v>
      </c>
      <c r="W1280">
        <v>22181</v>
      </c>
      <c r="X1280" t="s">
        <v>1197</v>
      </c>
      <c r="Y1280" t="s">
        <v>1198</v>
      </c>
      <c r="Z1280" t="s">
        <v>1029</v>
      </c>
    </row>
    <row r="1281" spans="1:26" x14ac:dyDescent="0.25">
      <c r="A1281">
        <v>447517</v>
      </c>
      <c r="B1281" t="s">
        <v>976</v>
      </c>
      <c r="C1281" t="s">
        <v>4065</v>
      </c>
      <c r="D1281" t="s">
        <v>1784</v>
      </c>
      <c r="E1281">
        <v>76</v>
      </c>
      <c r="F1281">
        <v>2529</v>
      </c>
      <c r="G1281" t="s">
        <v>4038</v>
      </c>
      <c r="H1281" s="2">
        <v>0.29166666666666669</v>
      </c>
      <c r="I1281" t="s">
        <v>4038</v>
      </c>
      <c r="J1281" s="2">
        <v>0.83333333333333337</v>
      </c>
      <c r="L1281" t="s">
        <v>968</v>
      </c>
      <c r="N1281" t="s">
        <v>1601</v>
      </c>
      <c r="O1281" t="s">
        <v>3745</v>
      </c>
      <c r="P1281" t="s">
        <v>1131</v>
      </c>
      <c r="Q1281" t="s">
        <v>4066</v>
      </c>
      <c r="R1281">
        <v>6</v>
      </c>
      <c r="S1281" t="s">
        <v>2407</v>
      </c>
      <c r="Y1281" t="s">
        <v>1284</v>
      </c>
      <c r="Z1281" t="s">
        <v>1284</v>
      </c>
    </row>
    <row r="1282" spans="1:26" x14ac:dyDescent="0.25">
      <c r="A1282">
        <v>448132</v>
      </c>
      <c r="B1282" t="s">
        <v>1139</v>
      </c>
      <c r="C1282" t="s">
        <v>4070</v>
      </c>
      <c r="D1282" t="s">
        <v>4070</v>
      </c>
      <c r="E1282">
        <v>30</v>
      </c>
      <c r="F1282">
        <v>188</v>
      </c>
      <c r="G1282" t="s">
        <v>4038</v>
      </c>
      <c r="H1282" s="2">
        <v>0.5</v>
      </c>
      <c r="I1282" t="s">
        <v>4050</v>
      </c>
      <c r="J1282" s="2">
        <v>0.41666666666666669</v>
      </c>
      <c r="L1282" t="s">
        <v>968</v>
      </c>
      <c r="N1282" t="s">
        <v>1031</v>
      </c>
      <c r="O1282" t="s">
        <v>4071</v>
      </c>
      <c r="P1282" t="s">
        <v>970</v>
      </c>
      <c r="Q1282" t="s">
        <v>4072</v>
      </c>
      <c r="R1282">
        <v>0</v>
      </c>
      <c r="S1282" t="s">
        <v>1179</v>
      </c>
      <c r="Y1282" t="s">
        <v>1947</v>
      </c>
      <c r="Z1282" t="s">
        <v>1229</v>
      </c>
    </row>
    <row r="1283" spans="1:26" x14ac:dyDescent="0.25">
      <c r="A1283">
        <v>448103</v>
      </c>
      <c r="B1283" t="s">
        <v>1032</v>
      </c>
      <c r="C1283" t="s">
        <v>4028</v>
      </c>
      <c r="D1283" t="s">
        <v>4029</v>
      </c>
      <c r="E1283">
        <v>83</v>
      </c>
      <c r="F1283">
        <v>1827</v>
      </c>
      <c r="G1283" t="s">
        <v>4038</v>
      </c>
      <c r="H1283" s="2">
        <v>0.75</v>
      </c>
      <c r="I1283" t="s">
        <v>4038</v>
      </c>
      <c r="J1283" s="2">
        <v>0.875</v>
      </c>
      <c r="L1283" t="s">
        <v>968</v>
      </c>
      <c r="N1283" t="s">
        <v>1167</v>
      </c>
      <c r="O1283" t="s">
        <v>4030</v>
      </c>
      <c r="P1283" t="s">
        <v>1168</v>
      </c>
      <c r="Q1283" t="s">
        <v>4073</v>
      </c>
      <c r="R1283">
        <v>0</v>
      </c>
      <c r="S1283" t="s">
        <v>4074</v>
      </c>
      <c r="V1283">
        <v>22181</v>
      </c>
      <c r="W1283">
        <v>22181</v>
      </c>
      <c r="X1283" t="s">
        <v>4033</v>
      </c>
      <c r="Y1283" t="s">
        <v>1104</v>
      </c>
      <c r="Z1283" t="s">
        <v>1284</v>
      </c>
    </row>
    <row r="1284" spans="1:26" x14ac:dyDescent="0.25">
      <c r="A1284">
        <v>448069</v>
      </c>
      <c r="B1284" t="s">
        <v>1032</v>
      </c>
      <c r="C1284" t="s">
        <v>1033</v>
      </c>
      <c r="D1284" t="s">
        <v>1034</v>
      </c>
      <c r="E1284">
        <v>108</v>
      </c>
      <c r="F1284">
        <v>5873</v>
      </c>
      <c r="G1284" t="s">
        <v>4038</v>
      </c>
      <c r="H1284" s="2">
        <v>0.75</v>
      </c>
      <c r="I1284" t="s">
        <v>4050</v>
      </c>
      <c r="J1284" s="2">
        <v>0.25</v>
      </c>
      <c r="L1284" t="s">
        <v>968</v>
      </c>
      <c r="N1284" t="s">
        <v>1035</v>
      </c>
      <c r="O1284">
        <v>9002647</v>
      </c>
      <c r="P1284" t="s">
        <v>1036</v>
      </c>
      <c r="Q1284" t="s">
        <v>4075</v>
      </c>
      <c r="R1284">
        <v>0</v>
      </c>
      <c r="S1284" t="s">
        <v>1235</v>
      </c>
      <c r="V1284" t="s">
        <v>4009</v>
      </c>
      <c r="W1284" t="s">
        <v>4009</v>
      </c>
      <c r="X1284" t="s">
        <v>1040</v>
      </c>
      <c r="Y1284" t="s">
        <v>1980</v>
      </c>
      <c r="Z1284" t="s">
        <v>1853</v>
      </c>
    </row>
    <row r="1285" spans="1:26" x14ac:dyDescent="0.25">
      <c r="A1285">
        <v>448059</v>
      </c>
      <c r="B1285" t="s">
        <v>1075</v>
      </c>
      <c r="C1285" t="s">
        <v>1828</v>
      </c>
      <c r="D1285" t="s">
        <v>1829</v>
      </c>
      <c r="E1285">
        <v>159</v>
      </c>
      <c r="F1285">
        <v>15215</v>
      </c>
      <c r="G1285" t="s">
        <v>4050</v>
      </c>
      <c r="H1285" s="2">
        <v>0.29166666666666669</v>
      </c>
      <c r="I1285" t="s">
        <v>4050</v>
      </c>
      <c r="J1285" s="2">
        <v>0.70833333333333337</v>
      </c>
      <c r="L1285" t="s">
        <v>968</v>
      </c>
      <c r="N1285" t="s">
        <v>1078</v>
      </c>
      <c r="O1285">
        <v>9809904</v>
      </c>
      <c r="P1285" t="s">
        <v>1277</v>
      </c>
      <c r="Q1285" t="s">
        <v>4076</v>
      </c>
      <c r="R1285">
        <v>0</v>
      </c>
      <c r="S1285" t="s">
        <v>4077</v>
      </c>
      <c r="V1285">
        <v>89</v>
      </c>
      <c r="W1285">
        <v>89</v>
      </c>
      <c r="X1285" t="s">
        <v>1831</v>
      </c>
      <c r="Y1285" t="s">
        <v>2178</v>
      </c>
      <c r="Z1285" t="s">
        <v>2179</v>
      </c>
    </row>
    <row r="1286" spans="1:26" x14ac:dyDescent="0.25">
      <c r="A1286">
        <v>448139</v>
      </c>
      <c r="B1286" t="s">
        <v>964</v>
      </c>
      <c r="C1286" t="s">
        <v>4078</v>
      </c>
      <c r="D1286" t="s">
        <v>4079</v>
      </c>
      <c r="E1286">
        <v>26</v>
      </c>
      <c r="F1286">
        <v>265</v>
      </c>
      <c r="G1286" t="s">
        <v>4050</v>
      </c>
      <c r="H1286" s="2">
        <v>0.29166666666666669</v>
      </c>
      <c r="I1286" t="s">
        <v>4050</v>
      </c>
      <c r="J1286" s="2">
        <v>0.83333333333333337</v>
      </c>
      <c r="K1286" t="s">
        <v>4080</v>
      </c>
      <c r="L1286" t="s">
        <v>1142</v>
      </c>
      <c r="N1286" t="s">
        <v>2198</v>
      </c>
      <c r="O1286" t="s">
        <v>4081</v>
      </c>
      <c r="P1286" t="s">
        <v>1131</v>
      </c>
      <c r="Q1286" t="s">
        <v>4082</v>
      </c>
      <c r="R1286">
        <v>0</v>
      </c>
      <c r="S1286" t="s">
        <v>1331</v>
      </c>
      <c r="T1286" t="s">
        <v>4083</v>
      </c>
      <c r="X1286" t="s">
        <v>4084</v>
      </c>
      <c r="Y1286" t="s">
        <v>1284</v>
      </c>
      <c r="Z1286" t="s">
        <v>4085</v>
      </c>
    </row>
    <row r="1287" spans="1:26" x14ac:dyDescent="0.25">
      <c r="A1287">
        <v>448038</v>
      </c>
      <c r="B1287" t="s">
        <v>976</v>
      </c>
      <c r="C1287" t="s">
        <v>4086</v>
      </c>
      <c r="D1287" t="s">
        <v>4087</v>
      </c>
      <c r="E1287">
        <v>68</v>
      </c>
      <c r="F1287">
        <v>1318</v>
      </c>
      <c r="G1287" t="s">
        <v>4050</v>
      </c>
      <c r="H1287" s="2">
        <v>0.29166666666666669</v>
      </c>
      <c r="I1287" t="s">
        <v>4050</v>
      </c>
      <c r="J1287" s="2">
        <v>0.83333333333333337</v>
      </c>
      <c r="K1287" t="s">
        <v>4080</v>
      </c>
      <c r="L1287" t="s">
        <v>1142</v>
      </c>
      <c r="N1287" t="s">
        <v>2198</v>
      </c>
      <c r="O1287" t="s">
        <v>4088</v>
      </c>
      <c r="P1287" t="s">
        <v>1131</v>
      </c>
      <c r="Q1287" t="s">
        <v>4089</v>
      </c>
      <c r="R1287">
        <v>0</v>
      </c>
      <c r="S1287" t="s">
        <v>1603</v>
      </c>
      <c r="T1287" t="s">
        <v>4090</v>
      </c>
      <c r="X1287" t="s">
        <v>4091</v>
      </c>
      <c r="Y1287" t="s">
        <v>1284</v>
      </c>
      <c r="Z1287" t="s">
        <v>1284</v>
      </c>
    </row>
    <row r="1288" spans="1:26" x14ac:dyDescent="0.25">
      <c r="A1288">
        <v>448104</v>
      </c>
      <c r="B1288" t="s">
        <v>994</v>
      </c>
      <c r="C1288" t="s">
        <v>2792</v>
      </c>
      <c r="D1288" t="s">
        <v>2793</v>
      </c>
      <c r="E1288">
        <v>102</v>
      </c>
      <c r="F1288">
        <v>5211</v>
      </c>
      <c r="G1288" t="s">
        <v>4050</v>
      </c>
      <c r="H1288" s="2">
        <v>0.70833333333333337</v>
      </c>
      <c r="I1288" t="s">
        <v>4020</v>
      </c>
      <c r="J1288" s="2">
        <v>0.25</v>
      </c>
      <c r="L1288" t="s">
        <v>968</v>
      </c>
      <c r="N1288" t="s">
        <v>997</v>
      </c>
      <c r="O1288">
        <v>747502</v>
      </c>
      <c r="P1288" t="s">
        <v>999</v>
      </c>
      <c r="Q1288" t="s">
        <v>4092</v>
      </c>
      <c r="R1288">
        <v>0</v>
      </c>
      <c r="S1288" t="s">
        <v>1422</v>
      </c>
      <c r="V1288">
        <v>197</v>
      </c>
      <c r="W1288">
        <v>197</v>
      </c>
      <c r="X1288" t="s">
        <v>2795</v>
      </c>
      <c r="Y1288" t="s">
        <v>1198</v>
      </c>
      <c r="Z1288" t="s">
        <v>1442</v>
      </c>
    </row>
    <row r="1289" spans="1:26" x14ac:dyDescent="0.25">
      <c r="A1289">
        <v>448091</v>
      </c>
      <c r="B1289" t="s">
        <v>1752</v>
      </c>
      <c r="C1289" t="s">
        <v>1753</v>
      </c>
      <c r="D1289" t="s">
        <v>1754</v>
      </c>
      <c r="E1289">
        <v>114</v>
      </c>
      <c r="F1289">
        <v>5169</v>
      </c>
      <c r="G1289" t="s">
        <v>4050</v>
      </c>
      <c r="H1289" s="2">
        <v>0.8125</v>
      </c>
      <c r="I1289" t="s">
        <v>4020</v>
      </c>
      <c r="J1289" s="2">
        <v>0.625</v>
      </c>
      <c r="L1289" t="s">
        <v>968</v>
      </c>
      <c r="N1289" t="s">
        <v>1755</v>
      </c>
      <c r="O1289">
        <v>9781528</v>
      </c>
      <c r="P1289" t="s">
        <v>1159</v>
      </c>
      <c r="Q1289" t="s">
        <v>4093</v>
      </c>
      <c r="R1289">
        <v>0</v>
      </c>
      <c r="S1289" t="s">
        <v>2356</v>
      </c>
      <c r="V1289">
        <v>92</v>
      </c>
      <c r="W1289">
        <v>92</v>
      </c>
      <c r="X1289" t="s">
        <v>1758</v>
      </c>
      <c r="Y1289" t="s">
        <v>3106</v>
      </c>
      <c r="Z1289" t="s">
        <v>3511</v>
      </c>
    </row>
    <row r="1290" spans="1:26" x14ac:dyDescent="0.25">
      <c r="A1290">
        <v>448262</v>
      </c>
      <c r="B1290" t="s">
        <v>1032</v>
      </c>
      <c r="C1290" t="s">
        <v>4028</v>
      </c>
      <c r="D1290" t="s">
        <v>4029</v>
      </c>
      <c r="E1290">
        <v>83</v>
      </c>
      <c r="F1290">
        <v>1827</v>
      </c>
      <c r="G1290" t="s">
        <v>4050</v>
      </c>
      <c r="H1290" s="2">
        <v>0.99930555555555556</v>
      </c>
      <c r="I1290" t="s">
        <v>4020</v>
      </c>
      <c r="J1290" s="2">
        <v>8.3333333333333329E-2</v>
      </c>
      <c r="L1290" t="s">
        <v>968</v>
      </c>
      <c r="N1290" t="s">
        <v>1167</v>
      </c>
      <c r="O1290" t="s">
        <v>4030</v>
      </c>
      <c r="P1290" t="s">
        <v>1131</v>
      </c>
      <c r="Q1290" t="s">
        <v>4094</v>
      </c>
      <c r="R1290">
        <v>0</v>
      </c>
      <c r="S1290" t="s">
        <v>1449</v>
      </c>
      <c r="V1290">
        <v>22181</v>
      </c>
      <c r="W1290">
        <v>22181</v>
      </c>
      <c r="X1290" t="s">
        <v>4033</v>
      </c>
      <c r="Y1290" t="s">
        <v>1104</v>
      </c>
      <c r="Z1290" t="s">
        <v>3511</v>
      </c>
    </row>
    <row r="1291" spans="1:26" x14ac:dyDescent="0.25">
      <c r="A1291">
        <v>448273</v>
      </c>
      <c r="B1291" t="s">
        <v>1230</v>
      </c>
      <c r="C1291" t="s">
        <v>3161</v>
      </c>
      <c r="D1291" t="s">
        <v>3162</v>
      </c>
      <c r="E1291">
        <v>10</v>
      </c>
      <c r="F1291">
        <v>12</v>
      </c>
      <c r="G1291" t="s">
        <v>4020</v>
      </c>
      <c r="H1291" s="2">
        <v>0.25</v>
      </c>
      <c r="I1291" t="s">
        <v>4020</v>
      </c>
      <c r="J1291" s="2">
        <v>0.41666666666666669</v>
      </c>
      <c r="L1291" t="s">
        <v>968</v>
      </c>
      <c r="N1291" t="s">
        <v>1300</v>
      </c>
      <c r="O1291" t="s">
        <v>3163</v>
      </c>
      <c r="P1291" t="s">
        <v>970</v>
      </c>
      <c r="Q1291" t="s">
        <v>4095</v>
      </c>
      <c r="R1291">
        <v>1.22</v>
      </c>
      <c r="S1291" t="s">
        <v>1179</v>
      </c>
      <c r="X1291" t="s">
        <v>3165</v>
      </c>
      <c r="Y1291" t="s">
        <v>1029</v>
      </c>
      <c r="Z1291" t="s">
        <v>1029</v>
      </c>
    </row>
    <row r="1292" spans="1:26" x14ac:dyDescent="0.25">
      <c r="A1292">
        <v>448321</v>
      </c>
      <c r="B1292" t="s">
        <v>1230</v>
      </c>
      <c r="C1292" t="s">
        <v>2007</v>
      </c>
      <c r="D1292" t="s">
        <v>2008</v>
      </c>
      <c r="E1292">
        <v>22</v>
      </c>
      <c r="F1292">
        <v>99</v>
      </c>
      <c r="G1292" t="s">
        <v>4020</v>
      </c>
      <c r="H1292" s="2">
        <v>0.375</v>
      </c>
      <c r="I1292" t="s">
        <v>4020</v>
      </c>
      <c r="J1292" s="2">
        <v>0.38541666666666669</v>
      </c>
      <c r="L1292" t="s">
        <v>968</v>
      </c>
      <c r="N1292" t="s">
        <v>1024</v>
      </c>
      <c r="O1292">
        <v>750038</v>
      </c>
      <c r="P1292" t="s">
        <v>970</v>
      </c>
      <c r="Q1292" t="s">
        <v>4096</v>
      </c>
      <c r="R1292">
        <v>0</v>
      </c>
      <c r="S1292" t="s">
        <v>1026</v>
      </c>
      <c r="T1292" t="s">
        <v>1027</v>
      </c>
      <c r="Y1292" t="s">
        <v>1029</v>
      </c>
      <c r="Z1292" t="s">
        <v>1029</v>
      </c>
    </row>
    <row r="1293" spans="1:26" x14ac:dyDescent="0.25">
      <c r="A1293">
        <v>448425</v>
      </c>
      <c r="B1293" t="s">
        <v>1628</v>
      </c>
      <c r="C1293" t="s">
        <v>1629</v>
      </c>
      <c r="D1293" t="s">
        <v>1630</v>
      </c>
      <c r="E1293">
        <v>11</v>
      </c>
      <c r="F1293">
        <v>15</v>
      </c>
      <c r="G1293" t="s">
        <v>4020</v>
      </c>
      <c r="H1293" s="2">
        <v>0.54166666666666663</v>
      </c>
      <c r="I1293" t="s">
        <v>4020</v>
      </c>
      <c r="J1293" s="2">
        <v>0.58333333333333337</v>
      </c>
      <c r="L1293" t="s">
        <v>968</v>
      </c>
      <c r="N1293" t="s">
        <v>1300</v>
      </c>
      <c r="O1293" t="s">
        <v>1629</v>
      </c>
      <c r="P1293" t="s">
        <v>1123</v>
      </c>
      <c r="Q1293" t="s">
        <v>4097</v>
      </c>
      <c r="R1293">
        <v>0</v>
      </c>
      <c r="S1293" t="s">
        <v>1179</v>
      </c>
      <c r="X1293" t="s">
        <v>1632</v>
      </c>
      <c r="Y1293" t="s">
        <v>1029</v>
      </c>
      <c r="Z1293" t="s">
        <v>1029</v>
      </c>
    </row>
    <row r="1294" spans="1:26" x14ac:dyDescent="0.25">
      <c r="A1294">
        <v>448084</v>
      </c>
      <c r="B1294" t="s">
        <v>1075</v>
      </c>
      <c r="C1294" t="s">
        <v>1427</v>
      </c>
      <c r="D1294" t="s">
        <v>1428</v>
      </c>
      <c r="E1294">
        <v>123</v>
      </c>
      <c r="F1294">
        <v>6409</v>
      </c>
      <c r="G1294" t="s">
        <v>4020</v>
      </c>
      <c r="H1294" s="2">
        <v>0.625</v>
      </c>
      <c r="I1294" t="s">
        <v>3559</v>
      </c>
      <c r="J1294" s="2">
        <v>0.20833333333333334</v>
      </c>
      <c r="L1294" t="s">
        <v>968</v>
      </c>
      <c r="N1294" t="s">
        <v>1035</v>
      </c>
      <c r="O1294">
        <v>9252876</v>
      </c>
      <c r="P1294" t="s">
        <v>1079</v>
      </c>
      <c r="Q1294" t="s">
        <v>4098</v>
      </c>
      <c r="R1294">
        <v>0</v>
      </c>
      <c r="S1294" t="s">
        <v>1836</v>
      </c>
      <c r="V1294" t="s">
        <v>4099</v>
      </c>
      <c r="W1294" t="s">
        <v>4099</v>
      </c>
      <c r="X1294" t="s">
        <v>1432</v>
      </c>
      <c r="Y1294" t="s">
        <v>1839</v>
      </c>
      <c r="Z1294" t="s">
        <v>1665</v>
      </c>
    </row>
    <row r="1295" spans="1:26" x14ac:dyDescent="0.25">
      <c r="A1295">
        <v>448323</v>
      </c>
      <c r="B1295" t="s">
        <v>1230</v>
      </c>
      <c r="C1295" t="s">
        <v>2007</v>
      </c>
      <c r="D1295" t="s">
        <v>2008</v>
      </c>
      <c r="E1295">
        <v>22</v>
      </c>
      <c r="F1295">
        <v>99</v>
      </c>
      <c r="G1295" t="s">
        <v>4020</v>
      </c>
      <c r="H1295" s="2">
        <v>0.70138888888888884</v>
      </c>
      <c r="I1295" t="s">
        <v>4020</v>
      </c>
      <c r="J1295" s="2">
        <v>0.71527777777777779</v>
      </c>
      <c r="L1295" t="s">
        <v>968</v>
      </c>
      <c r="N1295" t="s">
        <v>1024</v>
      </c>
      <c r="O1295">
        <v>750038</v>
      </c>
      <c r="P1295" t="s">
        <v>970</v>
      </c>
      <c r="Q1295" t="s">
        <v>4100</v>
      </c>
      <c r="R1295">
        <v>0</v>
      </c>
      <c r="S1295" t="s">
        <v>1026</v>
      </c>
      <c r="T1295" t="s">
        <v>1027</v>
      </c>
      <c r="Y1295" t="s">
        <v>1029</v>
      </c>
      <c r="Z1295" t="s">
        <v>1029</v>
      </c>
    </row>
    <row r="1296" spans="1:26" x14ac:dyDescent="0.25">
      <c r="A1296">
        <v>448201</v>
      </c>
      <c r="B1296" t="s">
        <v>1075</v>
      </c>
      <c r="C1296" t="s">
        <v>2439</v>
      </c>
      <c r="D1296" t="s">
        <v>2440</v>
      </c>
      <c r="E1296">
        <v>189</v>
      </c>
      <c r="F1296">
        <v>27571</v>
      </c>
      <c r="G1296" t="s">
        <v>3559</v>
      </c>
      <c r="H1296" s="2">
        <v>0.20833333333333334</v>
      </c>
      <c r="I1296" t="s">
        <v>3559</v>
      </c>
      <c r="J1296" s="2">
        <v>0.83333333333333337</v>
      </c>
      <c r="L1296" t="s">
        <v>968</v>
      </c>
      <c r="N1296" t="s">
        <v>1482</v>
      </c>
      <c r="O1296">
        <v>9845673</v>
      </c>
      <c r="P1296" t="s">
        <v>1079</v>
      </c>
      <c r="Q1296" t="s">
        <v>4101</v>
      </c>
      <c r="R1296">
        <v>0</v>
      </c>
      <c r="S1296" t="s">
        <v>1737</v>
      </c>
      <c r="V1296" t="s">
        <v>4102</v>
      </c>
      <c r="W1296" t="s">
        <v>4102</v>
      </c>
      <c r="X1296" t="s">
        <v>2443</v>
      </c>
      <c r="Y1296" t="s">
        <v>1916</v>
      </c>
      <c r="Z1296" t="s">
        <v>1004</v>
      </c>
    </row>
    <row r="1297" spans="1:26" x14ac:dyDescent="0.25">
      <c r="A1297">
        <v>448458</v>
      </c>
      <c r="B1297" t="s">
        <v>1628</v>
      </c>
      <c r="C1297" t="s">
        <v>1656</v>
      </c>
      <c r="D1297" t="s">
        <v>1656</v>
      </c>
      <c r="E1297">
        <v>10</v>
      </c>
      <c r="F1297">
        <v>7</v>
      </c>
      <c r="G1297" t="s">
        <v>3559</v>
      </c>
      <c r="H1297" s="2">
        <v>0.27083333333333331</v>
      </c>
      <c r="I1297" t="s">
        <v>3559</v>
      </c>
      <c r="J1297" s="2">
        <v>0.45833333333333331</v>
      </c>
      <c r="L1297" t="s">
        <v>968</v>
      </c>
      <c r="N1297" t="s">
        <v>1300</v>
      </c>
      <c r="O1297" t="s">
        <v>1657</v>
      </c>
      <c r="P1297" t="s">
        <v>970</v>
      </c>
      <c r="Q1297" t="s">
        <v>4103</v>
      </c>
      <c r="R1297">
        <v>1.8</v>
      </c>
      <c r="S1297" t="s">
        <v>1179</v>
      </c>
      <c r="X1297" t="s">
        <v>1659</v>
      </c>
      <c r="Y1297" t="s">
        <v>1029</v>
      </c>
      <c r="Z1297" t="s">
        <v>1029</v>
      </c>
    </row>
    <row r="1298" spans="1:26" x14ac:dyDescent="0.25">
      <c r="A1298">
        <v>448415</v>
      </c>
      <c r="B1298" t="s">
        <v>1032</v>
      </c>
      <c r="C1298" t="s">
        <v>4104</v>
      </c>
      <c r="D1298" t="s">
        <v>1286</v>
      </c>
      <c r="E1298">
        <v>77</v>
      </c>
      <c r="F1298">
        <v>915</v>
      </c>
      <c r="G1298" t="s">
        <v>3559</v>
      </c>
      <c r="H1298" s="2">
        <v>0.29166666666666669</v>
      </c>
      <c r="I1298" t="s">
        <v>4105</v>
      </c>
      <c r="J1298" s="2">
        <v>0.54166666666666663</v>
      </c>
      <c r="L1298" t="s">
        <v>968</v>
      </c>
      <c r="N1298" t="s">
        <v>1024</v>
      </c>
      <c r="O1298">
        <v>7613961</v>
      </c>
      <c r="P1298" t="s">
        <v>1036</v>
      </c>
      <c r="Q1298" t="s">
        <v>4106</v>
      </c>
      <c r="R1298">
        <v>0</v>
      </c>
      <c r="S1298" t="s">
        <v>4107</v>
      </c>
      <c r="T1298" t="s">
        <v>4108</v>
      </c>
      <c r="X1298" t="s">
        <v>4109</v>
      </c>
      <c r="Y1298" t="s">
        <v>2159</v>
      </c>
      <c r="Z1298" t="s">
        <v>4023</v>
      </c>
    </row>
    <row r="1299" spans="1:26" x14ac:dyDescent="0.25">
      <c r="A1299">
        <v>447733</v>
      </c>
      <c r="B1299" t="s">
        <v>976</v>
      </c>
      <c r="C1299" t="s">
        <v>4110</v>
      </c>
      <c r="D1299" t="s">
        <v>4087</v>
      </c>
      <c r="E1299">
        <v>68</v>
      </c>
      <c r="F1299">
        <v>1381</v>
      </c>
      <c r="G1299" t="s">
        <v>3559</v>
      </c>
      <c r="H1299" s="2">
        <v>0.33333333333333331</v>
      </c>
      <c r="I1299" t="s">
        <v>3950</v>
      </c>
      <c r="J1299" s="2">
        <v>0.25</v>
      </c>
      <c r="L1299" t="s">
        <v>968</v>
      </c>
      <c r="N1299" t="s">
        <v>3813</v>
      </c>
      <c r="O1299" t="s">
        <v>4088</v>
      </c>
      <c r="P1299" t="s">
        <v>1131</v>
      </c>
      <c r="Q1299" t="s">
        <v>4111</v>
      </c>
      <c r="R1299">
        <v>4.57</v>
      </c>
      <c r="S1299" t="s">
        <v>1603</v>
      </c>
      <c r="X1299" t="s">
        <v>4112</v>
      </c>
      <c r="Y1299" t="s">
        <v>1284</v>
      </c>
      <c r="Z1299" t="s">
        <v>1284</v>
      </c>
    </row>
    <row r="1300" spans="1:26" x14ac:dyDescent="0.25">
      <c r="A1300">
        <v>447732</v>
      </c>
      <c r="B1300" t="s">
        <v>964</v>
      </c>
      <c r="C1300" t="s">
        <v>4113</v>
      </c>
      <c r="D1300" t="s">
        <v>4079</v>
      </c>
      <c r="E1300">
        <v>26</v>
      </c>
      <c r="F1300">
        <v>265</v>
      </c>
      <c r="G1300" t="s">
        <v>3559</v>
      </c>
      <c r="H1300" s="2">
        <v>0.33333333333333331</v>
      </c>
      <c r="I1300" t="s">
        <v>3950</v>
      </c>
      <c r="J1300" s="2">
        <v>0.25</v>
      </c>
      <c r="L1300" t="s">
        <v>968</v>
      </c>
      <c r="N1300" t="s">
        <v>3813</v>
      </c>
      <c r="O1300" t="s">
        <v>4114</v>
      </c>
      <c r="P1300" t="s">
        <v>1131</v>
      </c>
      <c r="Q1300" t="s">
        <v>4115</v>
      </c>
      <c r="R1300">
        <v>3.11</v>
      </c>
      <c r="S1300" t="s">
        <v>1331</v>
      </c>
      <c r="X1300" t="s">
        <v>4084</v>
      </c>
      <c r="Y1300" t="s">
        <v>1284</v>
      </c>
      <c r="Z1300" t="s">
        <v>1284</v>
      </c>
    </row>
    <row r="1301" spans="1:26" x14ac:dyDescent="0.25">
      <c r="A1301">
        <v>449228</v>
      </c>
      <c r="B1301" t="s">
        <v>1139</v>
      </c>
      <c r="C1301" t="s">
        <v>4116</v>
      </c>
      <c r="D1301" t="s">
        <v>4116</v>
      </c>
      <c r="E1301">
        <v>49</v>
      </c>
      <c r="F1301">
        <v>558</v>
      </c>
      <c r="G1301" t="s">
        <v>3559</v>
      </c>
      <c r="H1301" s="2">
        <v>0.33333333333333331</v>
      </c>
      <c r="I1301" t="s">
        <v>3001</v>
      </c>
      <c r="J1301" s="2">
        <v>0.33333333333333331</v>
      </c>
      <c r="L1301" t="s">
        <v>968</v>
      </c>
      <c r="N1301" t="s">
        <v>1300</v>
      </c>
      <c r="O1301">
        <v>749033</v>
      </c>
      <c r="P1301" t="s">
        <v>970</v>
      </c>
      <c r="Q1301" t="s">
        <v>4117</v>
      </c>
      <c r="R1301">
        <v>4.7</v>
      </c>
      <c r="S1301" t="s">
        <v>1179</v>
      </c>
      <c r="Y1301" t="s">
        <v>1229</v>
      </c>
      <c r="Z1301" t="s">
        <v>2634</v>
      </c>
    </row>
    <row r="1302" spans="1:26" x14ac:dyDescent="0.25">
      <c r="A1302">
        <v>448286</v>
      </c>
      <c r="B1302" t="s">
        <v>1075</v>
      </c>
      <c r="C1302" t="s">
        <v>1320</v>
      </c>
      <c r="D1302" t="s">
        <v>1321</v>
      </c>
      <c r="E1302">
        <v>86</v>
      </c>
      <c r="F1302">
        <v>2546</v>
      </c>
      <c r="G1302" t="s">
        <v>3559</v>
      </c>
      <c r="H1302" s="2">
        <v>0.33333333333333331</v>
      </c>
      <c r="I1302" t="s">
        <v>3950</v>
      </c>
      <c r="J1302" s="2">
        <v>0.25</v>
      </c>
      <c r="L1302" t="s">
        <v>968</v>
      </c>
      <c r="N1302" t="s">
        <v>1035</v>
      </c>
      <c r="O1302">
        <v>9280718</v>
      </c>
      <c r="P1302" t="s">
        <v>1277</v>
      </c>
      <c r="Q1302" t="s">
        <v>4118</v>
      </c>
      <c r="R1302">
        <v>0</v>
      </c>
      <c r="S1302" t="s">
        <v>2366</v>
      </c>
      <c r="V1302" t="s">
        <v>4119</v>
      </c>
      <c r="W1302" t="s">
        <v>4119</v>
      </c>
      <c r="X1302" t="s">
        <v>1325</v>
      </c>
      <c r="Y1302" t="s">
        <v>2031</v>
      </c>
      <c r="Z1302" t="s">
        <v>1104</v>
      </c>
    </row>
    <row r="1303" spans="1:26" x14ac:dyDescent="0.25">
      <c r="A1303">
        <v>448324</v>
      </c>
      <c r="B1303" t="s">
        <v>1230</v>
      </c>
      <c r="C1303" t="s">
        <v>2007</v>
      </c>
      <c r="D1303" t="s">
        <v>2008</v>
      </c>
      <c r="E1303">
        <v>22</v>
      </c>
      <c r="F1303">
        <v>99</v>
      </c>
      <c r="G1303" t="s">
        <v>3559</v>
      </c>
      <c r="H1303" s="2">
        <v>0.375</v>
      </c>
      <c r="I1303" t="s">
        <v>3559</v>
      </c>
      <c r="J1303" s="2">
        <v>0.71527777777777779</v>
      </c>
      <c r="L1303" t="s">
        <v>968</v>
      </c>
      <c r="N1303" t="s">
        <v>1024</v>
      </c>
      <c r="O1303">
        <v>750038</v>
      </c>
      <c r="P1303" t="s">
        <v>970</v>
      </c>
      <c r="Q1303" t="s">
        <v>4120</v>
      </c>
      <c r="R1303">
        <v>0</v>
      </c>
      <c r="S1303" t="s">
        <v>1026</v>
      </c>
      <c r="T1303" t="s">
        <v>1027</v>
      </c>
      <c r="Y1303" t="s">
        <v>974</v>
      </c>
      <c r="Z1303" t="s">
        <v>974</v>
      </c>
    </row>
    <row r="1304" spans="1:26" x14ac:dyDescent="0.25">
      <c r="A1304">
        <v>448654</v>
      </c>
      <c r="B1304" t="s">
        <v>964</v>
      </c>
      <c r="C1304" t="s">
        <v>1891</v>
      </c>
      <c r="D1304" t="s">
        <v>1892</v>
      </c>
      <c r="E1304">
        <v>26</v>
      </c>
      <c r="F1304">
        <v>216</v>
      </c>
      <c r="G1304" t="s">
        <v>3559</v>
      </c>
      <c r="H1304" s="2">
        <v>0.4236111111111111</v>
      </c>
      <c r="I1304" t="s">
        <v>4121</v>
      </c>
      <c r="J1304" s="2">
        <v>0.375</v>
      </c>
      <c r="L1304" t="s">
        <v>968</v>
      </c>
      <c r="N1304" t="s">
        <v>1894</v>
      </c>
      <c r="O1304" t="s">
        <v>1895</v>
      </c>
      <c r="P1304" t="s">
        <v>970</v>
      </c>
      <c r="Q1304" t="s">
        <v>4122</v>
      </c>
      <c r="R1304">
        <v>4</v>
      </c>
      <c r="S1304" t="s">
        <v>3561</v>
      </c>
      <c r="X1304" t="s">
        <v>1898</v>
      </c>
      <c r="Y1304" t="s">
        <v>1198</v>
      </c>
      <c r="Z1304" t="s">
        <v>1198</v>
      </c>
    </row>
    <row r="1305" spans="1:26" x14ac:dyDescent="0.25">
      <c r="A1305">
        <v>448561</v>
      </c>
      <c r="B1305" t="s">
        <v>1021</v>
      </c>
      <c r="C1305" t="s">
        <v>1459</v>
      </c>
      <c r="D1305" t="s">
        <v>1460</v>
      </c>
      <c r="E1305">
        <v>28</v>
      </c>
      <c r="F1305">
        <v>100</v>
      </c>
      <c r="G1305" t="s">
        <v>3559</v>
      </c>
      <c r="H1305" s="2">
        <v>0.54166666666666663</v>
      </c>
      <c r="I1305" t="s">
        <v>3950</v>
      </c>
      <c r="J1305" s="2">
        <v>0.83333333333333337</v>
      </c>
      <c r="L1305" t="s">
        <v>968</v>
      </c>
      <c r="N1305" t="s">
        <v>1300</v>
      </c>
      <c r="O1305">
        <v>2401</v>
      </c>
      <c r="P1305" t="s">
        <v>970</v>
      </c>
      <c r="Q1305" t="s">
        <v>4123</v>
      </c>
      <c r="R1305">
        <v>4</v>
      </c>
      <c r="S1305" t="s">
        <v>1026</v>
      </c>
      <c r="X1305" t="s">
        <v>1462</v>
      </c>
      <c r="Y1305" t="s">
        <v>1074</v>
      </c>
      <c r="Z1305" t="s">
        <v>1074</v>
      </c>
    </row>
    <row r="1306" spans="1:26" x14ac:dyDescent="0.25">
      <c r="A1306">
        <v>448471</v>
      </c>
      <c r="B1306" t="s">
        <v>1032</v>
      </c>
      <c r="C1306" t="s">
        <v>1033</v>
      </c>
      <c r="D1306" t="s">
        <v>1034</v>
      </c>
      <c r="E1306">
        <v>108</v>
      </c>
      <c r="F1306">
        <v>5873</v>
      </c>
      <c r="G1306" t="s">
        <v>3950</v>
      </c>
      <c r="H1306" s="2">
        <v>4.1666666666666664E-2</v>
      </c>
      <c r="I1306" t="s">
        <v>3950</v>
      </c>
      <c r="J1306" s="2">
        <v>0.25</v>
      </c>
      <c r="L1306" t="s">
        <v>968</v>
      </c>
      <c r="N1306" t="s">
        <v>1035</v>
      </c>
      <c r="O1306">
        <v>9002647</v>
      </c>
      <c r="P1306" t="s">
        <v>1036</v>
      </c>
      <c r="Q1306" t="s">
        <v>4124</v>
      </c>
      <c r="R1306">
        <v>0</v>
      </c>
      <c r="S1306" t="s">
        <v>2069</v>
      </c>
      <c r="V1306" t="s">
        <v>4125</v>
      </c>
      <c r="W1306" t="s">
        <v>4125</v>
      </c>
      <c r="X1306" t="s">
        <v>1040</v>
      </c>
      <c r="Y1306" t="s">
        <v>1013</v>
      </c>
      <c r="Z1306" t="s">
        <v>1229</v>
      </c>
    </row>
    <row r="1307" spans="1:26" x14ac:dyDescent="0.25">
      <c r="A1307">
        <v>448047</v>
      </c>
      <c r="B1307" t="s">
        <v>1032</v>
      </c>
      <c r="C1307" t="s">
        <v>1327</v>
      </c>
      <c r="D1307" t="s">
        <v>1328</v>
      </c>
      <c r="E1307">
        <v>42</v>
      </c>
      <c r="F1307">
        <v>380</v>
      </c>
      <c r="G1307" t="s">
        <v>3950</v>
      </c>
      <c r="H1307" s="2">
        <v>0.29166666666666669</v>
      </c>
      <c r="I1307" t="s">
        <v>3950</v>
      </c>
      <c r="J1307" s="2">
        <v>0.75</v>
      </c>
      <c r="L1307" t="s">
        <v>968</v>
      </c>
      <c r="N1307" t="s">
        <v>1329</v>
      </c>
      <c r="O1307">
        <v>7321960</v>
      </c>
      <c r="P1307" t="s">
        <v>1168</v>
      </c>
      <c r="Q1307" t="s">
        <v>4126</v>
      </c>
      <c r="R1307">
        <v>0</v>
      </c>
      <c r="S1307" t="s">
        <v>1603</v>
      </c>
      <c r="T1307" t="s">
        <v>1332</v>
      </c>
      <c r="X1307" t="s">
        <v>1333</v>
      </c>
      <c r="Y1307" t="s">
        <v>1104</v>
      </c>
      <c r="Z1307" t="s">
        <v>1281</v>
      </c>
    </row>
    <row r="1308" spans="1:26" x14ac:dyDescent="0.25">
      <c r="A1308">
        <v>448647</v>
      </c>
      <c r="B1308" t="s">
        <v>1230</v>
      </c>
      <c r="C1308" t="s">
        <v>3769</v>
      </c>
      <c r="D1308" t="s">
        <v>3770</v>
      </c>
      <c r="E1308">
        <v>10</v>
      </c>
      <c r="F1308">
        <v>5</v>
      </c>
      <c r="G1308" t="s">
        <v>3950</v>
      </c>
      <c r="H1308" s="2">
        <v>0.375</v>
      </c>
      <c r="I1308" t="s">
        <v>3950</v>
      </c>
      <c r="J1308" s="2">
        <v>0.5</v>
      </c>
      <c r="L1308" t="s">
        <v>968</v>
      </c>
      <c r="N1308" t="s">
        <v>1300</v>
      </c>
      <c r="O1308" t="s">
        <v>3771</v>
      </c>
      <c r="P1308" t="s">
        <v>970</v>
      </c>
      <c r="Q1308" t="s">
        <v>4127</v>
      </c>
      <c r="R1308">
        <v>0.61</v>
      </c>
      <c r="S1308" t="s">
        <v>1179</v>
      </c>
      <c r="X1308" t="s">
        <v>3773</v>
      </c>
      <c r="Y1308" t="s">
        <v>1229</v>
      </c>
      <c r="Z1308" t="s">
        <v>1229</v>
      </c>
    </row>
    <row r="1309" spans="1:26" x14ac:dyDescent="0.25">
      <c r="A1309">
        <v>448325</v>
      </c>
      <c r="B1309" t="s">
        <v>1230</v>
      </c>
      <c r="C1309" t="s">
        <v>2007</v>
      </c>
      <c r="D1309" t="s">
        <v>2008</v>
      </c>
      <c r="E1309">
        <v>22</v>
      </c>
      <c r="F1309">
        <v>99</v>
      </c>
      <c r="G1309" t="s">
        <v>3950</v>
      </c>
      <c r="H1309" s="2">
        <v>0.40277777777777773</v>
      </c>
      <c r="I1309" t="s">
        <v>3950</v>
      </c>
      <c r="J1309" s="2">
        <v>0.41666666666666669</v>
      </c>
      <c r="L1309" t="s">
        <v>968</v>
      </c>
      <c r="N1309" t="s">
        <v>1024</v>
      </c>
      <c r="O1309">
        <v>750038</v>
      </c>
      <c r="P1309" t="s">
        <v>970</v>
      </c>
      <c r="Q1309" t="s">
        <v>4128</v>
      </c>
      <c r="R1309">
        <v>0</v>
      </c>
      <c r="S1309" t="s">
        <v>1026</v>
      </c>
      <c r="T1309" t="s">
        <v>1027</v>
      </c>
      <c r="Y1309" t="s">
        <v>1029</v>
      </c>
      <c r="Z1309" t="s">
        <v>1029</v>
      </c>
    </row>
    <row r="1310" spans="1:26" x14ac:dyDescent="0.25">
      <c r="A1310">
        <v>448472</v>
      </c>
      <c r="B1310" t="s">
        <v>1032</v>
      </c>
      <c r="C1310" t="s">
        <v>1033</v>
      </c>
      <c r="D1310" t="s">
        <v>1034</v>
      </c>
      <c r="E1310">
        <v>108</v>
      </c>
      <c r="F1310">
        <v>5873</v>
      </c>
      <c r="G1310" t="s">
        <v>3950</v>
      </c>
      <c r="H1310" s="2">
        <v>0.54166666666666663</v>
      </c>
      <c r="I1310" t="s">
        <v>3950</v>
      </c>
      <c r="J1310" s="2">
        <v>0.79166666666666663</v>
      </c>
      <c r="L1310" t="s">
        <v>968</v>
      </c>
      <c r="N1310" t="s">
        <v>1035</v>
      </c>
      <c r="O1310">
        <v>9002647</v>
      </c>
      <c r="P1310" t="s">
        <v>1036</v>
      </c>
      <c r="Q1310" t="s">
        <v>4129</v>
      </c>
      <c r="R1310">
        <v>0</v>
      </c>
      <c r="S1310" t="s">
        <v>1426</v>
      </c>
      <c r="V1310" t="s">
        <v>4125</v>
      </c>
      <c r="W1310" t="s">
        <v>4125</v>
      </c>
      <c r="X1310" t="s">
        <v>1040</v>
      </c>
      <c r="Y1310" t="s">
        <v>1229</v>
      </c>
      <c r="Z1310" t="s">
        <v>1042</v>
      </c>
    </row>
    <row r="1311" spans="1:26" x14ac:dyDescent="0.25">
      <c r="A1311">
        <v>448487</v>
      </c>
      <c r="B1311" t="s">
        <v>976</v>
      </c>
      <c r="C1311" t="s">
        <v>1679</v>
      </c>
      <c r="D1311" t="s">
        <v>1680</v>
      </c>
      <c r="E1311">
        <v>58</v>
      </c>
      <c r="F1311">
        <v>1276</v>
      </c>
      <c r="G1311" t="s">
        <v>3950</v>
      </c>
      <c r="H1311" s="2">
        <v>0.625</v>
      </c>
      <c r="I1311" t="s">
        <v>3950</v>
      </c>
      <c r="J1311" s="2">
        <v>0.95833333333333337</v>
      </c>
      <c r="L1311" t="s">
        <v>968</v>
      </c>
      <c r="N1311" t="s">
        <v>1601</v>
      </c>
      <c r="O1311">
        <v>9833307</v>
      </c>
      <c r="P1311" t="s">
        <v>1131</v>
      </c>
      <c r="Q1311" t="s">
        <v>4130</v>
      </c>
      <c r="R1311">
        <v>6</v>
      </c>
      <c r="S1311" t="s">
        <v>1603</v>
      </c>
      <c r="Y1311" t="s">
        <v>1229</v>
      </c>
      <c r="Z1311" t="s">
        <v>1229</v>
      </c>
    </row>
    <row r="1312" spans="1:26" x14ac:dyDescent="0.25">
      <c r="A1312">
        <v>448486</v>
      </c>
      <c r="B1312" t="s">
        <v>964</v>
      </c>
      <c r="C1312" t="s">
        <v>1682</v>
      </c>
      <c r="D1312" t="s">
        <v>1683</v>
      </c>
      <c r="E1312">
        <v>26</v>
      </c>
      <c r="F1312">
        <v>131</v>
      </c>
      <c r="G1312" t="s">
        <v>3950</v>
      </c>
      <c r="H1312" s="2">
        <v>0.625</v>
      </c>
      <c r="I1312" t="s">
        <v>3950</v>
      </c>
      <c r="J1312" s="2">
        <v>0.95833333333333337</v>
      </c>
      <c r="L1312" t="s">
        <v>968</v>
      </c>
      <c r="N1312" t="s">
        <v>1601</v>
      </c>
      <c r="O1312">
        <v>8008163</v>
      </c>
      <c r="P1312" t="s">
        <v>1131</v>
      </c>
      <c r="Q1312" t="s">
        <v>4131</v>
      </c>
      <c r="R1312">
        <v>6</v>
      </c>
      <c r="S1312" t="s">
        <v>1331</v>
      </c>
      <c r="X1312" t="s">
        <v>1685</v>
      </c>
      <c r="Y1312" t="s">
        <v>1229</v>
      </c>
      <c r="Z1312" t="s">
        <v>1229</v>
      </c>
    </row>
    <row r="1313" spans="1:26" x14ac:dyDescent="0.25">
      <c r="A1313">
        <v>448362</v>
      </c>
      <c r="B1313" t="s">
        <v>994</v>
      </c>
      <c r="C1313" t="s">
        <v>1043</v>
      </c>
      <c r="D1313" t="s">
        <v>1044</v>
      </c>
      <c r="E1313">
        <v>99</v>
      </c>
      <c r="F1313">
        <v>4224</v>
      </c>
      <c r="G1313" t="s">
        <v>3950</v>
      </c>
      <c r="H1313" s="2">
        <v>0.66666666666666663</v>
      </c>
      <c r="I1313" t="s">
        <v>3950</v>
      </c>
      <c r="J1313" s="2">
        <v>0.95833333333333337</v>
      </c>
      <c r="L1313" t="s">
        <v>968</v>
      </c>
      <c r="N1313" t="s">
        <v>997</v>
      </c>
      <c r="O1313">
        <v>9355135</v>
      </c>
      <c r="P1313" t="s">
        <v>999</v>
      </c>
      <c r="Q1313" t="s">
        <v>4132</v>
      </c>
      <c r="R1313">
        <v>0</v>
      </c>
      <c r="S1313" t="s">
        <v>4133</v>
      </c>
      <c r="Y1313" t="s">
        <v>1104</v>
      </c>
      <c r="Z1313" t="s">
        <v>1042</v>
      </c>
    </row>
    <row r="1314" spans="1:26" x14ac:dyDescent="0.25">
      <c r="A1314">
        <v>448326</v>
      </c>
      <c r="B1314" t="s">
        <v>1230</v>
      </c>
      <c r="C1314" t="s">
        <v>2007</v>
      </c>
      <c r="D1314" t="s">
        <v>2008</v>
      </c>
      <c r="E1314">
        <v>22</v>
      </c>
      <c r="F1314">
        <v>99</v>
      </c>
      <c r="G1314" t="s">
        <v>3950</v>
      </c>
      <c r="H1314" s="2">
        <v>0.70138888888888884</v>
      </c>
      <c r="I1314" t="s">
        <v>3950</v>
      </c>
      <c r="J1314" s="2">
        <v>0.71527777777777779</v>
      </c>
      <c r="L1314" t="s">
        <v>968</v>
      </c>
      <c r="N1314" t="s">
        <v>1024</v>
      </c>
      <c r="O1314">
        <v>750038</v>
      </c>
      <c r="P1314" t="s">
        <v>970</v>
      </c>
      <c r="Q1314" t="s">
        <v>4134</v>
      </c>
      <c r="R1314">
        <v>0</v>
      </c>
      <c r="S1314" t="s">
        <v>1026</v>
      </c>
      <c r="T1314" t="s">
        <v>1027</v>
      </c>
      <c r="Y1314" t="s">
        <v>1029</v>
      </c>
      <c r="Z1314" t="s">
        <v>1029</v>
      </c>
    </row>
    <row r="1315" spans="1:26" x14ac:dyDescent="0.25">
      <c r="A1315">
        <v>448060</v>
      </c>
      <c r="B1315" t="s">
        <v>1075</v>
      </c>
      <c r="C1315" t="s">
        <v>1076</v>
      </c>
      <c r="D1315" t="s">
        <v>1077</v>
      </c>
      <c r="E1315">
        <v>159</v>
      </c>
      <c r="F1315">
        <v>15215</v>
      </c>
      <c r="G1315" t="s">
        <v>4135</v>
      </c>
      <c r="H1315" s="2">
        <v>0.22916666666666666</v>
      </c>
      <c r="I1315" t="s">
        <v>4135</v>
      </c>
      <c r="J1315" s="2">
        <v>0.54166666666666663</v>
      </c>
      <c r="L1315" t="s">
        <v>968</v>
      </c>
      <c r="N1315" t="s">
        <v>1078</v>
      </c>
      <c r="O1315">
        <v>9819947</v>
      </c>
      <c r="P1315" t="s">
        <v>1277</v>
      </c>
      <c r="Q1315" t="s">
        <v>4136</v>
      </c>
      <c r="R1315">
        <v>0</v>
      </c>
      <c r="S1315" t="s">
        <v>4137</v>
      </c>
      <c r="V1315">
        <v>77</v>
      </c>
      <c r="W1315">
        <v>77</v>
      </c>
      <c r="X1315" t="s">
        <v>1082</v>
      </c>
      <c r="Y1315" t="s">
        <v>1005</v>
      </c>
      <c r="Z1315" t="s">
        <v>1083</v>
      </c>
    </row>
    <row r="1316" spans="1:26" x14ac:dyDescent="0.25">
      <c r="A1316">
        <v>448061</v>
      </c>
      <c r="B1316" t="s">
        <v>1075</v>
      </c>
      <c r="C1316" t="s">
        <v>1115</v>
      </c>
      <c r="D1316" t="s">
        <v>1116</v>
      </c>
      <c r="E1316">
        <v>159</v>
      </c>
      <c r="F1316">
        <v>10851</v>
      </c>
      <c r="G1316" t="s">
        <v>4135</v>
      </c>
      <c r="H1316" s="2">
        <v>0.33333333333333331</v>
      </c>
      <c r="I1316" t="s">
        <v>4138</v>
      </c>
      <c r="J1316" s="2">
        <v>4.1666666666666664E-2</v>
      </c>
      <c r="L1316" t="s">
        <v>968</v>
      </c>
      <c r="N1316" t="s">
        <v>1078</v>
      </c>
      <c r="O1316">
        <v>9225275</v>
      </c>
      <c r="P1316" t="s">
        <v>1079</v>
      </c>
      <c r="Q1316" t="s">
        <v>4139</v>
      </c>
      <c r="R1316">
        <v>0</v>
      </c>
      <c r="S1316" t="s">
        <v>2088</v>
      </c>
      <c r="V1316">
        <v>526</v>
      </c>
      <c r="W1316">
        <v>526</v>
      </c>
      <c r="X1316" t="s">
        <v>1119</v>
      </c>
      <c r="Y1316" t="s">
        <v>2178</v>
      </c>
      <c r="Z1316" t="s">
        <v>1104</v>
      </c>
    </row>
    <row r="1317" spans="1:26" x14ac:dyDescent="0.25">
      <c r="A1317">
        <v>448327</v>
      </c>
      <c r="B1317" t="s">
        <v>1230</v>
      </c>
      <c r="C1317" t="s">
        <v>2007</v>
      </c>
      <c r="D1317" t="s">
        <v>2008</v>
      </c>
      <c r="E1317">
        <v>22</v>
      </c>
      <c r="F1317">
        <v>99</v>
      </c>
      <c r="G1317" t="s">
        <v>4135</v>
      </c>
      <c r="H1317" s="2">
        <v>0.40277777777777773</v>
      </c>
      <c r="I1317" t="s">
        <v>4135</v>
      </c>
      <c r="J1317" s="2">
        <v>0.71527777777777779</v>
      </c>
      <c r="L1317" t="s">
        <v>968</v>
      </c>
      <c r="N1317" t="s">
        <v>1024</v>
      </c>
      <c r="O1317">
        <v>750038</v>
      </c>
      <c r="P1317" t="s">
        <v>970</v>
      </c>
      <c r="Q1317" t="s">
        <v>4140</v>
      </c>
      <c r="R1317">
        <v>0</v>
      </c>
      <c r="S1317" t="s">
        <v>1026</v>
      </c>
      <c r="T1317" t="s">
        <v>1027</v>
      </c>
      <c r="Y1317" t="s">
        <v>1029</v>
      </c>
      <c r="Z1317" t="s">
        <v>1029</v>
      </c>
    </row>
    <row r="1318" spans="1:26" x14ac:dyDescent="0.25">
      <c r="A1318">
        <v>448332</v>
      </c>
      <c r="B1318" t="s">
        <v>1075</v>
      </c>
      <c r="C1318" t="s">
        <v>3908</v>
      </c>
      <c r="D1318" t="s">
        <v>3909</v>
      </c>
      <c r="E1318">
        <v>139</v>
      </c>
      <c r="F1318">
        <v>9996</v>
      </c>
      <c r="G1318" t="s">
        <v>4135</v>
      </c>
      <c r="H1318" s="2">
        <v>0.5</v>
      </c>
      <c r="I1318" t="s">
        <v>4138</v>
      </c>
      <c r="J1318" s="2">
        <v>8.3333333333333329E-2</v>
      </c>
      <c r="L1318" t="s">
        <v>968</v>
      </c>
      <c r="N1318" t="s">
        <v>1158</v>
      </c>
      <c r="O1318">
        <v>9366225</v>
      </c>
      <c r="P1318" t="s">
        <v>1159</v>
      </c>
      <c r="Q1318" t="s">
        <v>4141</v>
      </c>
      <c r="R1318">
        <v>0</v>
      </c>
      <c r="S1318" t="s">
        <v>4142</v>
      </c>
      <c r="V1318" t="s">
        <v>4143</v>
      </c>
      <c r="W1318" t="s">
        <v>4143</v>
      </c>
      <c r="X1318" t="s">
        <v>3912</v>
      </c>
      <c r="Y1318" t="s">
        <v>2715</v>
      </c>
      <c r="Z1318" t="s">
        <v>975</v>
      </c>
    </row>
    <row r="1319" spans="1:26" x14ac:dyDescent="0.25">
      <c r="A1319">
        <v>448605</v>
      </c>
      <c r="B1319" t="s">
        <v>1032</v>
      </c>
      <c r="C1319" t="s">
        <v>4028</v>
      </c>
      <c r="D1319" t="s">
        <v>4029</v>
      </c>
      <c r="E1319">
        <v>83</v>
      </c>
      <c r="F1319">
        <v>1827</v>
      </c>
      <c r="G1319" t="s">
        <v>4135</v>
      </c>
      <c r="H1319" s="2">
        <v>0.66666666666666663</v>
      </c>
      <c r="I1319" t="s">
        <v>4135</v>
      </c>
      <c r="J1319" s="2">
        <v>0.95833333333333337</v>
      </c>
      <c r="L1319" t="s">
        <v>968</v>
      </c>
      <c r="N1319" t="s">
        <v>1167</v>
      </c>
      <c r="O1319" t="s">
        <v>4030</v>
      </c>
      <c r="P1319" t="s">
        <v>1131</v>
      </c>
      <c r="Q1319" t="s">
        <v>4144</v>
      </c>
      <c r="R1319">
        <v>0</v>
      </c>
      <c r="S1319" t="s">
        <v>1636</v>
      </c>
      <c r="V1319">
        <v>22191</v>
      </c>
      <c r="W1319">
        <v>22191</v>
      </c>
      <c r="X1319" t="s">
        <v>4033</v>
      </c>
      <c r="Y1319" t="s">
        <v>1042</v>
      </c>
      <c r="Z1319" t="s">
        <v>1104</v>
      </c>
    </row>
    <row r="1320" spans="1:26" x14ac:dyDescent="0.25">
      <c r="A1320">
        <v>448672</v>
      </c>
      <c r="B1320" t="s">
        <v>964</v>
      </c>
      <c r="C1320" t="s">
        <v>1049</v>
      </c>
      <c r="D1320" t="s">
        <v>1050</v>
      </c>
      <c r="E1320">
        <v>26</v>
      </c>
      <c r="F1320">
        <v>284</v>
      </c>
      <c r="G1320" t="s">
        <v>4135</v>
      </c>
      <c r="H1320" s="2">
        <v>0.70833333333333337</v>
      </c>
      <c r="I1320" t="s">
        <v>4135</v>
      </c>
      <c r="J1320" s="2">
        <v>0.95833333333333337</v>
      </c>
      <c r="L1320" t="s">
        <v>968</v>
      </c>
      <c r="N1320" t="s">
        <v>969</v>
      </c>
      <c r="P1320" t="s">
        <v>999</v>
      </c>
      <c r="Q1320" t="s">
        <v>4145</v>
      </c>
      <c r="R1320">
        <v>0</v>
      </c>
      <c r="S1320" t="s">
        <v>972</v>
      </c>
      <c r="X1320" t="s">
        <v>1053</v>
      </c>
      <c r="Y1320" t="s">
        <v>974</v>
      </c>
      <c r="Z1320" t="s">
        <v>974</v>
      </c>
    </row>
    <row r="1321" spans="1:26" x14ac:dyDescent="0.25">
      <c r="A1321">
        <v>448673</v>
      </c>
      <c r="B1321" t="s">
        <v>976</v>
      </c>
      <c r="C1321" t="s">
        <v>1054</v>
      </c>
      <c r="D1321" t="s">
        <v>1055</v>
      </c>
      <c r="E1321">
        <v>87</v>
      </c>
      <c r="F1321">
        <v>2391</v>
      </c>
      <c r="G1321" t="s">
        <v>4135</v>
      </c>
      <c r="H1321" s="2">
        <v>0.70833333333333337</v>
      </c>
      <c r="I1321" t="s">
        <v>4135</v>
      </c>
      <c r="J1321" s="2">
        <v>0.95833333333333337</v>
      </c>
      <c r="L1321" t="s">
        <v>968</v>
      </c>
      <c r="N1321" t="s">
        <v>969</v>
      </c>
      <c r="P1321" t="s">
        <v>999</v>
      </c>
      <c r="Q1321" t="s">
        <v>4146</v>
      </c>
      <c r="R1321">
        <v>0</v>
      </c>
      <c r="S1321" t="s">
        <v>4147</v>
      </c>
      <c r="X1321" t="s">
        <v>1058</v>
      </c>
      <c r="Y1321" t="s">
        <v>974</v>
      </c>
      <c r="Z1321" t="s">
        <v>974</v>
      </c>
    </row>
    <row r="1322" spans="1:26" x14ac:dyDescent="0.25">
      <c r="A1322">
        <v>448533</v>
      </c>
      <c r="B1322" t="s">
        <v>1032</v>
      </c>
      <c r="C1322" t="s">
        <v>1165</v>
      </c>
      <c r="D1322" t="s">
        <v>1166</v>
      </c>
      <c r="E1322">
        <v>54</v>
      </c>
      <c r="F1322">
        <v>499</v>
      </c>
      <c r="G1322" t="s">
        <v>4135</v>
      </c>
      <c r="H1322" s="2">
        <v>0.75</v>
      </c>
      <c r="I1322" t="s">
        <v>4138</v>
      </c>
      <c r="J1322" s="2">
        <v>8.3333333333333329E-2</v>
      </c>
      <c r="L1322" t="s">
        <v>968</v>
      </c>
      <c r="N1322" t="s">
        <v>1167</v>
      </c>
      <c r="O1322">
        <v>7917757</v>
      </c>
      <c r="P1322" t="s">
        <v>1168</v>
      </c>
      <c r="Q1322" t="s">
        <v>4148</v>
      </c>
      <c r="R1322">
        <v>0</v>
      </c>
      <c r="S1322" t="s">
        <v>1170</v>
      </c>
      <c r="V1322">
        <v>22191</v>
      </c>
      <c r="W1322">
        <v>22191</v>
      </c>
      <c r="X1322" t="s">
        <v>1171</v>
      </c>
      <c r="Y1322" t="s">
        <v>1047</v>
      </c>
      <c r="Z1322" t="s">
        <v>1047</v>
      </c>
    </row>
    <row r="1323" spans="1:26" x14ac:dyDescent="0.25">
      <c r="A1323">
        <v>448608</v>
      </c>
      <c r="B1323" t="s">
        <v>1032</v>
      </c>
      <c r="C1323" t="s">
        <v>1747</v>
      </c>
      <c r="D1323" t="s">
        <v>1748</v>
      </c>
      <c r="E1323">
        <v>31</v>
      </c>
      <c r="F1323">
        <v>247</v>
      </c>
      <c r="G1323" t="s">
        <v>4135</v>
      </c>
      <c r="H1323" s="2">
        <v>0.75</v>
      </c>
      <c r="I1323" t="s">
        <v>4138</v>
      </c>
      <c r="J1323" s="2">
        <v>0.33333333333333331</v>
      </c>
      <c r="L1323" t="s">
        <v>968</v>
      </c>
      <c r="N1323" t="s">
        <v>1167</v>
      </c>
      <c r="O1323" t="s">
        <v>1749</v>
      </c>
      <c r="P1323" t="s">
        <v>1079</v>
      </c>
      <c r="Q1323" t="s">
        <v>4149</v>
      </c>
      <c r="R1323">
        <v>0</v>
      </c>
      <c r="S1323" t="s">
        <v>1133</v>
      </c>
      <c r="V1323">
        <v>22191</v>
      </c>
      <c r="W1323">
        <v>22191</v>
      </c>
      <c r="X1323" t="s">
        <v>1750</v>
      </c>
      <c r="Y1323" t="s">
        <v>1047</v>
      </c>
      <c r="Z1323" t="s">
        <v>1047</v>
      </c>
    </row>
    <row r="1324" spans="1:26" x14ac:dyDescent="0.25">
      <c r="A1324">
        <v>448438</v>
      </c>
      <c r="B1324" t="s">
        <v>1032</v>
      </c>
      <c r="C1324" t="s">
        <v>2306</v>
      </c>
      <c r="D1324" t="s">
        <v>2307</v>
      </c>
      <c r="E1324">
        <v>49</v>
      </c>
      <c r="F1324">
        <v>568</v>
      </c>
      <c r="G1324" t="s">
        <v>4135</v>
      </c>
      <c r="H1324" s="2">
        <v>0.79166666666666663</v>
      </c>
      <c r="I1324" t="s">
        <v>4138</v>
      </c>
      <c r="J1324" s="2">
        <v>8.3333333333333329E-2</v>
      </c>
      <c r="L1324" t="s">
        <v>968</v>
      </c>
      <c r="N1324" t="s">
        <v>1130</v>
      </c>
      <c r="O1324">
        <v>7611913</v>
      </c>
      <c r="P1324" t="s">
        <v>1036</v>
      </c>
      <c r="Q1324" t="s">
        <v>4150</v>
      </c>
      <c r="R1324">
        <v>0</v>
      </c>
      <c r="S1324" t="s">
        <v>1133</v>
      </c>
      <c r="X1324" t="s">
        <v>2311</v>
      </c>
      <c r="Y1324" t="s">
        <v>1042</v>
      </c>
      <c r="Z1324" t="s">
        <v>1042</v>
      </c>
    </row>
    <row r="1325" spans="1:26" x14ac:dyDescent="0.25">
      <c r="A1325">
        <v>445397</v>
      </c>
      <c r="B1325" t="s">
        <v>1075</v>
      </c>
      <c r="C1325" t="s">
        <v>1725</v>
      </c>
      <c r="D1325" t="s">
        <v>1726</v>
      </c>
      <c r="E1325">
        <v>139</v>
      </c>
      <c r="F1325">
        <v>9996</v>
      </c>
      <c r="G1325" t="s">
        <v>4138</v>
      </c>
      <c r="H1325" s="2">
        <v>4.1666666666666664E-2</v>
      </c>
      <c r="I1325" t="s">
        <v>4138</v>
      </c>
      <c r="J1325" s="2">
        <v>0.99930555555555556</v>
      </c>
      <c r="L1325" t="s">
        <v>968</v>
      </c>
      <c r="N1325" t="s">
        <v>1158</v>
      </c>
      <c r="O1325">
        <v>9366237</v>
      </c>
      <c r="P1325" t="s">
        <v>1159</v>
      </c>
      <c r="Q1325" t="s">
        <v>4151</v>
      </c>
      <c r="R1325">
        <v>0</v>
      </c>
      <c r="S1325" t="s">
        <v>4152</v>
      </c>
      <c r="V1325" t="s">
        <v>4153</v>
      </c>
      <c r="W1325" t="s">
        <v>4153</v>
      </c>
      <c r="X1325" t="s">
        <v>1729</v>
      </c>
      <c r="Y1325" t="s">
        <v>2715</v>
      </c>
      <c r="Z1325" t="s">
        <v>975</v>
      </c>
    </row>
    <row r="1326" spans="1:26" x14ac:dyDescent="0.25">
      <c r="A1326">
        <v>369113</v>
      </c>
      <c r="B1326" t="s">
        <v>982</v>
      </c>
      <c r="C1326" t="s">
        <v>1450</v>
      </c>
      <c r="D1326" t="s">
        <v>1451</v>
      </c>
      <c r="E1326">
        <v>225</v>
      </c>
      <c r="F1326">
        <v>77104</v>
      </c>
      <c r="G1326" t="s">
        <v>4138</v>
      </c>
      <c r="H1326" s="2">
        <v>0.28125</v>
      </c>
      <c r="I1326" t="s">
        <v>4138</v>
      </c>
      <c r="J1326" s="2">
        <v>0.70833333333333337</v>
      </c>
      <c r="L1326" t="s">
        <v>968</v>
      </c>
      <c r="N1326" t="s">
        <v>1017</v>
      </c>
      <c r="O1326">
        <v>731038</v>
      </c>
      <c r="P1326" t="s">
        <v>986</v>
      </c>
      <c r="Q1326" t="s">
        <v>4154</v>
      </c>
      <c r="R1326">
        <v>0</v>
      </c>
      <c r="S1326" t="s">
        <v>988</v>
      </c>
      <c r="V1326">
        <v>4220504</v>
      </c>
      <c r="W1326">
        <v>4220504</v>
      </c>
      <c r="X1326" t="s">
        <v>1452</v>
      </c>
      <c r="Y1326" t="s">
        <v>1615</v>
      </c>
      <c r="Z1326" t="s">
        <v>1020</v>
      </c>
    </row>
    <row r="1327" spans="1:26" x14ac:dyDescent="0.25">
      <c r="A1327">
        <v>448329</v>
      </c>
      <c r="B1327" t="s">
        <v>1230</v>
      </c>
      <c r="C1327" t="s">
        <v>2007</v>
      </c>
      <c r="D1327" t="s">
        <v>2008</v>
      </c>
      <c r="E1327">
        <v>22</v>
      </c>
      <c r="F1327">
        <v>99</v>
      </c>
      <c r="G1327" t="s">
        <v>4138</v>
      </c>
      <c r="H1327" s="2">
        <v>0.375</v>
      </c>
      <c r="I1327" t="s">
        <v>4138</v>
      </c>
      <c r="J1327" s="2">
        <v>0.71527777777777779</v>
      </c>
      <c r="L1327" t="s">
        <v>968</v>
      </c>
      <c r="N1327" t="s">
        <v>1024</v>
      </c>
      <c r="O1327">
        <v>750038</v>
      </c>
      <c r="P1327" t="s">
        <v>970</v>
      </c>
      <c r="Q1327" t="s">
        <v>4155</v>
      </c>
      <c r="R1327">
        <v>0</v>
      </c>
      <c r="S1327" t="s">
        <v>1026</v>
      </c>
      <c r="T1327" t="s">
        <v>1027</v>
      </c>
      <c r="Y1327" t="s">
        <v>1029</v>
      </c>
      <c r="Z1327" t="s">
        <v>1029</v>
      </c>
    </row>
    <row r="1328" spans="1:26" x14ac:dyDescent="0.25">
      <c r="A1328">
        <v>448454</v>
      </c>
      <c r="B1328" t="s">
        <v>1032</v>
      </c>
      <c r="C1328" t="s">
        <v>1128</v>
      </c>
      <c r="D1328" t="s">
        <v>1129</v>
      </c>
      <c r="E1328">
        <v>56</v>
      </c>
      <c r="F1328">
        <v>1083</v>
      </c>
      <c r="G1328" t="s">
        <v>4138</v>
      </c>
      <c r="H1328" s="2">
        <v>0.5</v>
      </c>
      <c r="I1328" t="s">
        <v>4156</v>
      </c>
      <c r="J1328" s="2">
        <v>0.5</v>
      </c>
      <c r="L1328" t="s">
        <v>968</v>
      </c>
      <c r="N1328" t="s">
        <v>1130</v>
      </c>
      <c r="O1328">
        <v>9184524</v>
      </c>
      <c r="P1328" t="s">
        <v>1036</v>
      </c>
      <c r="Q1328" t="s">
        <v>4157</v>
      </c>
      <c r="R1328">
        <v>0</v>
      </c>
      <c r="S1328" t="s">
        <v>1133</v>
      </c>
      <c r="V1328" t="s">
        <v>4158</v>
      </c>
      <c r="W1328" t="s">
        <v>4159</v>
      </c>
      <c r="X1328" t="s">
        <v>1135</v>
      </c>
      <c r="Y1328" t="s">
        <v>1198</v>
      </c>
      <c r="Z1328" t="s">
        <v>1042</v>
      </c>
    </row>
    <row r="1329" spans="1:26" x14ac:dyDescent="0.25">
      <c r="A1329">
        <v>448815</v>
      </c>
      <c r="B1329" t="s">
        <v>1032</v>
      </c>
      <c r="C1329" t="s">
        <v>1747</v>
      </c>
      <c r="D1329" t="s">
        <v>1748</v>
      </c>
      <c r="E1329">
        <v>31</v>
      </c>
      <c r="F1329">
        <v>247</v>
      </c>
      <c r="G1329" t="s">
        <v>4138</v>
      </c>
      <c r="H1329" s="2">
        <v>0.66666666666666663</v>
      </c>
      <c r="I1329" t="s">
        <v>4138</v>
      </c>
      <c r="J1329" s="2">
        <v>0.75</v>
      </c>
      <c r="L1329" t="s">
        <v>968</v>
      </c>
      <c r="N1329" t="s">
        <v>1167</v>
      </c>
      <c r="O1329" t="s">
        <v>1749</v>
      </c>
      <c r="P1329" t="s">
        <v>1168</v>
      </c>
      <c r="Q1329" t="s">
        <v>4160</v>
      </c>
      <c r="R1329">
        <v>0</v>
      </c>
      <c r="S1329" t="s">
        <v>1133</v>
      </c>
      <c r="V1329">
        <v>22191</v>
      </c>
      <c r="W1329">
        <v>22192</v>
      </c>
      <c r="X1329" t="s">
        <v>1750</v>
      </c>
      <c r="Y1329" t="s">
        <v>1047</v>
      </c>
      <c r="Z1329" t="s">
        <v>1047</v>
      </c>
    </row>
    <row r="1330" spans="1:26" x14ac:dyDescent="0.25">
      <c r="A1330">
        <v>448796</v>
      </c>
      <c r="B1330" t="s">
        <v>1032</v>
      </c>
      <c r="C1330" t="s">
        <v>1165</v>
      </c>
      <c r="D1330" t="s">
        <v>1166</v>
      </c>
      <c r="E1330">
        <v>54</v>
      </c>
      <c r="F1330">
        <v>499</v>
      </c>
      <c r="G1330" t="s">
        <v>4138</v>
      </c>
      <c r="H1330" s="2">
        <v>0.79166666666666663</v>
      </c>
      <c r="I1330" t="s">
        <v>4156</v>
      </c>
      <c r="J1330" s="2">
        <v>0.95833333333333337</v>
      </c>
      <c r="L1330" t="s">
        <v>968</v>
      </c>
      <c r="N1330" t="s">
        <v>1167</v>
      </c>
      <c r="O1330">
        <v>7917757</v>
      </c>
      <c r="P1330" t="s">
        <v>1036</v>
      </c>
      <c r="Q1330" t="s">
        <v>4161</v>
      </c>
      <c r="R1330">
        <v>0</v>
      </c>
      <c r="S1330" t="s">
        <v>1133</v>
      </c>
      <c r="V1330">
        <v>22191</v>
      </c>
      <c r="W1330">
        <v>22192</v>
      </c>
      <c r="X1330" t="s">
        <v>1171</v>
      </c>
      <c r="Y1330" t="s">
        <v>1283</v>
      </c>
      <c r="Z1330" t="s">
        <v>1283</v>
      </c>
    </row>
    <row r="1331" spans="1:26" x14ac:dyDescent="0.25">
      <c r="A1331">
        <v>448657</v>
      </c>
      <c r="B1331" t="s">
        <v>976</v>
      </c>
      <c r="C1331" t="s">
        <v>1679</v>
      </c>
      <c r="D1331" t="s">
        <v>1680</v>
      </c>
      <c r="E1331">
        <v>58</v>
      </c>
      <c r="F1331">
        <v>1276</v>
      </c>
      <c r="G1331" t="s">
        <v>4138</v>
      </c>
      <c r="H1331" s="2">
        <v>0.875</v>
      </c>
      <c r="I1331" t="s">
        <v>4156</v>
      </c>
      <c r="J1331" s="2">
        <v>0.29166666666666669</v>
      </c>
      <c r="L1331" t="s">
        <v>968</v>
      </c>
      <c r="N1331" t="s">
        <v>1601</v>
      </c>
      <c r="O1331">
        <v>9833307</v>
      </c>
      <c r="P1331" t="s">
        <v>1131</v>
      </c>
      <c r="Q1331" t="s">
        <v>4162</v>
      </c>
      <c r="R1331">
        <v>6</v>
      </c>
      <c r="S1331" t="s">
        <v>1603</v>
      </c>
      <c r="Y1331" t="s">
        <v>1229</v>
      </c>
      <c r="Z1331" t="s">
        <v>1229</v>
      </c>
    </row>
    <row r="1332" spans="1:26" x14ac:dyDescent="0.25">
      <c r="A1332">
        <v>448658</v>
      </c>
      <c r="B1332" t="s">
        <v>964</v>
      </c>
      <c r="C1332" t="s">
        <v>1682</v>
      </c>
      <c r="D1332" t="s">
        <v>1683</v>
      </c>
      <c r="E1332">
        <v>26</v>
      </c>
      <c r="F1332">
        <v>131</v>
      </c>
      <c r="G1332" t="s">
        <v>4138</v>
      </c>
      <c r="H1332" s="2">
        <v>0.875</v>
      </c>
      <c r="I1332" t="s">
        <v>4156</v>
      </c>
      <c r="J1332" s="2">
        <v>0.29166666666666669</v>
      </c>
      <c r="L1332" t="s">
        <v>968</v>
      </c>
      <c r="N1332" t="s">
        <v>1601</v>
      </c>
      <c r="O1332">
        <v>8008163</v>
      </c>
      <c r="P1332" t="s">
        <v>1131</v>
      </c>
      <c r="Q1332" t="s">
        <v>4163</v>
      </c>
      <c r="R1332">
        <v>6</v>
      </c>
      <c r="S1332" t="s">
        <v>1331</v>
      </c>
      <c r="X1332" t="s">
        <v>1685</v>
      </c>
      <c r="Y1332" t="s">
        <v>1229</v>
      </c>
      <c r="Z1332" t="s">
        <v>1229</v>
      </c>
    </row>
    <row r="1333" spans="1:26" x14ac:dyDescent="0.25">
      <c r="A1333">
        <v>448903</v>
      </c>
      <c r="B1333" t="s">
        <v>1230</v>
      </c>
      <c r="C1333" t="s">
        <v>2007</v>
      </c>
      <c r="D1333" t="s">
        <v>2008</v>
      </c>
      <c r="E1333">
        <v>22</v>
      </c>
      <c r="F1333">
        <v>99</v>
      </c>
      <c r="G1333" t="s">
        <v>4138</v>
      </c>
      <c r="H1333" s="2">
        <v>0.95833333333333337</v>
      </c>
      <c r="I1333" t="s">
        <v>4105</v>
      </c>
      <c r="J1333" s="2">
        <v>0.70833333333333337</v>
      </c>
      <c r="L1333" t="s">
        <v>968</v>
      </c>
      <c r="N1333" t="s">
        <v>1024</v>
      </c>
      <c r="O1333">
        <v>750038</v>
      </c>
      <c r="P1333" t="s">
        <v>970</v>
      </c>
      <c r="Q1333" t="s">
        <v>4164</v>
      </c>
      <c r="R1333">
        <v>0</v>
      </c>
      <c r="S1333" t="s">
        <v>1112</v>
      </c>
      <c r="T1333" t="s">
        <v>1027</v>
      </c>
      <c r="Y1333" t="s">
        <v>1401</v>
      </c>
      <c r="Z1333" t="s">
        <v>974</v>
      </c>
    </row>
    <row r="1334" spans="1:26" x14ac:dyDescent="0.25">
      <c r="A1334">
        <v>448793</v>
      </c>
      <c r="B1334" t="s">
        <v>1032</v>
      </c>
      <c r="C1334" t="s">
        <v>4028</v>
      </c>
      <c r="D1334" t="s">
        <v>4029</v>
      </c>
      <c r="E1334">
        <v>83</v>
      </c>
      <c r="F1334">
        <v>1827</v>
      </c>
      <c r="G1334" t="s">
        <v>4156</v>
      </c>
      <c r="H1334" s="2">
        <v>0.20833333333333334</v>
      </c>
      <c r="I1334" t="s">
        <v>4156</v>
      </c>
      <c r="J1334" s="2">
        <v>0.41666666666666669</v>
      </c>
      <c r="L1334" t="s">
        <v>968</v>
      </c>
      <c r="N1334" t="s">
        <v>1167</v>
      </c>
      <c r="O1334" t="s">
        <v>4030</v>
      </c>
      <c r="P1334" t="s">
        <v>1036</v>
      </c>
      <c r="Q1334" t="s">
        <v>4165</v>
      </c>
      <c r="R1334">
        <v>0</v>
      </c>
      <c r="S1334" t="s">
        <v>4166</v>
      </c>
      <c r="V1334">
        <v>22191</v>
      </c>
      <c r="W1334">
        <v>22192</v>
      </c>
      <c r="X1334" t="s">
        <v>4033</v>
      </c>
      <c r="Y1334" t="s">
        <v>1284</v>
      </c>
      <c r="Z1334" t="s">
        <v>1284</v>
      </c>
    </row>
    <row r="1335" spans="1:26" x14ac:dyDescent="0.25">
      <c r="A1335">
        <v>447852</v>
      </c>
      <c r="B1335" t="s">
        <v>1032</v>
      </c>
      <c r="C1335" t="s">
        <v>1192</v>
      </c>
      <c r="D1335" t="s">
        <v>1193</v>
      </c>
      <c r="E1335">
        <v>69</v>
      </c>
      <c r="F1335">
        <v>764</v>
      </c>
      <c r="G1335" t="s">
        <v>4156</v>
      </c>
      <c r="H1335" s="2">
        <v>0.29166666666666669</v>
      </c>
      <c r="I1335" t="s">
        <v>4156</v>
      </c>
      <c r="J1335" s="2">
        <v>0.66666666666666663</v>
      </c>
      <c r="L1335" t="s">
        <v>968</v>
      </c>
      <c r="N1335" t="s">
        <v>1194</v>
      </c>
      <c r="O1335">
        <v>7030523</v>
      </c>
      <c r="P1335" t="s">
        <v>1036</v>
      </c>
      <c r="Q1335" t="s">
        <v>4167</v>
      </c>
      <c r="R1335">
        <v>0</v>
      </c>
      <c r="S1335" t="s">
        <v>1196</v>
      </c>
      <c r="V1335">
        <v>22191</v>
      </c>
      <c r="W1335">
        <v>22191</v>
      </c>
      <c r="X1335" t="s">
        <v>1197</v>
      </c>
      <c r="Y1335" t="s">
        <v>1198</v>
      </c>
      <c r="Z1335" t="s">
        <v>1029</v>
      </c>
    </row>
    <row r="1336" spans="1:26" x14ac:dyDescent="0.25">
      <c r="A1336">
        <v>447689</v>
      </c>
      <c r="B1336" t="s">
        <v>1107</v>
      </c>
      <c r="C1336" t="s">
        <v>4168</v>
      </c>
      <c r="D1336" t="s">
        <v>4169</v>
      </c>
      <c r="E1336">
        <v>49</v>
      </c>
      <c r="F1336">
        <v>489</v>
      </c>
      <c r="G1336" t="s">
        <v>4156</v>
      </c>
      <c r="H1336" s="2">
        <v>0.35416666666666669</v>
      </c>
      <c r="I1336" t="s">
        <v>4105</v>
      </c>
      <c r="J1336" s="2">
        <v>0.5</v>
      </c>
      <c r="L1336" t="s">
        <v>968</v>
      </c>
      <c r="N1336" t="s">
        <v>1143</v>
      </c>
      <c r="O1336" t="s">
        <v>4170</v>
      </c>
      <c r="P1336" t="s">
        <v>1174</v>
      </c>
      <c r="Q1336" t="s">
        <v>4171</v>
      </c>
      <c r="R1336">
        <v>0</v>
      </c>
      <c r="S1336" t="s">
        <v>1766</v>
      </c>
      <c r="X1336" t="s">
        <v>4172</v>
      </c>
      <c r="Y1336" t="s">
        <v>1065</v>
      </c>
      <c r="Z1336" t="s">
        <v>2392</v>
      </c>
    </row>
    <row r="1337" spans="1:26" x14ac:dyDescent="0.25">
      <c r="A1337">
        <v>448897</v>
      </c>
      <c r="B1337" t="s">
        <v>976</v>
      </c>
      <c r="C1337" t="s">
        <v>1679</v>
      </c>
      <c r="D1337" t="s">
        <v>1680</v>
      </c>
      <c r="E1337">
        <v>58</v>
      </c>
      <c r="F1337">
        <v>1276</v>
      </c>
      <c r="G1337" t="s">
        <v>4156</v>
      </c>
      <c r="H1337" s="2">
        <v>0.75</v>
      </c>
      <c r="I1337" t="s">
        <v>4105</v>
      </c>
      <c r="J1337" s="2">
        <v>0.20833333333333334</v>
      </c>
      <c r="L1337" t="s">
        <v>968</v>
      </c>
      <c r="N1337" t="s">
        <v>1601</v>
      </c>
      <c r="O1337">
        <v>9833307</v>
      </c>
      <c r="P1337" t="s">
        <v>1131</v>
      </c>
      <c r="Q1337" t="s">
        <v>4173</v>
      </c>
      <c r="R1337">
        <v>6</v>
      </c>
      <c r="S1337" t="s">
        <v>1603</v>
      </c>
      <c r="Y1337" t="s">
        <v>1229</v>
      </c>
      <c r="Z1337" t="s">
        <v>1229</v>
      </c>
    </row>
    <row r="1338" spans="1:26" x14ac:dyDescent="0.25">
      <c r="A1338">
        <v>448896</v>
      </c>
      <c r="B1338" t="s">
        <v>964</v>
      </c>
      <c r="C1338" t="s">
        <v>1682</v>
      </c>
      <c r="D1338" t="s">
        <v>1683</v>
      </c>
      <c r="E1338">
        <v>26</v>
      </c>
      <c r="F1338">
        <v>131</v>
      </c>
      <c r="G1338" t="s">
        <v>4156</v>
      </c>
      <c r="H1338" s="2">
        <v>0.75</v>
      </c>
      <c r="I1338" t="s">
        <v>4105</v>
      </c>
      <c r="J1338" s="2">
        <v>0.20833333333333334</v>
      </c>
      <c r="L1338" t="s">
        <v>968</v>
      </c>
      <c r="N1338" t="s">
        <v>1601</v>
      </c>
      <c r="O1338">
        <v>8008163</v>
      </c>
      <c r="P1338" t="s">
        <v>1131</v>
      </c>
      <c r="Q1338" t="s">
        <v>4174</v>
      </c>
      <c r="R1338">
        <v>6</v>
      </c>
      <c r="S1338" t="s">
        <v>1331</v>
      </c>
      <c r="X1338" t="s">
        <v>1685</v>
      </c>
      <c r="Y1338" t="s">
        <v>1229</v>
      </c>
      <c r="Z1338" t="s">
        <v>1229</v>
      </c>
    </row>
    <row r="1339" spans="1:26" x14ac:dyDescent="0.25">
      <c r="A1339">
        <v>448862</v>
      </c>
      <c r="B1339" t="s">
        <v>1032</v>
      </c>
      <c r="C1339" t="s">
        <v>1033</v>
      </c>
      <c r="D1339" t="s">
        <v>1034</v>
      </c>
      <c r="E1339">
        <v>108</v>
      </c>
      <c r="F1339">
        <v>5873</v>
      </c>
      <c r="G1339" t="s">
        <v>4156</v>
      </c>
      <c r="H1339" s="2">
        <v>0.79166666666666663</v>
      </c>
      <c r="I1339" t="s">
        <v>4105</v>
      </c>
      <c r="J1339" s="2">
        <v>0.25</v>
      </c>
      <c r="L1339" t="s">
        <v>968</v>
      </c>
      <c r="N1339" t="s">
        <v>1035</v>
      </c>
      <c r="O1339">
        <v>9002647</v>
      </c>
      <c r="P1339" t="s">
        <v>1036</v>
      </c>
      <c r="Q1339" t="s">
        <v>4175</v>
      </c>
      <c r="R1339">
        <v>0</v>
      </c>
      <c r="S1339" t="s">
        <v>2187</v>
      </c>
      <c r="V1339" t="s">
        <v>4125</v>
      </c>
      <c r="W1339" t="s">
        <v>4125</v>
      </c>
      <c r="X1339" t="s">
        <v>1040</v>
      </c>
      <c r="Y1339" t="s">
        <v>2167</v>
      </c>
      <c r="Z1339" t="s">
        <v>1853</v>
      </c>
    </row>
    <row r="1340" spans="1:26" x14ac:dyDescent="0.25">
      <c r="A1340">
        <v>448763</v>
      </c>
      <c r="B1340" t="s">
        <v>1075</v>
      </c>
      <c r="C1340" t="s">
        <v>2672</v>
      </c>
      <c r="D1340" t="s">
        <v>2673</v>
      </c>
      <c r="E1340">
        <v>81</v>
      </c>
      <c r="F1340">
        <v>1561</v>
      </c>
      <c r="G1340" t="s">
        <v>4156</v>
      </c>
      <c r="H1340" s="2">
        <v>0.97916666666666663</v>
      </c>
      <c r="I1340" t="s">
        <v>4105</v>
      </c>
      <c r="J1340" s="2">
        <v>8.3333333333333329E-2</v>
      </c>
      <c r="L1340" t="s">
        <v>968</v>
      </c>
      <c r="N1340" t="s">
        <v>1078</v>
      </c>
      <c r="O1340">
        <v>8035269</v>
      </c>
      <c r="P1340" t="s">
        <v>1079</v>
      </c>
      <c r="Q1340" t="s">
        <v>4176</v>
      </c>
      <c r="R1340">
        <v>0</v>
      </c>
      <c r="S1340" t="s">
        <v>3019</v>
      </c>
      <c r="V1340">
        <v>2515</v>
      </c>
      <c r="W1340">
        <v>2515</v>
      </c>
      <c r="X1340" t="s">
        <v>2676</v>
      </c>
      <c r="Y1340" t="s">
        <v>1281</v>
      </c>
      <c r="Z1340" t="s">
        <v>1048</v>
      </c>
    </row>
    <row r="1341" spans="1:26" x14ac:dyDescent="0.25">
      <c r="A1341">
        <v>448765</v>
      </c>
      <c r="B1341" t="s">
        <v>1075</v>
      </c>
      <c r="C1341" t="s">
        <v>1610</v>
      </c>
      <c r="D1341" t="s">
        <v>1611</v>
      </c>
      <c r="E1341">
        <v>159</v>
      </c>
      <c r="F1341">
        <v>15215</v>
      </c>
      <c r="G1341" t="s">
        <v>4105</v>
      </c>
      <c r="H1341" s="2">
        <v>8.3333333333333329E-2</v>
      </c>
      <c r="I1341" t="s">
        <v>4105</v>
      </c>
      <c r="J1341" s="2">
        <v>0.66666666666666663</v>
      </c>
      <c r="L1341" t="s">
        <v>968</v>
      </c>
      <c r="N1341" t="s">
        <v>1078</v>
      </c>
      <c r="O1341">
        <v>9819959</v>
      </c>
      <c r="P1341" t="s">
        <v>1277</v>
      </c>
      <c r="Q1341" t="s">
        <v>4177</v>
      </c>
      <c r="R1341">
        <v>0</v>
      </c>
      <c r="S1341" t="s">
        <v>4178</v>
      </c>
      <c r="V1341">
        <v>97</v>
      </c>
      <c r="W1341">
        <v>97</v>
      </c>
      <c r="X1341" t="s">
        <v>1614</v>
      </c>
      <c r="Y1341" t="s">
        <v>1120</v>
      </c>
      <c r="Z1341" t="s">
        <v>2179</v>
      </c>
    </row>
    <row r="1342" spans="1:26" x14ac:dyDescent="0.25">
      <c r="A1342">
        <v>449053</v>
      </c>
      <c r="B1342" t="s">
        <v>964</v>
      </c>
      <c r="C1342" t="s">
        <v>2730</v>
      </c>
      <c r="D1342" t="s">
        <v>2731</v>
      </c>
      <c r="E1342">
        <v>13</v>
      </c>
      <c r="F1342">
        <v>28</v>
      </c>
      <c r="G1342" t="s">
        <v>4105</v>
      </c>
      <c r="H1342" s="2">
        <v>0.16666666666666666</v>
      </c>
      <c r="I1342" t="s">
        <v>4105</v>
      </c>
      <c r="J1342" s="2">
        <v>0.75</v>
      </c>
      <c r="L1342" t="s">
        <v>968</v>
      </c>
      <c r="N1342" t="s">
        <v>969</v>
      </c>
      <c r="O1342">
        <v>9621821</v>
      </c>
      <c r="P1342" t="s">
        <v>970</v>
      </c>
      <c r="Q1342" t="s">
        <v>4179</v>
      </c>
      <c r="R1342">
        <v>0</v>
      </c>
      <c r="S1342" t="s">
        <v>4180</v>
      </c>
      <c r="X1342" t="s">
        <v>2734</v>
      </c>
      <c r="Y1342" t="s">
        <v>974</v>
      </c>
      <c r="Z1342" t="s">
        <v>974</v>
      </c>
    </row>
    <row r="1343" spans="1:26" x14ac:dyDescent="0.25">
      <c r="A1343">
        <v>449049</v>
      </c>
      <c r="B1343" t="s">
        <v>964</v>
      </c>
      <c r="C1343" t="s">
        <v>1049</v>
      </c>
      <c r="D1343" t="s">
        <v>1050</v>
      </c>
      <c r="E1343">
        <v>26</v>
      </c>
      <c r="F1343">
        <v>284</v>
      </c>
      <c r="G1343" t="s">
        <v>4105</v>
      </c>
      <c r="H1343" s="2">
        <v>0.25</v>
      </c>
      <c r="I1343" t="s">
        <v>4105</v>
      </c>
      <c r="J1343" s="2">
        <v>0.75</v>
      </c>
      <c r="L1343" t="s">
        <v>968</v>
      </c>
      <c r="N1343" t="s">
        <v>969</v>
      </c>
      <c r="P1343" t="s">
        <v>970</v>
      </c>
      <c r="Q1343" t="s">
        <v>4181</v>
      </c>
      <c r="R1343">
        <v>0</v>
      </c>
      <c r="S1343" t="s">
        <v>972</v>
      </c>
      <c r="X1343" t="s">
        <v>1053</v>
      </c>
      <c r="Y1343" t="s">
        <v>975</v>
      </c>
      <c r="Z1343" t="s">
        <v>974</v>
      </c>
    </row>
    <row r="1344" spans="1:26" x14ac:dyDescent="0.25">
      <c r="A1344">
        <v>449051</v>
      </c>
      <c r="B1344" t="s">
        <v>964</v>
      </c>
      <c r="C1344" t="s">
        <v>1180</v>
      </c>
      <c r="D1344" t="s">
        <v>1181</v>
      </c>
      <c r="E1344">
        <v>28</v>
      </c>
      <c r="F1344">
        <v>284</v>
      </c>
      <c r="G1344" t="s">
        <v>4105</v>
      </c>
      <c r="H1344" s="2">
        <v>0.25</v>
      </c>
      <c r="I1344" t="s">
        <v>4182</v>
      </c>
      <c r="J1344" s="2">
        <v>0.75</v>
      </c>
      <c r="L1344" t="s">
        <v>968</v>
      </c>
      <c r="N1344" t="s">
        <v>969</v>
      </c>
      <c r="P1344" t="s">
        <v>970</v>
      </c>
      <c r="Q1344" t="s">
        <v>4183</v>
      </c>
      <c r="R1344">
        <v>0</v>
      </c>
      <c r="S1344" t="s">
        <v>1349</v>
      </c>
      <c r="X1344" t="s">
        <v>1184</v>
      </c>
      <c r="Y1344" t="s">
        <v>974</v>
      </c>
      <c r="Z1344" t="s">
        <v>974</v>
      </c>
    </row>
    <row r="1345" spans="1:26" x14ac:dyDescent="0.25">
      <c r="A1345">
        <v>449050</v>
      </c>
      <c r="B1345" t="s">
        <v>976</v>
      </c>
      <c r="C1345" t="s">
        <v>1054</v>
      </c>
      <c r="D1345" t="s">
        <v>1055</v>
      </c>
      <c r="E1345">
        <v>87</v>
      </c>
      <c r="F1345">
        <v>2391</v>
      </c>
      <c r="G1345" t="s">
        <v>4105</v>
      </c>
      <c r="H1345" s="2">
        <v>0.25</v>
      </c>
      <c r="I1345" t="s">
        <v>4105</v>
      </c>
      <c r="J1345" s="2">
        <v>0.75</v>
      </c>
      <c r="L1345" t="s">
        <v>968</v>
      </c>
      <c r="N1345" t="s">
        <v>969</v>
      </c>
      <c r="P1345" t="s">
        <v>970</v>
      </c>
      <c r="Q1345" t="s">
        <v>4184</v>
      </c>
      <c r="R1345">
        <v>0</v>
      </c>
      <c r="S1345" t="s">
        <v>1353</v>
      </c>
      <c r="X1345" t="s">
        <v>1058</v>
      </c>
      <c r="Y1345" t="s">
        <v>975</v>
      </c>
      <c r="Z1345" t="s">
        <v>974</v>
      </c>
    </row>
    <row r="1346" spans="1:26" x14ac:dyDescent="0.25">
      <c r="A1346">
        <v>449052</v>
      </c>
      <c r="B1346" t="s">
        <v>976</v>
      </c>
      <c r="C1346" t="s">
        <v>977</v>
      </c>
      <c r="D1346" t="s">
        <v>978</v>
      </c>
      <c r="E1346">
        <v>84</v>
      </c>
      <c r="F1346">
        <v>2655</v>
      </c>
      <c r="G1346" t="s">
        <v>4105</v>
      </c>
      <c r="H1346" s="2">
        <v>0.25</v>
      </c>
      <c r="I1346" t="s">
        <v>4182</v>
      </c>
      <c r="J1346" s="2">
        <v>0.75</v>
      </c>
      <c r="L1346" t="s">
        <v>968</v>
      </c>
      <c r="N1346" t="s">
        <v>969</v>
      </c>
      <c r="P1346" t="s">
        <v>970</v>
      </c>
      <c r="Q1346" t="s">
        <v>4185</v>
      </c>
      <c r="R1346">
        <v>0</v>
      </c>
      <c r="S1346" t="s">
        <v>1353</v>
      </c>
      <c r="X1346" t="s">
        <v>981</v>
      </c>
      <c r="Y1346" t="s">
        <v>974</v>
      </c>
      <c r="Z1346" t="s">
        <v>974</v>
      </c>
    </row>
    <row r="1347" spans="1:26" x14ac:dyDescent="0.25">
      <c r="A1347">
        <v>448932</v>
      </c>
      <c r="B1347" t="s">
        <v>994</v>
      </c>
      <c r="C1347" t="s">
        <v>2792</v>
      </c>
      <c r="D1347" t="s">
        <v>2793</v>
      </c>
      <c r="E1347">
        <v>102</v>
      </c>
      <c r="F1347">
        <v>5211</v>
      </c>
      <c r="G1347" t="s">
        <v>4105</v>
      </c>
      <c r="H1347" s="2">
        <v>0.27083333333333331</v>
      </c>
      <c r="I1347" t="s">
        <v>4105</v>
      </c>
      <c r="J1347" s="2">
        <v>0.70833333333333337</v>
      </c>
      <c r="L1347" t="s">
        <v>968</v>
      </c>
      <c r="N1347" t="s">
        <v>997</v>
      </c>
      <c r="O1347">
        <v>747502</v>
      </c>
      <c r="P1347" t="s">
        <v>999</v>
      </c>
      <c r="Q1347" t="s">
        <v>4186</v>
      </c>
      <c r="R1347">
        <v>0</v>
      </c>
      <c r="S1347" t="s">
        <v>1422</v>
      </c>
      <c r="V1347">
        <v>198</v>
      </c>
      <c r="W1347">
        <v>198</v>
      </c>
      <c r="X1347" t="s">
        <v>2795</v>
      </c>
      <c r="Y1347" t="s">
        <v>1042</v>
      </c>
      <c r="Z1347" t="s">
        <v>4187</v>
      </c>
    </row>
    <row r="1348" spans="1:26" x14ac:dyDescent="0.25">
      <c r="A1348">
        <v>439367</v>
      </c>
      <c r="B1348" t="s">
        <v>982</v>
      </c>
      <c r="C1348" t="s">
        <v>1200</v>
      </c>
      <c r="D1348" t="s">
        <v>1201</v>
      </c>
      <c r="E1348">
        <v>362</v>
      </c>
      <c r="F1348">
        <v>228081</v>
      </c>
      <c r="G1348" t="s">
        <v>4105</v>
      </c>
      <c r="H1348" s="2">
        <v>0.29166666666666669</v>
      </c>
      <c r="I1348" t="s">
        <v>4105</v>
      </c>
      <c r="J1348" s="2">
        <v>0.75</v>
      </c>
      <c r="L1348" t="s">
        <v>968</v>
      </c>
      <c r="N1348" t="s">
        <v>985</v>
      </c>
      <c r="O1348">
        <v>9744001</v>
      </c>
      <c r="P1348" t="s">
        <v>1009</v>
      </c>
      <c r="Q1348" t="s">
        <v>4188</v>
      </c>
      <c r="R1348">
        <v>0</v>
      </c>
      <c r="S1348" t="s">
        <v>988</v>
      </c>
      <c r="V1348">
        <v>36233</v>
      </c>
      <c r="W1348">
        <v>36233</v>
      </c>
      <c r="X1348" t="s">
        <v>1203</v>
      </c>
      <c r="Y1348" t="s">
        <v>1120</v>
      </c>
      <c r="Z1348" t="s">
        <v>3284</v>
      </c>
    </row>
    <row r="1349" spans="1:26" x14ac:dyDescent="0.25">
      <c r="A1349">
        <v>448899</v>
      </c>
      <c r="B1349" t="s">
        <v>976</v>
      </c>
      <c r="C1349" t="s">
        <v>1679</v>
      </c>
      <c r="D1349" t="s">
        <v>1680</v>
      </c>
      <c r="E1349">
        <v>58</v>
      </c>
      <c r="F1349">
        <v>1276</v>
      </c>
      <c r="G1349" t="s">
        <v>4105</v>
      </c>
      <c r="H1349" s="2">
        <v>0.75</v>
      </c>
      <c r="I1349" t="s">
        <v>4189</v>
      </c>
      <c r="J1349" s="2">
        <v>0.25</v>
      </c>
      <c r="L1349" t="s">
        <v>968</v>
      </c>
      <c r="N1349" t="s">
        <v>1601</v>
      </c>
      <c r="O1349">
        <v>9833307</v>
      </c>
      <c r="P1349" t="s">
        <v>1131</v>
      </c>
      <c r="Q1349" t="s">
        <v>4190</v>
      </c>
      <c r="R1349">
        <v>6</v>
      </c>
      <c r="S1349" t="s">
        <v>1603</v>
      </c>
      <c r="Y1349" t="s">
        <v>1065</v>
      </c>
      <c r="Z1349" t="s">
        <v>1065</v>
      </c>
    </row>
    <row r="1350" spans="1:26" x14ac:dyDescent="0.25">
      <c r="A1350">
        <v>448898</v>
      </c>
      <c r="B1350" t="s">
        <v>964</v>
      </c>
      <c r="C1350" t="s">
        <v>1682</v>
      </c>
      <c r="D1350" t="s">
        <v>1683</v>
      </c>
      <c r="E1350">
        <v>26</v>
      </c>
      <c r="F1350">
        <v>131</v>
      </c>
      <c r="G1350" t="s">
        <v>4105</v>
      </c>
      <c r="H1350" s="2">
        <v>0.75</v>
      </c>
      <c r="I1350" t="s">
        <v>4189</v>
      </c>
      <c r="J1350" s="2">
        <v>0.25</v>
      </c>
      <c r="L1350" t="s">
        <v>968</v>
      </c>
      <c r="N1350" t="s">
        <v>1601</v>
      </c>
      <c r="O1350">
        <v>8008163</v>
      </c>
      <c r="P1350" t="s">
        <v>1131</v>
      </c>
      <c r="Q1350" t="s">
        <v>4191</v>
      </c>
      <c r="R1350">
        <v>6</v>
      </c>
      <c r="S1350" t="s">
        <v>1331</v>
      </c>
      <c r="X1350" t="s">
        <v>1685</v>
      </c>
      <c r="Y1350" t="s">
        <v>1065</v>
      </c>
      <c r="Z1350" t="s">
        <v>1065</v>
      </c>
    </row>
    <row r="1351" spans="1:26" x14ac:dyDescent="0.25">
      <c r="A1351">
        <v>449083</v>
      </c>
      <c r="B1351" t="s">
        <v>1032</v>
      </c>
      <c r="C1351" t="s">
        <v>4028</v>
      </c>
      <c r="D1351" t="s">
        <v>4029</v>
      </c>
      <c r="E1351">
        <v>83</v>
      </c>
      <c r="F1351">
        <v>1827</v>
      </c>
      <c r="G1351" t="s">
        <v>4105</v>
      </c>
      <c r="H1351" s="2">
        <v>0.83333333333333337</v>
      </c>
      <c r="I1351" t="s">
        <v>4192</v>
      </c>
      <c r="J1351" s="2">
        <v>0.66666666666666663</v>
      </c>
      <c r="L1351" t="s">
        <v>968</v>
      </c>
      <c r="N1351" t="s">
        <v>1167</v>
      </c>
      <c r="O1351" t="s">
        <v>4030</v>
      </c>
      <c r="P1351" t="s">
        <v>970</v>
      </c>
      <c r="Q1351" t="s">
        <v>4193</v>
      </c>
      <c r="R1351">
        <v>0</v>
      </c>
      <c r="S1351" t="s">
        <v>4194</v>
      </c>
      <c r="V1351">
        <v>22192</v>
      </c>
      <c r="W1351">
        <v>22192</v>
      </c>
      <c r="X1351" t="s">
        <v>4033</v>
      </c>
      <c r="Y1351" t="s">
        <v>1104</v>
      </c>
      <c r="Z1351" t="s">
        <v>1104</v>
      </c>
    </row>
    <row r="1352" spans="1:26" x14ac:dyDescent="0.25">
      <c r="A1352">
        <v>449115</v>
      </c>
      <c r="B1352" t="s">
        <v>1230</v>
      </c>
      <c r="C1352" t="s">
        <v>2563</v>
      </c>
      <c r="D1352" t="s">
        <v>2563</v>
      </c>
      <c r="E1352">
        <v>9</v>
      </c>
      <c r="F1352">
        <v>5</v>
      </c>
      <c r="G1352" t="s">
        <v>4189</v>
      </c>
      <c r="H1352" s="2">
        <v>0.25</v>
      </c>
      <c r="I1352" t="s">
        <v>4189</v>
      </c>
      <c r="J1352" s="2">
        <v>0.41666666666666669</v>
      </c>
      <c r="L1352" t="s">
        <v>968</v>
      </c>
      <c r="N1352" t="s">
        <v>1300</v>
      </c>
      <c r="O1352" t="s">
        <v>2564</v>
      </c>
      <c r="P1352" t="s">
        <v>970</v>
      </c>
      <c r="Q1352" t="s">
        <v>4195</v>
      </c>
      <c r="R1352">
        <v>0</v>
      </c>
      <c r="S1352" t="s">
        <v>1179</v>
      </c>
      <c r="X1352" t="s">
        <v>2566</v>
      </c>
      <c r="Y1352" t="s">
        <v>1029</v>
      </c>
      <c r="Z1352" t="s">
        <v>1029</v>
      </c>
    </row>
    <row r="1353" spans="1:26" x14ac:dyDescent="0.25">
      <c r="A1353">
        <v>381641</v>
      </c>
      <c r="B1353" t="s">
        <v>982</v>
      </c>
      <c r="C1353" t="s">
        <v>1268</v>
      </c>
      <c r="D1353" t="s">
        <v>1269</v>
      </c>
      <c r="E1353">
        <v>362</v>
      </c>
      <c r="F1353">
        <v>226963</v>
      </c>
      <c r="G1353" t="s">
        <v>4189</v>
      </c>
      <c r="H1353" s="2">
        <v>0.29166666666666669</v>
      </c>
      <c r="I1353" t="s">
        <v>4189</v>
      </c>
      <c r="J1353" s="2">
        <v>0.75</v>
      </c>
      <c r="L1353" t="s">
        <v>968</v>
      </c>
      <c r="N1353" t="s">
        <v>985</v>
      </c>
      <c r="O1353">
        <v>9682875</v>
      </c>
      <c r="P1353" t="s">
        <v>1009</v>
      </c>
      <c r="Q1353" t="s">
        <v>4196</v>
      </c>
      <c r="R1353">
        <v>0</v>
      </c>
      <c r="S1353" t="s">
        <v>988</v>
      </c>
      <c r="V1353">
        <v>34338</v>
      </c>
      <c r="W1353">
        <v>34338</v>
      </c>
      <c r="X1353" t="s">
        <v>1271</v>
      </c>
      <c r="Y1353" t="s">
        <v>1120</v>
      </c>
      <c r="Z1353" t="s">
        <v>1793</v>
      </c>
    </row>
    <row r="1354" spans="1:26" x14ac:dyDescent="0.25">
      <c r="A1354">
        <v>448902</v>
      </c>
      <c r="B1354" t="s">
        <v>1032</v>
      </c>
      <c r="C1354" t="s">
        <v>1327</v>
      </c>
      <c r="D1354" t="s">
        <v>1328</v>
      </c>
      <c r="E1354">
        <v>42</v>
      </c>
      <c r="F1354">
        <v>380</v>
      </c>
      <c r="G1354" t="s">
        <v>4189</v>
      </c>
      <c r="H1354" s="2">
        <v>0.29166666666666669</v>
      </c>
      <c r="I1354" t="s">
        <v>4189</v>
      </c>
      <c r="J1354" s="2">
        <v>0.75</v>
      </c>
      <c r="L1354" t="s">
        <v>968</v>
      </c>
      <c r="N1354" t="s">
        <v>1329</v>
      </c>
      <c r="O1354">
        <v>7321960</v>
      </c>
      <c r="P1354" t="s">
        <v>1168</v>
      </c>
      <c r="Q1354" t="s">
        <v>4197</v>
      </c>
      <c r="R1354">
        <v>0</v>
      </c>
      <c r="S1354" t="s">
        <v>1603</v>
      </c>
      <c r="T1354" t="s">
        <v>1332</v>
      </c>
      <c r="X1354" t="s">
        <v>1333</v>
      </c>
      <c r="Y1354" t="s">
        <v>1104</v>
      </c>
      <c r="Z1354" t="s">
        <v>4198</v>
      </c>
    </row>
    <row r="1355" spans="1:26" x14ac:dyDescent="0.25">
      <c r="A1355">
        <v>448905</v>
      </c>
      <c r="B1355" t="s">
        <v>964</v>
      </c>
      <c r="C1355" t="s">
        <v>4113</v>
      </c>
      <c r="D1355" t="s">
        <v>4079</v>
      </c>
      <c r="E1355">
        <v>26</v>
      </c>
      <c r="F1355">
        <v>265</v>
      </c>
      <c r="G1355" t="s">
        <v>4189</v>
      </c>
      <c r="H1355" s="2">
        <v>0.33333333333333331</v>
      </c>
      <c r="I1355" t="s">
        <v>4189</v>
      </c>
      <c r="J1355" s="2">
        <v>0.75</v>
      </c>
      <c r="K1355" t="s">
        <v>4199</v>
      </c>
      <c r="L1355" t="s">
        <v>1142</v>
      </c>
      <c r="N1355" t="s">
        <v>2144</v>
      </c>
      <c r="O1355" t="s">
        <v>4114</v>
      </c>
      <c r="P1355" t="s">
        <v>1131</v>
      </c>
      <c r="Q1355" t="s">
        <v>4200</v>
      </c>
      <c r="R1355">
        <v>0</v>
      </c>
      <c r="S1355" t="s">
        <v>1331</v>
      </c>
      <c r="X1355" t="s">
        <v>4084</v>
      </c>
      <c r="Y1355" t="s">
        <v>1786</v>
      </c>
      <c r="Z1355" t="s">
        <v>1786</v>
      </c>
    </row>
    <row r="1356" spans="1:26" x14ac:dyDescent="0.25">
      <c r="A1356">
        <v>448906</v>
      </c>
      <c r="B1356" t="s">
        <v>976</v>
      </c>
      <c r="C1356" t="s">
        <v>4110</v>
      </c>
      <c r="D1356" t="s">
        <v>4087</v>
      </c>
      <c r="E1356">
        <v>68</v>
      </c>
      <c r="F1356">
        <v>1381</v>
      </c>
      <c r="G1356" t="s">
        <v>4189</v>
      </c>
      <c r="H1356" s="2">
        <v>0.33333333333333331</v>
      </c>
      <c r="I1356" t="s">
        <v>4189</v>
      </c>
      <c r="J1356" s="2">
        <v>0.75</v>
      </c>
      <c r="K1356" t="s">
        <v>4199</v>
      </c>
      <c r="L1356" t="s">
        <v>1142</v>
      </c>
      <c r="N1356" t="s">
        <v>2144</v>
      </c>
      <c r="O1356" t="s">
        <v>4088</v>
      </c>
      <c r="P1356" t="s">
        <v>1131</v>
      </c>
      <c r="Q1356" t="s">
        <v>4201</v>
      </c>
      <c r="R1356">
        <v>0</v>
      </c>
      <c r="S1356" t="s">
        <v>4202</v>
      </c>
      <c r="X1356" t="s">
        <v>4112</v>
      </c>
      <c r="Y1356" t="s">
        <v>1786</v>
      </c>
      <c r="Z1356" t="s">
        <v>1786</v>
      </c>
    </row>
    <row r="1357" spans="1:26" x14ac:dyDescent="0.25">
      <c r="A1357">
        <v>449151</v>
      </c>
      <c r="B1357" t="s">
        <v>1230</v>
      </c>
      <c r="C1357" t="s">
        <v>2007</v>
      </c>
      <c r="D1357" t="s">
        <v>2008</v>
      </c>
      <c r="E1357">
        <v>22</v>
      </c>
      <c r="F1357">
        <v>99</v>
      </c>
      <c r="G1357" t="s">
        <v>4189</v>
      </c>
      <c r="H1357" s="2">
        <v>0.375</v>
      </c>
      <c r="I1357" t="s">
        <v>4189</v>
      </c>
      <c r="J1357" s="2">
        <v>0.41666666666666669</v>
      </c>
      <c r="L1357" t="s">
        <v>968</v>
      </c>
      <c r="N1357" t="s">
        <v>1024</v>
      </c>
      <c r="O1357">
        <v>750038</v>
      </c>
      <c r="P1357" t="s">
        <v>970</v>
      </c>
      <c r="Q1357" t="s">
        <v>4203</v>
      </c>
      <c r="R1357">
        <v>1.7</v>
      </c>
      <c r="S1357" t="s">
        <v>1026</v>
      </c>
      <c r="Y1357" t="s">
        <v>1029</v>
      </c>
      <c r="Z1357" t="s">
        <v>1029</v>
      </c>
    </row>
    <row r="1358" spans="1:26" x14ac:dyDescent="0.25">
      <c r="A1358">
        <v>449200</v>
      </c>
      <c r="B1358" t="s">
        <v>1230</v>
      </c>
      <c r="C1358" t="s">
        <v>2007</v>
      </c>
      <c r="D1358" t="s">
        <v>2008</v>
      </c>
      <c r="E1358">
        <v>22</v>
      </c>
      <c r="F1358">
        <v>99</v>
      </c>
      <c r="G1358" t="s">
        <v>4189</v>
      </c>
      <c r="H1358" s="2">
        <v>0.70138888888888884</v>
      </c>
      <c r="I1358" t="s">
        <v>4189</v>
      </c>
      <c r="J1358" s="2">
        <v>0.71527777777777779</v>
      </c>
      <c r="L1358" t="s">
        <v>968</v>
      </c>
      <c r="N1358" t="s">
        <v>1024</v>
      </c>
      <c r="O1358">
        <v>750038</v>
      </c>
      <c r="P1358" t="s">
        <v>970</v>
      </c>
      <c r="Q1358" t="s">
        <v>4204</v>
      </c>
      <c r="R1358">
        <v>0</v>
      </c>
      <c r="S1358" t="s">
        <v>1026</v>
      </c>
      <c r="Y1358" t="s">
        <v>1029</v>
      </c>
      <c r="Z1358" t="s">
        <v>1029</v>
      </c>
    </row>
    <row r="1359" spans="1:26" x14ac:dyDescent="0.25">
      <c r="A1359">
        <v>449217</v>
      </c>
      <c r="B1359" t="s">
        <v>964</v>
      </c>
      <c r="C1359" t="s">
        <v>3850</v>
      </c>
      <c r="D1359" t="s">
        <v>3851</v>
      </c>
      <c r="E1359">
        <v>27</v>
      </c>
      <c r="F1359">
        <v>241</v>
      </c>
      <c r="G1359" t="s">
        <v>4189</v>
      </c>
      <c r="H1359" s="2">
        <v>0.79166666666666663</v>
      </c>
      <c r="I1359" t="s">
        <v>3001</v>
      </c>
      <c r="J1359" s="2">
        <v>0.45833333333333331</v>
      </c>
      <c r="L1359" t="s">
        <v>968</v>
      </c>
      <c r="N1359" t="s">
        <v>1601</v>
      </c>
      <c r="O1359" t="s">
        <v>3853</v>
      </c>
      <c r="P1359" t="s">
        <v>1131</v>
      </c>
      <c r="Q1359" t="s">
        <v>4205</v>
      </c>
      <c r="R1359">
        <v>6</v>
      </c>
      <c r="S1359" t="s">
        <v>1297</v>
      </c>
      <c r="X1359" t="s">
        <v>3856</v>
      </c>
      <c r="Y1359" t="s">
        <v>1229</v>
      </c>
      <c r="Z1359" t="s">
        <v>1284</v>
      </c>
    </row>
    <row r="1360" spans="1:26" x14ac:dyDescent="0.25">
      <c r="A1360">
        <v>448864</v>
      </c>
      <c r="B1360" t="s">
        <v>1075</v>
      </c>
      <c r="C1360" t="s">
        <v>1833</v>
      </c>
      <c r="D1360" t="s">
        <v>1834</v>
      </c>
      <c r="E1360">
        <v>121</v>
      </c>
      <c r="F1360">
        <v>6409</v>
      </c>
      <c r="G1360" t="s">
        <v>4189</v>
      </c>
      <c r="H1360" s="2">
        <v>0.79166666666666663</v>
      </c>
      <c r="I1360" t="s">
        <v>3001</v>
      </c>
      <c r="J1360" s="2">
        <v>0.20833333333333334</v>
      </c>
      <c r="L1360" t="s">
        <v>968</v>
      </c>
      <c r="N1360" t="s">
        <v>1035</v>
      </c>
      <c r="O1360">
        <v>9235385</v>
      </c>
      <c r="P1360" t="s">
        <v>1079</v>
      </c>
      <c r="Q1360" t="s">
        <v>4206</v>
      </c>
      <c r="R1360">
        <v>7.1</v>
      </c>
      <c r="S1360" t="s">
        <v>1737</v>
      </c>
      <c r="V1360" t="s">
        <v>4207</v>
      </c>
      <c r="W1360" t="s">
        <v>4207</v>
      </c>
      <c r="X1360" t="s">
        <v>1838</v>
      </c>
      <c r="Y1360" t="s">
        <v>1839</v>
      </c>
      <c r="Z1360" t="s">
        <v>1840</v>
      </c>
    </row>
    <row r="1361" spans="1:26" x14ac:dyDescent="0.25">
      <c r="A1361">
        <v>449220</v>
      </c>
      <c r="B1361" t="s">
        <v>976</v>
      </c>
      <c r="C1361" t="s">
        <v>3857</v>
      </c>
      <c r="D1361" t="s">
        <v>3858</v>
      </c>
      <c r="E1361">
        <v>70</v>
      </c>
      <c r="F1361">
        <v>1830</v>
      </c>
      <c r="G1361" t="s">
        <v>4189</v>
      </c>
      <c r="H1361" s="2">
        <v>0.79166666666666663</v>
      </c>
      <c r="I1361" t="s">
        <v>3001</v>
      </c>
      <c r="J1361" s="2">
        <v>0.45833333333333331</v>
      </c>
      <c r="L1361" t="s">
        <v>968</v>
      </c>
      <c r="N1361" t="s">
        <v>1601</v>
      </c>
      <c r="O1361" t="s">
        <v>3859</v>
      </c>
      <c r="P1361" t="s">
        <v>1131</v>
      </c>
      <c r="Q1361" t="s">
        <v>4208</v>
      </c>
      <c r="R1361">
        <v>6</v>
      </c>
      <c r="S1361" t="s">
        <v>1603</v>
      </c>
      <c r="Y1361" t="s">
        <v>1229</v>
      </c>
      <c r="Z1361" t="s">
        <v>1284</v>
      </c>
    </row>
    <row r="1362" spans="1:26" x14ac:dyDescent="0.25">
      <c r="A1362">
        <v>449273</v>
      </c>
      <c r="B1362" t="s">
        <v>1230</v>
      </c>
      <c r="C1362" t="s">
        <v>1371</v>
      </c>
      <c r="D1362" t="s">
        <v>1372</v>
      </c>
      <c r="E1362">
        <v>11</v>
      </c>
      <c r="F1362">
        <v>5</v>
      </c>
      <c r="G1362" t="s">
        <v>3001</v>
      </c>
      <c r="H1362" s="2">
        <v>0.25</v>
      </c>
      <c r="I1362" t="s">
        <v>3001</v>
      </c>
      <c r="J1362" s="2">
        <v>0.41666666666666669</v>
      </c>
      <c r="L1362" t="s">
        <v>968</v>
      </c>
      <c r="N1362" t="s">
        <v>1300</v>
      </c>
      <c r="O1362" t="s">
        <v>1373</v>
      </c>
      <c r="P1362" t="s">
        <v>970</v>
      </c>
      <c r="Q1362" t="s">
        <v>4209</v>
      </c>
      <c r="R1362">
        <v>1.71</v>
      </c>
      <c r="S1362" t="s">
        <v>1179</v>
      </c>
      <c r="Y1362" t="s">
        <v>1029</v>
      </c>
      <c r="Z1362" t="s">
        <v>1029</v>
      </c>
    </row>
    <row r="1363" spans="1:26" x14ac:dyDescent="0.25">
      <c r="A1363">
        <v>449277</v>
      </c>
      <c r="B1363" t="s">
        <v>1230</v>
      </c>
      <c r="C1363" t="s">
        <v>2753</v>
      </c>
      <c r="D1363" t="s">
        <v>2754</v>
      </c>
      <c r="E1363">
        <v>11</v>
      </c>
      <c r="F1363">
        <v>5</v>
      </c>
      <c r="G1363" t="s">
        <v>3001</v>
      </c>
      <c r="H1363" s="2">
        <v>0.33333333333333331</v>
      </c>
      <c r="I1363" t="s">
        <v>3001</v>
      </c>
      <c r="J1363" s="2">
        <v>0.54166666666666663</v>
      </c>
      <c r="L1363" t="s">
        <v>968</v>
      </c>
      <c r="N1363" t="s">
        <v>1300</v>
      </c>
      <c r="O1363" t="s">
        <v>2755</v>
      </c>
      <c r="P1363" t="s">
        <v>970</v>
      </c>
      <c r="Q1363" t="s">
        <v>4210</v>
      </c>
      <c r="R1363">
        <v>0.91</v>
      </c>
      <c r="S1363" t="s">
        <v>1179</v>
      </c>
      <c r="X1363" t="s">
        <v>2757</v>
      </c>
      <c r="Y1363" t="s">
        <v>1029</v>
      </c>
      <c r="Z1363" t="s">
        <v>1029</v>
      </c>
    </row>
    <row r="1364" spans="1:26" x14ac:dyDescent="0.25">
      <c r="A1364">
        <v>449261</v>
      </c>
      <c r="B1364" t="s">
        <v>1230</v>
      </c>
      <c r="C1364" t="s">
        <v>2007</v>
      </c>
      <c r="D1364" t="s">
        <v>2008</v>
      </c>
      <c r="E1364">
        <v>22</v>
      </c>
      <c r="F1364">
        <v>99</v>
      </c>
      <c r="G1364" t="s">
        <v>3001</v>
      </c>
      <c r="H1364" s="2">
        <v>0.375</v>
      </c>
      <c r="I1364" t="s">
        <v>3001</v>
      </c>
      <c r="J1364" s="2">
        <v>0.71527777777777779</v>
      </c>
      <c r="L1364" t="s">
        <v>968</v>
      </c>
      <c r="N1364" t="s">
        <v>1024</v>
      </c>
      <c r="O1364">
        <v>750038</v>
      </c>
      <c r="P1364" t="s">
        <v>970</v>
      </c>
      <c r="Q1364" t="s">
        <v>4211</v>
      </c>
      <c r="R1364">
        <v>0</v>
      </c>
      <c r="S1364" t="s">
        <v>1026</v>
      </c>
      <c r="T1364" t="s">
        <v>1027</v>
      </c>
      <c r="Y1364" t="s">
        <v>1401</v>
      </c>
      <c r="Z1364" t="s">
        <v>974</v>
      </c>
    </row>
    <row r="1365" spans="1:26" x14ac:dyDescent="0.25">
      <c r="A1365">
        <v>446300</v>
      </c>
      <c r="B1365" t="s">
        <v>1139</v>
      </c>
      <c r="C1365" t="s">
        <v>3071</v>
      </c>
      <c r="D1365" t="s">
        <v>3072</v>
      </c>
      <c r="E1365">
        <v>99</v>
      </c>
      <c r="F1365">
        <v>3945</v>
      </c>
      <c r="G1365" t="s">
        <v>3001</v>
      </c>
      <c r="H1365" s="2">
        <v>0.45833333333333331</v>
      </c>
      <c r="I1365" t="s">
        <v>4182</v>
      </c>
      <c r="J1365" s="2">
        <v>0.58333333333333337</v>
      </c>
      <c r="L1365" t="s">
        <v>968</v>
      </c>
      <c r="N1365" t="s">
        <v>1143</v>
      </c>
      <c r="O1365" t="s">
        <v>3074</v>
      </c>
      <c r="P1365" t="s">
        <v>1174</v>
      </c>
      <c r="Q1365" t="s">
        <v>4212</v>
      </c>
      <c r="R1365">
        <v>0</v>
      </c>
      <c r="S1365" t="s">
        <v>1766</v>
      </c>
      <c r="X1365" t="s">
        <v>3075</v>
      </c>
      <c r="Y1365" t="s">
        <v>1065</v>
      </c>
      <c r="Z1365" t="s">
        <v>1263</v>
      </c>
    </row>
    <row r="1366" spans="1:26" x14ac:dyDescent="0.25">
      <c r="A1366">
        <v>448941</v>
      </c>
      <c r="B1366" t="s">
        <v>1075</v>
      </c>
      <c r="C1366" t="s">
        <v>1320</v>
      </c>
      <c r="D1366" t="s">
        <v>1321</v>
      </c>
      <c r="E1366">
        <v>86</v>
      </c>
      <c r="F1366">
        <v>2546</v>
      </c>
      <c r="G1366" t="s">
        <v>3001</v>
      </c>
      <c r="H1366" s="2">
        <v>0.45833333333333331</v>
      </c>
      <c r="I1366" t="s">
        <v>3001</v>
      </c>
      <c r="J1366" s="2">
        <v>0.54166666666666663</v>
      </c>
      <c r="L1366" t="s">
        <v>968</v>
      </c>
      <c r="N1366" t="s">
        <v>1035</v>
      </c>
      <c r="O1366">
        <v>9280718</v>
      </c>
      <c r="P1366" t="s">
        <v>1079</v>
      </c>
      <c r="Q1366" t="s">
        <v>4213</v>
      </c>
      <c r="R1366">
        <v>0</v>
      </c>
      <c r="S1366" t="s">
        <v>2029</v>
      </c>
      <c r="V1366" t="s">
        <v>4214</v>
      </c>
      <c r="W1366" t="s">
        <v>4214</v>
      </c>
      <c r="X1366" t="s">
        <v>1325</v>
      </c>
      <c r="Y1366" t="s">
        <v>2031</v>
      </c>
      <c r="Z1366" t="s">
        <v>2541</v>
      </c>
    </row>
    <row r="1367" spans="1:26" x14ac:dyDescent="0.25">
      <c r="A1367">
        <v>449340</v>
      </c>
      <c r="B1367" t="s">
        <v>1021</v>
      </c>
      <c r="C1367" t="s">
        <v>1459</v>
      </c>
      <c r="D1367" t="s">
        <v>1460</v>
      </c>
      <c r="E1367">
        <v>28</v>
      </c>
      <c r="F1367">
        <v>100</v>
      </c>
      <c r="G1367" t="s">
        <v>3001</v>
      </c>
      <c r="H1367" s="2">
        <v>0.52083333333333337</v>
      </c>
      <c r="I1367" t="s">
        <v>4182</v>
      </c>
      <c r="J1367" s="2">
        <v>0.25</v>
      </c>
      <c r="L1367" t="s">
        <v>968</v>
      </c>
      <c r="N1367" t="s">
        <v>1300</v>
      </c>
      <c r="O1367">
        <v>2401</v>
      </c>
      <c r="P1367" t="s">
        <v>970</v>
      </c>
      <c r="Q1367" t="s">
        <v>4215</v>
      </c>
      <c r="R1367">
        <v>4</v>
      </c>
      <c r="S1367" t="s">
        <v>1026</v>
      </c>
      <c r="X1367" t="s">
        <v>1462</v>
      </c>
      <c r="Y1367" t="s">
        <v>1074</v>
      </c>
      <c r="Z1367" t="s">
        <v>1074</v>
      </c>
    </row>
    <row r="1368" spans="1:26" x14ac:dyDescent="0.25">
      <c r="A1368">
        <v>449168</v>
      </c>
      <c r="B1368" t="s">
        <v>976</v>
      </c>
      <c r="C1368" t="s">
        <v>1679</v>
      </c>
      <c r="D1368" t="s">
        <v>1680</v>
      </c>
      <c r="E1368">
        <v>58</v>
      </c>
      <c r="F1368">
        <v>1276</v>
      </c>
      <c r="G1368" t="s">
        <v>3001</v>
      </c>
      <c r="H1368" s="2">
        <v>0.75</v>
      </c>
      <c r="I1368" t="s">
        <v>4182</v>
      </c>
      <c r="J1368" s="2">
        <v>0.20833333333333334</v>
      </c>
      <c r="L1368" t="s">
        <v>968</v>
      </c>
      <c r="N1368" t="s">
        <v>1601</v>
      </c>
      <c r="O1368">
        <v>9833307</v>
      </c>
      <c r="P1368" t="s">
        <v>1131</v>
      </c>
      <c r="Q1368" t="s">
        <v>4216</v>
      </c>
      <c r="R1368">
        <v>6</v>
      </c>
      <c r="S1368" t="s">
        <v>4217</v>
      </c>
      <c r="Y1368" t="s">
        <v>1229</v>
      </c>
      <c r="Z1368" t="s">
        <v>1229</v>
      </c>
    </row>
    <row r="1369" spans="1:26" x14ac:dyDescent="0.25">
      <c r="A1369">
        <v>449167</v>
      </c>
      <c r="B1369" t="s">
        <v>964</v>
      </c>
      <c r="C1369" t="s">
        <v>1682</v>
      </c>
      <c r="D1369" t="s">
        <v>1683</v>
      </c>
      <c r="E1369">
        <v>26</v>
      </c>
      <c r="F1369">
        <v>131</v>
      </c>
      <c r="G1369" t="s">
        <v>3001</v>
      </c>
      <c r="H1369" s="2">
        <v>0.75</v>
      </c>
      <c r="I1369" t="s">
        <v>4182</v>
      </c>
      <c r="J1369" s="2">
        <v>0.20833333333333334</v>
      </c>
      <c r="L1369" t="s">
        <v>968</v>
      </c>
      <c r="N1369" t="s">
        <v>1601</v>
      </c>
      <c r="O1369">
        <v>8008163</v>
      </c>
      <c r="P1369" t="s">
        <v>1131</v>
      </c>
      <c r="Q1369" t="s">
        <v>4218</v>
      </c>
      <c r="R1369">
        <v>6</v>
      </c>
      <c r="S1369" t="s">
        <v>1331</v>
      </c>
      <c r="X1369" t="s">
        <v>1685</v>
      </c>
      <c r="Y1369" t="s">
        <v>1229</v>
      </c>
      <c r="Z1369" t="s">
        <v>1229</v>
      </c>
    </row>
    <row r="1370" spans="1:26" x14ac:dyDescent="0.25">
      <c r="A1370">
        <v>449328</v>
      </c>
      <c r="B1370" t="s">
        <v>1032</v>
      </c>
      <c r="C1370" t="s">
        <v>1327</v>
      </c>
      <c r="D1370" t="s">
        <v>1328</v>
      </c>
      <c r="E1370">
        <v>42</v>
      </c>
      <c r="F1370">
        <v>380</v>
      </c>
      <c r="G1370" t="s">
        <v>4182</v>
      </c>
      <c r="H1370" s="2">
        <v>0.29166666666666669</v>
      </c>
      <c r="I1370" t="s">
        <v>4182</v>
      </c>
      <c r="J1370" s="2">
        <v>0.75</v>
      </c>
      <c r="L1370" t="s">
        <v>968</v>
      </c>
      <c r="N1370" t="s">
        <v>1329</v>
      </c>
      <c r="O1370">
        <v>7321960</v>
      </c>
      <c r="P1370" t="s">
        <v>1168</v>
      </c>
      <c r="Q1370" t="s">
        <v>4219</v>
      </c>
      <c r="R1370">
        <v>0</v>
      </c>
      <c r="S1370" t="s">
        <v>1603</v>
      </c>
      <c r="T1370" t="s">
        <v>1332</v>
      </c>
      <c r="X1370" t="s">
        <v>1333</v>
      </c>
      <c r="Y1370" t="s">
        <v>1042</v>
      </c>
      <c r="Z1370" t="s">
        <v>1281</v>
      </c>
    </row>
    <row r="1371" spans="1:26" x14ac:dyDescent="0.25">
      <c r="A1371">
        <v>449262</v>
      </c>
      <c r="B1371" t="s">
        <v>1230</v>
      </c>
      <c r="C1371" t="s">
        <v>2007</v>
      </c>
      <c r="D1371" t="s">
        <v>2008</v>
      </c>
      <c r="E1371">
        <v>22</v>
      </c>
      <c r="F1371">
        <v>99</v>
      </c>
      <c r="G1371" t="s">
        <v>4182</v>
      </c>
      <c r="H1371" s="2">
        <v>0.40277777777777773</v>
      </c>
      <c r="I1371" t="s">
        <v>4182</v>
      </c>
      <c r="J1371" s="2">
        <v>0.41666666666666669</v>
      </c>
      <c r="L1371" t="s">
        <v>968</v>
      </c>
      <c r="N1371" t="s">
        <v>1024</v>
      </c>
      <c r="O1371">
        <v>750038</v>
      </c>
      <c r="P1371" t="s">
        <v>970</v>
      </c>
      <c r="Q1371" t="s">
        <v>4220</v>
      </c>
      <c r="R1371">
        <v>0</v>
      </c>
      <c r="S1371" t="s">
        <v>1026</v>
      </c>
      <c r="T1371" t="s">
        <v>1027</v>
      </c>
      <c r="Y1371" t="s">
        <v>1029</v>
      </c>
      <c r="Z1371" t="s">
        <v>1029</v>
      </c>
    </row>
    <row r="1372" spans="1:26" x14ac:dyDescent="0.25">
      <c r="A1372">
        <v>448778</v>
      </c>
      <c r="B1372" t="s">
        <v>1075</v>
      </c>
      <c r="C1372" t="s">
        <v>4221</v>
      </c>
      <c r="D1372" t="s">
        <v>4222</v>
      </c>
      <c r="E1372">
        <v>122</v>
      </c>
      <c r="F1372">
        <v>6536</v>
      </c>
      <c r="G1372" t="s">
        <v>4182</v>
      </c>
      <c r="H1372" s="2">
        <v>0.5</v>
      </c>
      <c r="I1372" t="s">
        <v>4182</v>
      </c>
      <c r="J1372" s="2">
        <v>0.95833333333333337</v>
      </c>
      <c r="L1372" t="s">
        <v>968</v>
      </c>
      <c r="N1372" t="s">
        <v>4223</v>
      </c>
      <c r="O1372">
        <v>9039016</v>
      </c>
      <c r="P1372" t="s">
        <v>1277</v>
      </c>
      <c r="Q1372" t="s">
        <v>4224</v>
      </c>
      <c r="R1372">
        <v>0</v>
      </c>
      <c r="S1372" t="s">
        <v>1865</v>
      </c>
      <c r="T1372" t="s">
        <v>4225</v>
      </c>
      <c r="V1372">
        <v>1445</v>
      </c>
      <c r="W1372">
        <v>1445</v>
      </c>
      <c r="X1372" t="s">
        <v>4226</v>
      </c>
      <c r="Y1372" t="s">
        <v>1005</v>
      </c>
      <c r="Z1372" t="s">
        <v>1120</v>
      </c>
    </row>
    <row r="1373" spans="1:26" x14ac:dyDescent="0.25">
      <c r="A1373">
        <v>448872</v>
      </c>
      <c r="B1373" t="s">
        <v>1032</v>
      </c>
      <c r="C1373" t="s">
        <v>1033</v>
      </c>
      <c r="D1373" t="s">
        <v>1034</v>
      </c>
      <c r="E1373">
        <v>108</v>
      </c>
      <c r="F1373">
        <v>5873</v>
      </c>
      <c r="G1373" t="s">
        <v>4182</v>
      </c>
      <c r="H1373" s="2">
        <v>0.5</v>
      </c>
      <c r="I1373" t="s">
        <v>4182</v>
      </c>
      <c r="J1373" s="2">
        <v>0.79166666666666663</v>
      </c>
      <c r="L1373" t="s">
        <v>968</v>
      </c>
      <c r="N1373" t="s">
        <v>1035</v>
      </c>
      <c r="O1373">
        <v>9002647</v>
      </c>
      <c r="P1373" t="s">
        <v>1036</v>
      </c>
      <c r="Q1373" t="s">
        <v>4227</v>
      </c>
      <c r="R1373">
        <v>0</v>
      </c>
      <c r="S1373" t="s">
        <v>2069</v>
      </c>
      <c r="V1373" t="s">
        <v>4228</v>
      </c>
      <c r="W1373" t="s">
        <v>4228</v>
      </c>
      <c r="X1373" t="s">
        <v>1040</v>
      </c>
      <c r="Y1373" t="s">
        <v>1853</v>
      </c>
      <c r="Z1373" t="s">
        <v>1918</v>
      </c>
    </row>
    <row r="1374" spans="1:26" x14ac:dyDescent="0.25">
      <c r="A1374">
        <v>449263</v>
      </c>
      <c r="B1374" t="s">
        <v>1230</v>
      </c>
      <c r="C1374" t="s">
        <v>2007</v>
      </c>
      <c r="D1374" t="s">
        <v>2008</v>
      </c>
      <c r="E1374">
        <v>22</v>
      </c>
      <c r="F1374">
        <v>99</v>
      </c>
      <c r="G1374" t="s">
        <v>4182</v>
      </c>
      <c r="H1374" s="2">
        <v>0.70138888888888884</v>
      </c>
      <c r="I1374" t="s">
        <v>4182</v>
      </c>
      <c r="J1374" s="2">
        <v>0.71527777777777779</v>
      </c>
      <c r="L1374" t="s">
        <v>968</v>
      </c>
      <c r="N1374" t="s">
        <v>1024</v>
      </c>
      <c r="O1374">
        <v>750038</v>
      </c>
      <c r="P1374" t="s">
        <v>970</v>
      </c>
      <c r="Q1374" t="s">
        <v>4229</v>
      </c>
      <c r="R1374">
        <v>0</v>
      </c>
      <c r="S1374" t="s">
        <v>1026</v>
      </c>
      <c r="T1374" t="s">
        <v>1027</v>
      </c>
      <c r="Y1374" t="s">
        <v>1029</v>
      </c>
      <c r="Z1374" t="s">
        <v>1029</v>
      </c>
    </row>
    <row r="1375" spans="1:26" x14ac:dyDescent="0.25">
      <c r="A1375">
        <v>448767</v>
      </c>
      <c r="B1375" t="s">
        <v>1075</v>
      </c>
      <c r="C1375" t="s">
        <v>1465</v>
      </c>
      <c r="D1375" t="s">
        <v>1466</v>
      </c>
      <c r="E1375">
        <v>159</v>
      </c>
      <c r="F1375">
        <v>15215</v>
      </c>
      <c r="G1375" t="s">
        <v>4230</v>
      </c>
      <c r="H1375" s="2">
        <v>0.25</v>
      </c>
      <c r="I1375" t="s">
        <v>4230</v>
      </c>
      <c r="J1375" s="2">
        <v>0.70833333333333337</v>
      </c>
      <c r="L1375" t="s">
        <v>968</v>
      </c>
      <c r="N1375" t="s">
        <v>1078</v>
      </c>
      <c r="O1375">
        <v>9809916</v>
      </c>
      <c r="P1375" t="s">
        <v>1277</v>
      </c>
      <c r="Q1375" t="s">
        <v>4231</v>
      </c>
      <c r="R1375">
        <v>0</v>
      </c>
      <c r="S1375" t="s">
        <v>4232</v>
      </c>
      <c r="V1375">
        <v>86</v>
      </c>
      <c r="W1375">
        <v>86</v>
      </c>
      <c r="X1375" t="s">
        <v>1469</v>
      </c>
      <c r="Y1375" t="s">
        <v>1005</v>
      </c>
      <c r="Z1375" t="s">
        <v>1083</v>
      </c>
    </row>
    <row r="1376" spans="1:26" x14ac:dyDescent="0.25">
      <c r="A1376">
        <v>449403</v>
      </c>
      <c r="B1376" t="s">
        <v>964</v>
      </c>
      <c r="C1376" t="s">
        <v>1049</v>
      </c>
      <c r="D1376" t="s">
        <v>1050</v>
      </c>
      <c r="E1376">
        <v>26</v>
      </c>
      <c r="F1376">
        <v>284</v>
      </c>
      <c r="G1376" t="s">
        <v>4230</v>
      </c>
      <c r="H1376" s="2">
        <v>0.25</v>
      </c>
      <c r="I1376" t="s">
        <v>4230</v>
      </c>
      <c r="J1376" s="2">
        <v>0.75</v>
      </c>
      <c r="L1376" t="s">
        <v>968</v>
      </c>
      <c r="N1376" t="s">
        <v>969</v>
      </c>
      <c r="P1376" t="s">
        <v>970</v>
      </c>
      <c r="Q1376" t="s">
        <v>4233</v>
      </c>
      <c r="R1376">
        <v>0</v>
      </c>
      <c r="S1376" t="s">
        <v>972</v>
      </c>
      <c r="X1376" t="s">
        <v>1053</v>
      </c>
      <c r="Y1376" t="s">
        <v>974</v>
      </c>
      <c r="Z1376" t="s">
        <v>974</v>
      </c>
    </row>
    <row r="1377" spans="1:26" x14ac:dyDescent="0.25">
      <c r="A1377">
        <v>449404</v>
      </c>
      <c r="B1377" t="s">
        <v>976</v>
      </c>
      <c r="C1377" t="s">
        <v>1054</v>
      </c>
      <c r="D1377" t="s">
        <v>1055</v>
      </c>
      <c r="E1377">
        <v>87</v>
      </c>
      <c r="F1377">
        <v>2391</v>
      </c>
      <c r="G1377" t="s">
        <v>4230</v>
      </c>
      <c r="H1377" s="2">
        <v>0.25</v>
      </c>
      <c r="I1377" t="s">
        <v>4230</v>
      </c>
      <c r="J1377" s="2">
        <v>0.75</v>
      </c>
      <c r="L1377" t="s">
        <v>968</v>
      </c>
      <c r="N1377" t="s">
        <v>969</v>
      </c>
      <c r="P1377" t="s">
        <v>970</v>
      </c>
      <c r="Q1377" t="s">
        <v>4234</v>
      </c>
      <c r="R1377">
        <v>0</v>
      </c>
      <c r="S1377" t="s">
        <v>980</v>
      </c>
      <c r="X1377" t="s">
        <v>1058</v>
      </c>
      <c r="Y1377" t="s">
        <v>974</v>
      </c>
      <c r="Z1377" t="s">
        <v>974</v>
      </c>
    </row>
    <row r="1378" spans="1:26" x14ac:dyDescent="0.25">
      <c r="A1378">
        <v>448768</v>
      </c>
      <c r="B1378" t="s">
        <v>1075</v>
      </c>
      <c r="C1378" t="s">
        <v>1492</v>
      </c>
      <c r="D1378" t="s">
        <v>1493</v>
      </c>
      <c r="E1378">
        <v>149</v>
      </c>
      <c r="F1378">
        <v>10581</v>
      </c>
      <c r="G1378" t="s">
        <v>4230</v>
      </c>
      <c r="H1378" s="2">
        <v>0.29166666666666669</v>
      </c>
      <c r="I1378" t="s">
        <v>4192</v>
      </c>
      <c r="J1378" s="2">
        <v>4.1666666666666664E-2</v>
      </c>
      <c r="L1378" t="s">
        <v>968</v>
      </c>
      <c r="N1378" t="s">
        <v>1078</v>
      </c>
      <c r="O1378">
        <v>400497</v>
      </c>
      <c r="P1378" t="s">
        <v>1110</v>
      </c>
      <c r="Q1378" t="s">
        <v>4235</v>
      </c>
      <c r="R1378">
        <v>0</v>
      </c>
      <c r="S1378" t="s">
        <v>1495</v>
      </c>
      <c r="V1378">
        <v>534</v>
      </c>
      <c r="W1378">
        <v>534</v>
      </c>
      <c r="X1378" t="s">
        <v>1496</v>
      </c>
      <c r="Y1378" t="s">
        <v>2178</v>
      </c>
      <c r="Z1378" t="s">
        <v>1104</v>
      </c>
    </row>
    <row r="1379" spans="1:26" x14ac:dyDescent="0.25">
      <c r="A1379">
        <v>449264</v>
      </c>
      <c r="B1379" t="s">
        <v>1230</v>
      </c>
      <c r="C1379" t="s">
        <v>2007</v>
      </c>
      <c r="D1379" t="s">
        <v>2008</v>
      </c>
      <c r="E1379">
        <v>22</v>
      </c>
      <c r="F1379">
        <v>99</v>
      </c>
      <c r="G1379" t="s">
        <v>4230</v>
      </c>
      <c r="H1379" s="2">
        <v>0.40277777777777773</v>
      </c>
      <c r="I1379" t="s">
        <v>4230</v>
      </c>
      <c r="J1379" s="2">
        <v>0.71527777777777779</v>
      </c>
      <c r="L1379" t="s">
        <v>968</v>
      </c>
      <c r="N1379" t="s">
        <v>1024</v>
      </c>
      <c r="O1379">
        <v>750038</v>
      </c>
      <c r="P1379" t="s">
        <v>970</v>
      </c>
      <c r="Q1379" t="s">
        <v>4236</v>
      </c>
      <c r="R1379">
        <v>0</v>
      </c>
      <c r="S1379" t="s">
        <v>1026</v>
      </c>
      <c r="T1379" t="s">
        <v>1027</v>
      </c>
      <c r="Y1379" t="s">
        <v>1029</v>
      </c>
      <c r="Z1379" t="s">
        <v>1029</v>
      </c>
    </row>
    <row r="1380" spans="1:26" x14ac:dyDescent="0.25">
      <c r="A1380">
        <v>449411</v>
      </c>
      <c r="B1380" t="s">
        <v>994</v>
      </c>
      <c r="C1380" t="s">
        <v>3089</v>
      </c>
      <c r="D1380" t="s">
        <v>2855</v>
      </c>
      <c r="E1380">
        <v>116</v>
      </c>
      <c r="F1380">
        <v>5200</v>
      </c>
      <c r="G1380" t="s">
        <v>4230</v>
      </c>
      <c r="H1380" s="2">
        <v>0.66666666666666663</v>
      </c>
      <c r="I1380" t="s">
        <v>4192</v>
      </c>
      <c r="J1380" s="2">
        <v>0.58333333333333337</v>
      </c>
      <c r="L1380" t="s">
        <v>968</v>
      </c>
      <c r="N1380" t="s">
        <v>997</v>
      </c>
      <c r="O1380">
        <v>9378022</v>
      </c>
      <c r="P1380" t="s">
        <v>999</v>
      </c>
      <c r="Q1380" t="s">
        <v>4237</v>
      </c>
      <c r="R1380">
        <v>0</v>
      </c>
      <c r="S1380" t="s">
        <v>2981</v>
      </c>
      <c r="V1380">
        <v>9</v>
      </c>
      <c r="W1380">
        <v>9</v>
      </c>
      <c r="X1380" t="s">
        <v>3091</v>
      </c>
      <c r="Y1380" t="s">
        <v>1104</v>
      </c>
      <c r="Z1380" t="s">
        <v>975</v>
      </c>
    </row>
    <row r="1381" spans="1:26" x14ac:dyDescent="0.25">
      <c r="A1381">
        <v>448338</v>
      </c>
      <c r="B1381" t="s">
        <v>1075</v>
      </c>
      <c r="C1381" t="s">
        <v>1725</v>
      </c>
      <c r="D1381" t="s">
        <v>1726</v>
      </c>
      <c r="E1381">
        <v>139</v>
      </c>
      <c r="F1381">
        <v>9996</v>
      </c>
      <c r="G1381" t="s">
        <v>4192</v>
      </c>
      <c r="H1381" s="2">
        <v>4.1666666666666664E-2</v>
      </c>
      <c r="I1381" t="s">
        <v>4192</v>
      </c>
      <c r="J1381" s="2">
        <v>0.5</v>
      </c>
      <c r="L1381" t="s">
        <v>968</v>
      </c>
      <c r="N1381" t="s">
        <v>1158</v>
      </c>
      <c r="O1381">
        <v>9366237</v>
      </c>
      <c r="P1381" t="s">
        <v>1159</v>
      </c>
      <c r="Q1381" t="s">
        <v>4238</v>
      </c>
      <c r="R1381">
        <v>8.9700000000000006</v>
      </c>
      <c r="S1381" t="s">
        <v>1737</v>
      </c>
      <c r="V1381" t="s">
        <v>4239</v>
      </c>
      <c r="W1381" t="s">
        <v>4239</v>
      </c>
      <c r="X1381" t="s">
        <v>1729</v>
      </c>
      <c r="Y1381" t="s">
        <v>1520</v>
      </c>
      <c r="Z1381" t="s">
        <v>1521</v>
      </c>
    </row>
    <row r="1382" spans="1:26" x14ac:dyDescent="0.25">
      <c r="A1382">
        <v>448863</v>
      </c>
      <c r="B1382" t="s">
        <v>1075</v>
      </c>
      <c r="C1382" t="s">
        <v>1734</v>
      </c>
      <c r="D1382" t="s">
        <v>1735</v>
      </c>
      <c r="E1382">
        <v>189</v>
      </c>
      <c r="F1382">
        <v>27571</v>
      </c>
      <c r="G1382" t="s">
        <v>4192</v>
      </c>
      <c r="H1382" s="2">
        <v>0.25</v>
      </c>
      <c r="I1382" t="s">
        <v>4192</v>
      </c>
      <c r="J1382" s="2">
        <v>0.75</v>
      </c>
      <c r="L1382" t="s">
        <v>968</v>
      </c>
      <c r="N1382" t="s">
        <v>1482</v>
      </c>
      <c r="O1382">
        <v>9845661</v>
      </c>
      <c r="P1382" t="s">
        <v>1079</v>
      </c>
      <c r="Q1382" t="s">
        <v>4240</v>
      </c>
      <c r="R1382">
        <v>0</v>
      </c>
      <c r="S1382" t="s">
        <v>1913</v>
      </c>
      <c r="V1382" t="s">
        <v>4241</v>
      </c>
      <c r="W1382" t="s">
        <v>4241</v>
      </c>
      <c r="X1382" t="s">
        <v>1739</v>
      </c>
      <c r="Y1382" t="s">
        <v>1916</v>
      </c>
      <c r="Z1382" t="s">
        <v>1743</v>
      </c>
    </row>
    <row r="1383" spans="1:26" x14ac:dyDescent="0.25">
      <c r="A1383">
        <v>449265</v>
      </c>
      <c r="B1383" t="s">
        <v>1230</v>
      </c>
      <c r="C1383" t="s">
        <v>2007</v>
      </c>
      <c r="D1383" t="s">
        <v>2008</v>
      </c>
      <c r="E1383">
        <v>22</v>
      </c>
      <c r="F1383">
        <v>99</v>
      </c>
      <c r="G1383" t="s">
        <v>4192</v>
      </c>
      <c r="H1383" s="2">
        <v>0.375</v>
      </c>
      <c r="I1383" t="s">
        <v>4192</v>
      </c>
      <c r="J1383" s="2">
        <v>0.71527777777777779</v>
      </c>
      <c r="L1383" t="s">
        <v>968</v>
      </c>
      <c r="N1383" t="s">
        <v>1024</v>
      </c>
      <c r="O1383">
        <v>750038</v>
      </c>
      <c r="P1383" t="s">
        <v>970</v>
      </c>
      <c r="Q1383" t="s">
        <v>4242</v>
      </c>
      <c r="R1383">
        <v>0</v>
      </c>
      <c r="S1383" t="s">
        <v>1026</v>
      </c>
      <c r="T1383" t="s">
        <v>1027</v>
      </c>
      <c r="Y1383" t="s">
        <v>1029</v>
      </c>
      <c r="Z1383" t="s">
        <v>1029</v>
      </c>
    </row>
    <row r="1384" spans="1:26" x14ac:dyDescent="0.25">
      <c r="A1384">
        <v>402533</v>
      </c>
      <c r="B1384" t="s">
        <v>982</v>
      </c>
      <c r="C1384" t="s">
        <v>377</v>
      </c>
      <c r="D1384" t="s">
        <v>378</v>
      </c>
      <c r="E1384">
        <v>311</v>
      </c>
      <c r="F1384">
        <v>138193</v>
      </c>
      <c r="G1384" t="s">
        <v>4192</v>
      </c>
      <c r="H1384" s="2">
        <v>0.47916666666666669</v>
      </c>
      <c r="I1384" t="s">
        <v>4192</v>
      </c>
      <c r="J1384" s="2">
        <v>0.83333333333333337</v>
      </c>
      <c r="L1384" t="s">
        <v>968</v>
      </c>
      <c r="N1384" t="s">
        <v>985</v>
      </c>
      <c r="O1384">
        <v>9167227</v>
      </c>
      <c r="P1384" t="s">
        <v>986</v>
      </c>
      <c r="Q1384" t="s">
        <v>4243</v>
      </c>
      <c r="R1384">
        <v>0</v>
      </c>
      <c r="S1384" t="s">
        <v>988</v>
      </c>
      <c r="U1384" t="s">
        <v>989</v>
      </c>
      <c r="V1384">
        <v>21122</v>
      </c>
      <c r="W1384">
        <v>21122</v>
      </c>
      <c r="X1384" t="s">
        <v>4244</v>
      </c>
      <c r="Y1384" t="s">
        <v>4245</v>
      </c>
      <c r="Z1384" t="s">
        <v>992</v>
      </c>
    </row>
    <row r="1385" spans="1:26" x14ac:dyDescent="0.25">
      <c r="A1385">
        <v>449183</v>
      </c>
      <c r="B1385" t="s">
        <v>1075</v>
      </c>
      <c r="C1385" t="s">
        <v>1511</v>
      </c>
      <c r="D1385" t="s">
        <v>1512</v>
      </c>
      <c r="E1385">
        <v>147</v>
      </c>
      <c r="F1385">
        <v>9940</v>
      </c>
      <c r="G1385" t="s">
        <v>4192</v>
      </c>
      <c r="H1385" s="2">
        <v>0.64583333333333337</v>
      </c>
      <c r="I1385" t="s">
        <v>4246</v>
      </c>
      <c r="J1385" s="2">
        <v>0.125</v>
      </c>
      <c r="L1385" t="s">
        <v>968</v>
      </c>
      <c r="N1385" t="s">
        <v>1158</v>
      </c>
      <c r="O1385">
        <v>9364356</v>
      </c>
      <c r="P1385" t="s">
        <v>1159</v>
      </c>
      <c r="Q1385" t="s">
        <v>4247</v>
      </c>
      <c r="R1385">
        <v>0</v>
      </c>
      <c r="S1385" t="s">
        <v>3109</v>
      </c>
      <c r="V1385" t="s">
        <v>4248</v>
      </c>
      <c r="W1385" t="s">
        <v>4248</v>
      </c>
      <c r="X1385" t="s">
        <v>1516</v>
      </c>
      <c r="Y1385" t="s">
        <v>2715</v>
      </c>
      <c r="Z1385" t="s">
        <v>975</v>
      </c>
    </row>
    <row r="1386" spans="1:26" x14ac:dyDescent="0.25">
      <c r="A1386">
        <v>449326</v>
      </c>
      <c r="B1386" t="s">
        <v>1032</v>
      </c>
      <c r="C1386" t="s">
        <v>1165</v>
      </c>
      <c r="D1386" t="s">
        <v>1166</v>
      </c>
      <c r="E1386">
        <v>54</v>
      </c>
      <c r="F1386">
        <v>499</v>
      </c>
      <c r="G1386" t="s">
        <v>4192</v>
      </c>
      <c r="H1386" s="2">
        <v>0.66666666666666663</v>
      </c>
      <c r="I1386" t="s">
        <v>4192</v>
      </c>
      <c r="J1386" s="2">
        <v>0.91666666666666663</v>
      </c>
      <c r="L1386" t="s">
        <v>968</v>
      </c>
      <c r="N1386" t="s">
        <v>1167</v>
      </c>
      <c r="O1386">
        <v>7917757</v>
      </c>
      <c r="P1386" t="s">
        <v>1168</v>
      </c>
      <c r="Q1386" t="s">
        <v>4249</v>
      </c>
      <c r="R1386">
        <v>0</v>
      </c>
      <c r="S1386" t="s">
        <v>1170</v>
      </c>
      <c r="V1386">
        <v>22201</v>
      </c>
      <c r="W1386">
        <v>22201</v>
      </c>
      <c r="X1386" t="s">
        <v>1171</v>
      </c>
      <c r="Y1386" t="s">
        <v>1047</v>
      </c>
      <c r="Z1386" t="s">
        <v>1283</v>
      </c>
    </row>
    <row r="1387" spans="1:26" x14ac:dyDescent="0.25">
      <c r="A1387">
        <v>449536</v>
      </c>
      <c r="B1387" t="s">
        <v>1032</v>
      </c>
      <c r="C1387" t="s">
        <v>1747</v>
      </c>
      <c r="D1387" t="s">
        <v>1748</v>
      </c>
      <c r="E1387">
        <v>31</v>
      </c>
      <c r="F1387">
        <v>247</v>
      </c>
      <c r="G1387" t="s">
        <v>4192</v>
      </c>
      <c r="H1387" s="2">
        <v>0.75</v>
      </c>
      <c r="I1387" t="s">
        <v>4192</v>
      </c>
      <c r="J1387" s="2">
        <v>0.95833333333333337</v>
      </c>
      <c r="L1387" t="s">
        <v>968</v>
      </c>
      <c r="N1387" t="s">
        <v>1167</v>
      </c>
      <c r="O1387" t="s">
        <v>1749</v>
      </c>
      <c r="P1387" t="s">
        <v>970</v>
      </c>
      <c r="Q1387" t="s">
        <v>4250</v>
      </c>
      <c r="R1387">
        <v>0</v>
      </c>
      <c r="S1387" t="s">
        <v>4251</v>
      </c>
      <c r="V1387">
        <v>22201</v>
      </c>
      <c r="W1387">
        <v>22201</v>
      </c>
      <c r="X1387" t="s">
        <v>1750</v>
      </c>
      <c r="Y1387" t="s">
        <v>1047</v>
      </c>
      <c r="Z1387" t="s">
        <v>1047</v>
      </c>
    </row>
    <row r="1388" spans="1:26" x14ac:dyDescent="0.25">
      <c r="A1388">
        <v>449184</v>
      </c>
      <c r="B1388" t="s">
        <v>1032</v>
      </c>
      <c r="C1388" t="s">
        <v>2306</v>
      </c>
      <c r="D1388" t="s">
        <v>2307</v>
      </c>
      <c r="E1388">
        <v>49</v>
      </c>
      <c r="F1388">
        <v>568</v>
      </c>
      <c r="G1388" t="s">
        <v>4192</v>
      </c>
      <c r="H1388" s="2">
        <v>0.75</v>
      </c>
      <c r="I1388" t="s">
        <v>4246</v>
      </c>
      <c r="J1388" s="2">
        <v>4.1666666666666664E-2</v>
      </c>
      <c r="L1388" t="s">
        <v>968</v>
      </c>
      <c r="N1388" t="s">
        <v>1130</v>
      </c>
      <c r="O1388">
        <v>7611913</v>
      </c>
      <c r="P1388" t="s">
        <v>970</v>
      </c>
      <c r="Q1388" t="s">
        <v>4252</v>
      </c>
      <c r="R1388">
        <v>0</v>
      </c>
      <c r="S1388" t="s">
        <v>1933</v>
      </c>
      <c r="V1388" t="s">
        <v>4253</v>
      </c>
      <c r="W1388" t="s">
        <v>4254</v>
      </c>
      <c r="X1388" t="s">
        <v>2311</v>
      </c>
      <c r="Y1388" t="s">
        <v>1042</v>
      </c>
      <c r="Z1388" t="s">
        <v>1042</v>
      </c>
    </row>
    <row r="1389" spans="1:26" x14ac:dyDescent="0.25">
      <c r="A1389">
        <v>449399</v>
      </c>
      <c r="B1389" t="s">
        <v>976</v>
      </c>
      <c r="C1389" t="s">
        <v>1679</v>
      </c>
      <c r="D1389" t="s">
        <v>1680</v>
      </c>
      <c r="E1389">
        <v>58</v>
      </c>
      <c r="F1389">
        <v>1276</v>
      </c>
      <c r="G1389" t="s">
        <v>4192</v>
      </c>
      <c r="H1389" s="2">
        <v>0.79166666666666663</v>
      </c>
      <c r="I1389" t="s">
        <v>4246</v>
      </c>
      <c r="J1389" s="2">
        <v>0.25</v>
      </c>
      <c r="L1389" t="s">
        <v>968</v>
      </c>
      <c r="N1389" t="s">
        <v>1601</v>
      </c>
      <c r="O1389">
        <v>9833307</v>
      </c>
      <c r="P1389" t="s">
        <v>1131</v>
      </c>
      <c r="Q1389" t="s">
        <v>4255</v>
      </c>
      <c r="R1389">
        <v>6</v>
      </c>
      <c r="S1389" t="s">
        <v>1603</v>
      </c>
      <c r="Y1389" t="s">
        <v>1229</v>
      </c>
      <c r="Z1389" t="s">
        <v>1229</v>
      </c>
    </row>
    <row r="1390" spans="1:26" x14ac:dyDescent="0.25">
      <c r="A1390">
        <v>449398</v>
      </c>
      <c r="B1390" t="s">
        <v>964</v>
      </c>
      <c r="C1390" t="s">
        <v>1682</v>
      </c>
      <c r="D1390" t="s">
        <v>1683</v>
      </c>
      <c r="E1390">
        <v>26</v>
      </c>
      <c r="F1390">
        <v>131</v>
      </c>
      <c r="G1390" t="s">
        <v>4192</v>
      </c>
      <c r="H1390" s="2">
        <v>0.79166666666666663</v>
      </c>
      <c r="I1390" t="s">
        <v>4246</v>
      </c>
      <c r="J1390" s="2">
        <v>0.25</v>
      </c>
      <c r="L1390" t="s">
        <v>968</v>
      </c>
      <c r="N1390" t="s">
        <v>1601</v>
      </c>
      <c r="O1390">
        <v>8008163</v>
      </c>
      <c r="P1390" t="s">
        <v>1131</v>
      </c>
      <c r="Q1390" t="s">
        <v>4256</v>
      </c>
      <c r="R1390">
        <v>6</v>
      </c>
      <c r="S1390" t="s">
        <v>1331</v>
      </c>
      <c r="X1390" t="s">
        <v>1685</v>
      </c>
      <c r="Y1390" t="s">
        <v>1229</v>
      </c>
      <c r="Z1390" t="s">
        <v>1229</v>
      </c>
    </row>
    <row r="1391" spans="1:26" x14ac:dyDescent="0.25">
      <c r="A1391">
        <v>449526</v>
      </c>
      <c r="B1391" t="s">
        <v>1961</v>
      </c>
      <c r="C1391" t="s">
        <v>1962</v>
      </c>
      <c r="D1391" t="s">
        <v>1963</v>
      </c>
      <c r="E1391">
        <v>41</v>
      </c>
      <c r="F1391">
        <v>198</v>
      </c>
      <c r="G1391" t="s">
        <v>4246</v>
      </c>
      <c r="H1391" s="2">
        <v>0.25</v>
      </c>
      <c r="I1391" t="s">
        <v>4246</v>
      </c>
      <c r="J1391" s="2">
        <v>0.75</v>
      </c>
      <c r="L1391" t="s">
        <v>968</v>
      </c>
      <c r="N1391" t="s">
        <v>1601</v>
      </c>
      <c r="O1391">
        <v>400681</v>
      </c>
      <c r="P1391" t="s">
        <v>1168</v>
      </c>
      <c r="Q1391" t="s">
        <v>4257</v>
      </c>
      <c r="R1391">
        <v>6</v>
      </c>
      <c r="S1391" t="s">
        <v>1331</v>
      </c>
      <c r="X1391" t="s">
        <v>1965</v>
      </c>
      <c r="Y1391" t="s">
        <v>975</v>
      </c>
      <c r="Z1391" t="s">
        <v>1042</v>
      </c>
    </row>
    <row r="1392" spans="1:26" x14ac:dyDescent="0.25">
      <c r="A1392">
        <v>449286</v>
      </c>
      <c r="B1392" t="s">
        <v>994</v>
      </c>
      <c r="C1392" t="s">
        <v>1645</v>
      </c>
      <c r="D1392" t="s">
        <v>1646</v>
      </c>
      <c r="E1392">
        <v>121</v>
      </c>
      <c r="F1392">
        <v>6688</v>
      </c>
      <c r="G1392" t="s">
        <v>4246</v>
      </c>
      <c r="H1392" s="2">
        <v>0.25</v>
      </c>
      <c r="I1392" t="s">
        <v>4246</v>
      </c>
      <c r="J1392" s="2">
        <v>0.5</v>
      </c>
      <c r="L1392" t="s">
        <v>968</v>
      </c>
      <c r="N1392" t="s">
        <v>997</v>
      </c>
      <c r="O1392">
        <v>9415741</v>
      </c>
      <c r="P1392" t="s">
        <v>999</v>
      </c>
      <c r="Q1392" t="s">
        <v>4258</v>
      </c>
      <c r="R1392">
        <v>0</v>
      </c>
      <c r="S1392" t="s">
        <v>1046</v>
      </c>
      <c r="V1392">
        <v>257</v>
      </c>
      <c r="W1392">
        <v>257</v>
      </c>
      <c r="X1392" t="s">
        <v>1648</v>
      </c>
      <c r="Y1392" t="s">
        <v>1256</v>
      </c>
      <c r="Z1392" t="s">
        <v>1104</v>
      </c>
    </row>
    <row r="1393" spans="1:26" x14ac:dyDescent="0.25">
      <c r="A1393">
        <v>449511</v>
      </c>
      <c r="B1393" t="s">
        <v>1961</v>
      </c>
      <c r="C1393" t="s">
        <v>1970</v>
      </c>
      <c r="D1393" t="s">
        <v>1971</v>
      </c>
      <c r="E1393">
        <v>25</v>
      </c>
      <c r="F1393">
        <v>85</v>
      </c>
      <c r="G1393" t="s">
        <v>4246</v>
      </c>
      <c r="H1393" s="2">
        <v>0.29166666666666669</v>
      </c>
      <c r="I1393" t="s">
        <v>4259</v>
      </c>
      <c r="J1393" s="2">
        <v>0.70833333333333337</v>
      </c>
      <c r="L1393" t="s">
        <v>968</v>
      </c>
      <c r="N1393" t="s">
        <v>1024</v>
      </c>
      <c r="O1393">
        <v>90650921</v>
      </c>
      <c r="P1393" t="s">
        <v>1168</v>
      </c>
      <c r="Q1393" t="s">
        <v>4260</v>
      </c>
      <c r="R1393">
        <v>0</v>
      </c>
      <c r="S1393" t="s">
        <v>1349</v>
      </c>
      <c r="T1393" t="s">
        <v>1332</v>
      </c>
      <c r="X1393" t="s">
        <v>1974</v>
      </c>
      <c r="Y1393" t="s">
        <v>975</v>
      </c>
      <c r="Z1393" t="s">
        <v>1048</v>
      </c>
    </row>
    <row r="1394" spans="1:26" x14ac:dyDescent="0.25">
      <c r="A1394">
        <v>448512</v>
      </c>
      <c r="B1394" t="s">
        <v>1032</v>
      </c>
      <c r="C1394" t="s">
        <v>1192</v>
      </c>
      <c r="D1394" t="s">
        <v>1193</v>
      </c>
      <c r="E1394">
        <v>69</v>
      </c>
      <c r="F1394">
        <v>764</v>
      </c>
      <c r="G1394" t="s">
        <v>4246</v>
      </c>
      <c r="H1394" s="2">
        <v>0.29166666666666669</v>
      </c>
      <c r="I1394" t="s">
        <v>4246</v>
      </c>
      <c r="J1394" s="2">
        <v>0.66666666666666663</v>
      </c>
      <c r="L1394" t="s">
        <v>968</v>
      </c>
      <c r="N1394" t="s">
        <v>1194</v>
      </c>
      <c r="O1394">
        <v>7030523</v>
      </c>
      <c r="P1394" t="s">
        <v>1036</v>
      </c>
      <c r="Q1394" t="s">
        <v>4261</v>
      </c>
      <c r="R1394">
        <v>0</v>
      </c>
      <c r="S1394" t="s">
        <v>1196</v>
      </c>
      <c r="V1394">
        <v>22201</v>
      </c>
      <c r="W1394">
        <v>22201</v>
      </c>
      <c r="X1394" t="s">
        <v>1197</v>
      </c>
      <c r="Y1394" t="s">
        <v>1198</v>
      </c>
      <c r="Z1394" t="s">
        <v>1029</v>
      </c>
    </row>
    <row r="1395" spans="1:26" x14ac:dyDescent="0.25">
      <c r="A1395">
        <v>449836</v>
      </c>
      <c r="B1395" t="s">
        <v>1230</v>
      </c>
      <c r="C1395" t="s">
        <v>2007</v>
      </c>
      <c r="D1395" t="s">
        <v>2008</v>
      </c>
      <c r="E1395">
        <v>22</v>
      </c>
      <c r="F1395">
        <v>99</v>
      </c>
      <c r="G1395" t="s">
        <v>4246</v>
      </c>
      <c r="H1395" s="2">
        <v>0.48958333333333331</v>
      </c>
      <c r="I1395" t="s">
        <v>4262</v>
      </c>
      <c r="J1395" s="2">
        <v>0.70833333333333337</v>
      </c>
      <c r="L1395" t="s">
        <v>968</v>
      </c>
      <c r="N1395" t="s">
        <v>1024</v>
      </c>
      <c r="O1395">
        <v>750038</v>
      </c>
      <c r="P1395" t="s">
        <v>970</v>
      </c>
      <c r="Q1395" t="s">
        <v>4263</v>
      </c>
      <c r="R1395">
        <v>0</v>
      </c>
      <c r="S1395" t="s">
        <v>1179</v>
      </c>
      <c r="T1395" t="s">
        <v>1027</v>
      </c>
      <c r="Y1395" t="s">
        <v>1401</v>
      </c>
      <c r="Z1395" t="s">
        <v>974</v>
      </c>
    </row>
    <row r="1396" spans="1:26" x14ac:dyDescent="0.25">
      <c r="A1396">
        <v>449710</v>
      </c>
      <c r="B1396" t="s">
        <v>1032</v>
      </c>
      <c r="C1396" t="s">
        <v>1747</v>
      </c>
      <c r="D1396" t="s">
        <v>1748</v>
      </c>
      <c r="E1396">
        <v>31</v>
      </c>
      <c r="F1396">
        <v>247</v>
      </c>
      <c r="G1396" t="s">
        <v>4246</v>
      </c>
      <c r="H1396" s="2">
        <v>0.75</v>
      </c>
      <c r="I1396" t="s">
        <v>4246</v>
      </c>
      <c r="J1396" s="2">
        <v>0.83333333333333337</v>
      </c>
      <c r="L1396" t="s">
        <v>968</v>
      </c>
      <c r="N1396" t="s">
        <v>1167</v>
      </c>
      <c r="O1396" t="s">
        <v>1749</v>
      </c>
      <c r="P1396" t="s">
        <v>970</v>
      </c>
      <c r="Q1396" t="s">
        <v>4264</v>
      </c>
      <c r="R1396">
        <v>0</v>
      </c>
      <c r="S1396" t="s">
        <v>4265</v>
      </c>
      <c r="V1396">
        <v>22201</v>
      </c>
      <c r="W1396">
        <v>22202</v>
      </c>
      <c r="X1396" t="s">
        <v>1750</v>
      </c>
      <c r="Y1396" t="s">
        <v>1047</v>
      </c>
      <c r="Z1396" t="s">
        <v>1047</v>
      </c>
    </row>
    <row r="1397" spans="1:26" x14ac:dyDescent="0.25">
      <c r="A1397">
        <v>449401</v>
      </c>
      <c r="B1397" t="s">
        <v>976</v>
      </c>
      <c r="C1397" t="s">
        <v>1679</v>
      </c>
      <c r="D1397" t="s">
        <v>1680</v>
      </c>
      <c r="E1397">
        <v>58</v>
      </c>
      <c r="F1397">
        <v>1276</v>
      </c>
      <c r="G1397" t="s">
        <v>4246</v>
      </c>
      <c r="H1397" s="2">
        <v>0.79166666666666663</v>
      </c>
      <c r="I1397" t="s">
        <v>4262</v>
      </c>
      <c r="J1397" s="2">
        <v>0.25</v>
      </c>
      <c r="L1397" t="s">
        <v>968</v>
      </c>
      <c r="N1397" t="s">
        <v>1601</v>
      </c>
      <c r="O1397">
        <v>9833307</v>
      </c>
      <c r="P1397" t="s">
        <v>1131</v>
      </c>
      <c r="Q1397" t="s">
        <v>4266</v>
      </c>
      <c r="R1397">
        <v>6</v>
      </c>
      <c r="S1397" t="s">
        <v>1603</v>
      </c>
      <c r="Y1397" t="s">
        <v>1229</v>
      </c>
      <c r="Z1397" t="s">
        <v>1975</v>
      </c>
    </row>
    <row r="1398" spans="1:26" x14ac:dyDescent="0.25">
      <c r="A1398">
        <v>449400</v>
      </c>
      <c r="B1398" t="s">
        <v>964</v>
      </c>
      <c r="C1398" t="s">
        <v>1682</v>
      </c>
      <c r="D1398" t="s">
        <v>1683</v>
      </c>
      <c r="E1398">
        <v>26</v>
      </c>
      <c r="F1398">
        <v>131</v>
      </c>
      <c r="G1398" t="s">
        <v>4246</v>
      </c>
      <c r="H1398" s="2">
        <v>0.79166666666666663</v>
      </c>
      <c r="I1398" t="s">
        <v>4262</v>
      </c>
      <c r="J1398" s="2">
        <v>0.25</v>
      </c>
      <c r="L1398" t="s">
        <v>968</v>
      </c>
      <c r="N1398" t="s">
        <v>1601</v>
      </c>
      <c r="O1398">
        <v>8008163</v>
      </c>
      <c r="P1398" t="s">
        <v>1131</v>
      </c>
      <c r="Q1398" t="s">
        <v>4267</v>
      </c>
      <c r="R1398">
        <v>6</v>
      </c>
      <c r="S1398" t="s">
        <v>1331</v>
      </c>
      <c r="X1398" t="s">
        <v>1685</v>
      </c>
      <c r="Y1398" t="s">
        <v>1229</v>
      </c>
      <c r="Z1398" t="s">
        <v>1975</v>
      </c>
    </row>
    <row r="1399" spans="1:26" x14ac:dyDescent="0.25">
      <c r="A1399">
        <v>448870</v>
      </c>
      <c r="B1399" t="s">
        <v>1032</v>
      </c>
      <c r="C1399" t="s">
        <v>1033</v>
      </c>
      <c r="D1399" t="s">
        <v>1034</v>
      </c>
      <c r="E1399">
        <v>108</v>
      </c>
      <c r="F1399">
        <v>5873</v>
      </c>
      <c r="G1399" t="s">
        <v>4246</v>
      </c>
      <c r="H1399" s="2">
        <v>0.79166666666666663</v>
      </c>
      <c r="I1399" t="s">
        <v>4262</v>
      </c>
      <c r="J1399" s="2">
        <v>0.20833333333333334</v>
      </c>
      <c r="L1399" t="s">
        <v>968</v>
      </c>
      <c r="N1399" t="s">
        <v>1035</v>
      </c>
      <c r="O1399">
        <v>9002647</v>
      </c>
      <c r="P1399" t="s">
        <v>1036</v>
      </c>
      <c r="Q1399" t="s">
        <v>4268</v>
      </c>
      <c r="R1399">
        <v>0</v>
      </c>
      <c r="S1399" t="s">
        <v>4269</v>
      </c>
      <c r="V1399" t="s">
        <v>4228</v>
      </c>
      <c r="W1399" t="s">
        <v>4228</v>
      </c>
      <c r="X1399" t="s">
        <v>1040</v>
      </c>
      <c r="Y1399" t="s">
        <v>1980</v>
      </c>
      <c r="Z1399" t="s">
        <v>1853</v>
      </c>
    </row>
    <row r="1400" spans="1:26" x14ac:dyDescent="0.25">
      <c r="A1400">
        <v>449677</v>
      </c>
      <c r="B1400" t="s">
        <v>1032</v>
      </c>
      <c r="C1400" t="s">
        <v>1165</v>
      </c>
      <c r="D1400" t="s">
        <v>1166</v>
      </c>
      <c r="E1400">
        <v>54</v>
      </c>
      <c r="F1400">
        <v>499</v>
      </c>
      <c r="G1400" t="s">
        <v>4246</v>
      </c>
      <c r="H1400" s="2">
        <v>0.95833333333333337</v>
      </c>
      <c r="I1400" t="s">
        <v>4262</v>
      </c>
      <c r="J1400" s="2">
        <v>4.1666666666666664E-2</v>
      </c>
      <c r="L1400" t="s">
        <v>968</v>
      </c>
      <c r="N1400" t="s">
        <v>1167</v>
      </c>
      <c r="O1400">
        <v>7917757</v>
      </c>
      <c r="P1400" t="s">
        <v>1168</v>
      </c>
      <c r="Q1400" t="s">
        <v>4270</v>
      </c>
      <c r="R1400">
        <v>0</v>
      </c>
      <c r="S1400" t="s">
        <v>3253</v>
      </c>
      <c r="V1400">
        <v>22201</v>
      </c>
      <c r="W1400">
        <v>22201</v>
      </c>
      <c r="X1400" t="s">
        <v>1171</v>
      </c>
      <c r="Y1400" t="s">
        <v>1281</v>
      </c>
      <c r="Z1400" t="s">
        <v>1560</v>
      </c>
    </row>
    <row r="1401" spans="1:26" x14ac:dyDescent="0.25">
      <c r="A1401">
        <v>449617</v>
      </c>
      <c r="B1401" t="s">
        <v>1075</v>
      </c>
      <c r="C1401" t="s">
        <v>1828</v>
      </c>
      <c r="D1401" t="s">
        <v>1829</v>
      </c>
      <c r="E1401">
        <v>159</v>
      </c>
      <c r="F1401">
        <v>15215</v>
      </c>
      <c r="G1401" t="s">
        <v>4262</v>
      </c>
      <c r="H1401" s="2">
        <v>2.0833333333333332E-2</v>
      </c>
      <c r="I1401" t="s">
        <v>4262</v>
      </c>
      <c r="J1401" s="2">
        <v>0.91666666666666663</v>
      </c>
      <c r="L1401" t="s">
        <v>968</v>
      </c>
      <c r="N1401" t="s">
        <v>1078</v>
      </c>
      <c r="O1401">
        <v>9809904</v>
      </c>
      <c r="P1401" t="s">
        <v>1079</v>
      </c>
      <c r="Q1401" t="s">
        <v>4271</v>
      </c>
      <c r="R1401">
        <v>0</v>
      </c>
      <c r="S1401" t="s">
        <v>4272</v>
      </c>
      <c r="V1401">
        <v>90</v>
      </c>
      <c r="W1401">
        <v>90</v>
      </c>
      <c r="X1401" t="s">
        <v>1831</v>
      </c>
      <c r="Y1401" t="s">
        <v>2178</v>
      </c>
      <c r="Z1401" t="s">
        <v>1005</v>
      </c>
    </row>
    <row r="1402" spans="1:26" x14ac:dyDescent="0.25">
      <c r="A1402">
        <v>449757</v>
      </c>
      <c r="B1402" t="s">
        <v>964</v>
      </c>
      <c r="C1402" t="s">
        <v>1049</v>
      </c>
      <c r="D1402" t="s">
        <v>1050</v>
      </c>
      <c r="E1402">
        <v>26</v>
      </c>
      <c r="F1402">
        <v>284</v>
      </c>
      <c r="G1402" t="s">
        <v>4262</v>
      </c>
      <c r="H1402" s="2">
        <v>0.25</v>
      </c>
      <c r="I1402" t="s">
        <v>4262</v>
      </c>
      <c r="J1402" s="2">
        <v>0.75</v>
      </c>
      <c r="L1402" t="s">
        <v>968</v>
      </c>
      <c r="N1402" t="s">
        <v>969</v>
      </c>
      <c r="P1402" t="s">
        <v>1079</v>
      </c>
      <c r="Q1402" t="s">
        <v>4273</v>
      </c>
      <c r="R1402">
        <v>0</v>
      </c>
      <c r="S1402" t="s">
        <v>972</v>
      </c>
      <c r="X1402" t="s">
        <v>1053</v>
      </c>
      <c r="Y1402" t="s">
        <v>974</v>
      </c>
      <c r="Z1402" t="s">
        <v>974</v>
      </c>
    </row>
    <row r="1403" spans="1:26" x14ac:dyDescent="0.25">
      <c r="A1403">
        <v>449758</v>
      </c>
      <c r="B1403" t="s">
        <v>976</v>
      </c>
      <c r="C1403" t="s">
        <v>1054</v>
      </c>
      <c r="D1403" t="s">
        <v>1055</v>
      </c>
      <c r="E1403">
        <v>87</v>
      </c>
      <c r="F1403">
        <v>2391</v>
      </c>
      <c r="G1403" t="s">
        <v>4262</v>
      </c>
      <c r="H1403" s="2">
        <v>0.25</v>
      </c>
      <c r="I1403" t="s">
        <v>4262</v>
      </c>
      <c r="J1403" s="2">
        <v>0.75</v>
      </c>
      <c r="L1403" t="s">
        <v>968</v>
      </c>
      <c r="N1403" t="s">
        <v>969</v>
      </c>
      <c r="P1403" t="s">
        <v>1079</v>
      </c>
      <c r="Q1403" t="s">
        <v>4274</v>
      </c>
      <c r="R1403">
        <v>0</v>
      </c>
      <c r="S1403" t="s">
        <v>1732</v>
      </c>
      <c r="X1403" t="s">
        <v>1058</v>
      </c>
      <c r="Y1403" t="s">
        <v>974</v>
      </c>
      <c r="Z1403" t="s">
        <v>974</v>
      </c>
    </row>
    <row r="1404" spans="1:26" x14ac:dyDescent="0.25">
      <c r="A1404">
        <v>444199</v>
      </c>
      <c r="B1404" t="s">
        <v>964</v>
      </c>
      <c r="C1404" t="s">
        <v>1443</v>
      </c>
      <c r="D1404" t="s">
        <v>1444</v>
      </c>
      <c r="E1404">
        <v>57</v>
      </c>
      <c r="F1404">
        <v>855</v>
      </c>
      <c r="G1404" t="s">
        <v>4262</v>
      </c>
      <c r="H1404" s="2">
        <v>0.29166666666666669</v>
      </c>
      <c r="I1404" t="s">
        <v>4275</v>
      </c>
      <c r="J1404" s="2">
        <v>0.375</v>
      </c>
      <c r="K1404" t="s">
        <v>4276</v>
      </c>
      <c r="L1404" t="s">
        <v>1142</v>
      </c>
      <c r="N1404" t="s">
        <v>1445</v>
      </c>
      <c r="O1404">
        <v>8210118</v>
      </c>
      <c r="P1404" t="s">
        <v>1159</v>
      </c>
      <c r="Q1404" t="s">
        <v>4277</v>
      </c>
      <c r="R1404">
        <v>3.99</v>
      </c>
      <c r="S1404" t="s">
        <v>4278</v>
      </c>
      <c r="X1404" t="s">
        <v>1446</v>
      </c>
      <c r="Y1404" t="s">
        <v>1147</v>
      </c>
      <c r="Z1404" t="s">
        <v>2329</v>
      </c>
    </row>
    <row r="1405" spans="1:26" x14ac:dyDescent="0.25">
      <c r="A1405">
        <v>449809</v>
      </c>
      <c r="B1405" t="s">
        <v>1030</v>
      </c>
      <c r="C1405" t="s">
        <v>4279</v>
      </c>
      <c r="D1405" t="s">
        <v>4279</v>
      </c>
      <c r="E1405">
        <v>12</v>
      </c>
      <c r="F1405">
        <v>1</v>
      </c>
      <c r="G1405" t="s">
        <v>4262</v>
      </c>
      <c r="H1405" s="2">
        <v>0.45833333333333331</v>
      </c>
      <c r="I1405" t="s">
        <v>4275</v>
      </c>
      <c r="J1405" s="2">
        <v>0.41666666666666669</v>
      </c>
      <c r="L1405" t="s">
        <v>968</v>
      </c>
      <c r="N1405" t="s">
        <v>1300</v>
      </c>
      <c r="O1405" t="s">
        <v>4280</v>
      </c>
      <c r="P1405" t="s">
        <v>970</v>
      </c>
      <c r="Q1405" t="s">
        <v>4281</v>
      </c>
      <c r="R1405">
        <v>1</v>
      </c>
      <c r="S1405" t="s">
        <v>1026</v>
      </c>
      <c r="Y1405" t="s">
        <v>1229</v>
      </c>
      <c r="Z1405" t="s">
        <v>1229</v>
      </c>
    </row>
    <row r="1406" spans="1:26" x14ac:dyDescent="0.25">
      <c r="A1406">
        <v>446881</v>
      </c>
      <c r="B1406" t="s">
        <v>1139</v>
      </c>
      <c r="C1406" t="s">
        <v>4282</v>
      </c>
      <c r="D1406" t="s">
        <v>4282</v>
      </c>
      <c r="E1406">
        <v>53</v>
      </c>
      <c r="F1406">
        <v>1101</v>
      </c>
      <c r="G1406" t="s">
        <v>4262</v>
      </c>
      <c r="H1406" s="2">
        <v>0.66666666666666663</v>
      </c>
      <c r="I1406" t="s">
        <v>4283</v>
      </c>
      <c r="J1406" s="2">
        <v>0.33333333333333331</v>
      </c>
      <c r="L1406" t="s">
        <v>968</v>
      </c>
      <c r="N1406" t="s">
        <v>1143</v>
      </c>
      <c r="O1406">
        <v>749444</v>
      </c>
      <c r="P1406" t="s">
        <v>970</v>
      </c>
      <c r="Q1406" t="s">
        <v>4284</v>
      </c>
      <c r="R1406">
        <v>0</v>
      </c>
      <c r="S1406" t="s">
        <v>1179</v>
      </c>
      <c r="Y1406" t="s">
        <v>3251</v>
      </c>
      <c r="Z1406" t="s">
        <v>1365</v>
      </c>
    </row>
    <row r="1407" spans="1:26" x14ac:dyDescent="0.25">
      <c r="A1407">
        <v>449680</v>
      </c>
      <c r="B1407" t="s">
        <v>1032</v>
      </c>
      <c r="C1407" t="s">
        <v>4028</v>
      </c>
      <c r="D1407" t="s">
        <v>4029</v>
      </c>
      <c r="E1407">
        <v>83</v>
      </c>
      <c r="F1407">
        <v>1827</v>
      </c>
      <c r="G1407" t="s">
        <v>4262</v>
      </c>
      <c r="H1407" s="2">
        <v>0.69791666666666663</v>
      </c>
      <c r="I1407" t="s">
        <v>4275</v>
      </c>
      <c r="J1407" s="2">
        <v>0.75</v>
      </c>
      <c r="L1407" t="s">
        <v>968</v>
      </c>
      <c r="N1407" t="s">
        <v>1167</v>
      </c>
      <c r="O1407" t="s">
        <v>4030</v>
      </c>
      <c r="P1407" t="s">
        <v>1069</v>
      </c>
      <c r="Q1407" t="s">
        <v>4285</v>
      </c>
      <c r="R1407">
        <v>0</v>
      </c>
      <c r="S1407" t="s">
        <v>4286</v>
      </c>
      <c r="V1407">
        <v>22201</v>
      </c>
      <c r="W1407">
        <v>22201</v>
      </c>
      <c r="X1407" t="s">
        <v>4033</v>
      </c>
      <c r="Y1407" t="s">
        <v>1284</v>
      </c>
      <c r="Z1407" t="s">
        <v>1042</v>
      </c>
    </row>
    <row r="1408" spans="1:26" x14ac:dyDescent="0.25">
      <c r="A1408">
        <v>449837</v>
      </c>
      <c r="B1408" t="s">
        <v>1230</v>
      </c>
      <c r="C1408" t="s">
        <v>2007</v>
      </c>
      <c r="D1408" t="s">
        <v>2008</v>
      </c>
      <c r="E1408">
        <v>22</v>
      </c>
      <c r="F1408">
        <v>99</v>
      </c>
      <c r="G1408" t="s">
        <v>4275</v>
      </c>
      <c r="H1408" s="2">
        <v>0.375</v>
      </c>
      <c r="I1408" t="s">
        <v>4275</v>
      </c>
      <c r="J1408" s="2">
        <v>0.38194444444444442</v>
      </c>
      <c r="L1408" t="s">
        <v>968</v>
      </c>
      <c r="N1408" t="s">
        <v>1024</v>
      </c>
      <c r="O1408">
        <v>750038</v>
      </c>
      <c r="P1408" t="s">
        <v>970</v>
      </c>
      <c r="Q1408" t="s">
        <v>4287</v>
      </c>
      <c r="R1408">
        <v>0</v>
      </c>
      <c r="S1408" t="s">
        <v>1026</v>
      </c>
      <c r="T1408" t="s">
        <v>1027</v>
      </c>
      <c r="Y1408" t="s">
        <v>1029</v>
      </c>
      <c r="Z1408" t="s">
        <v>1029</v>
      </c>
    </row>
    <row r="1409" spans="1:26" x14ac:dyDescent="0.25">
      <c r="A1409">
        <v>449841</v>
      </c>
      <c r="B1409" t="s">
        <v>1230</v>
      </c>
      <c r="C1409" t="s">
        <v>2007</v>
      </c>
      <c r="D1409" t="s">
        <v>2008</v>
      </c>
      <c r="E1409">
        <v>22</v>
      </c>
      <c r="F1409">
        <v>99</v>
      </c>
      <c r="G1409" t="s">
        <v>4275</v>
      </c>
      <c r="H1409" s="2">
        <v>0.70138888888888884</v>
      </c>
      <c r="I1409" t="s">
        <v>4275</v>
      </c>
      <c r="J1409" s="2">
        <v>0.71527777777777779</v>
      </c>
      <c r="L1409" t="s">
        <v>968</v>
      </c>
      <c r="N1409" t="s">
        <v>1024</v>
      </c>
      <c r="O1409">
        <v>750038</v>
      </c>
      <c r="P1409" t="s">
        <v>970</v>
      </c>
      <c r="Q1409" t="s">
        <v>4288</v>
      </c>
      <c r="R1409">
        <v>0</v>
      </c>
      <c r="S1409" t="s">
        <v>1026</v>
      </c>
      <c r="T1409" t="s">
        <v>1027</v>
      </c>
      <c r="Y1409" t="s">
        <v>1029</v>
      </c>
      <c r="Z1409" t="s">
        <v>1029</v>
      </c>
    </row>
    <row r="1410" spans="1:26" x14ac:dyDescent="0.25">
      <c r="A1410">
        <v>449501</v>
      </c>
      <c r="B1410" t="s">
        <v>1075</v>
      </c>
      <c r="C1410" t="s">
        <v>2170</v>
      </c>
      <c r="D1410" t="s">
        <v>2171</v>
      </c>
      <c r="E1410">
        <v>133</v>
      </c>
      <c r="F1410">
        <v>9990</v>
      </c>
      <c r="G1410" t="s">
        <v>4275</v>
      </c>
      <c r="H1410" s="2">
        <v>0.70833333333333337</v>
      </c>
      <c r="I1410" t="s">
        <v>4289</v>
      </c>
      <c r="J1410" s="2">
        <v>0.20833333333333334</v>
      </c>
      <c r="L1410" t="s">
        <v>968</v>
      </c>
      <c r="N1410" t="s">
        <v>1035</v>
      </c>
      <c r="O1410">
        <v>9266542</v>
      </c>
      <c r="P1410" t="s">
        <v>1079</v>
      </c>
      <c r="Q1410" t="s">
        <v>4290</v>
      </c>
      <c r="R1410">
        <v>0</v>
      </c>
      <c r="S1410" t="s">
        <v>1737</v>
      </c>
      <c r="V1410" t="s">
        <v>4291</v>
      </c>
      <c r="W1410" t="s">
        <v>4291</v>
      </c>
      <c r="X1410" t="s">
        <v>2174</v>
      </c>
      <c r="Y1410" t="s">
        <v>1839</v>
      </c>
      <c r="Z1410" t="s">
        <v>1840</v>
      </c>
    </row>
    <row r="1411" spans="1:26" x14ac:dyDescent="0.25">
      <c r="A1411">
        <v>449816</v>
      </c>
      <c r="B1411" t="s">
        <v>976</v>
      </c>
      <c r="C1411" t="s">
        <v>3744</v>
      </c>
      <c r="D1411" t="s">
        <v>1784</v>
      </c>
      <c r="E1411">
        <v>76</v>
      </c>
      <c r="F1411">
        <v>2529</v>
      </c>
      <c r="G1411" t="s">
        <v>4289</v>
      </c>
      <c r="H1411" s="2">
        <v>0.25</v>
      </c>
      <c r="I1411" t="s">
        <v>4289</v>
      </c>
      <c r="J1411" s="2">
        <v>0.83333333333333337</v>
      </c>
      <c r="K1411" t="s">
        <v>4292</v>
      </c>
      <c r="L1411" t="s">
        <v>1142</v>
      </c>
      <c r="N1411" t="s">
        <v>2632</v>
      </c>
      <c r="O1411" t="s">
        <v>3745</v>
      </c>
      <c r="P1411" t="s">
        <v>1131</v>
      </c>
      <c r="Q1411" t="s">
        <v>4293</v>
      </c>
      <c r="R1411">
        <v>0</v>
      </c>
      <c r="S1411" t="s">
        <v>1603</v>
      </c>
      <c r="T1411" t="s">
        <v>4294</v>
      </c>
      <c r="Y1411" t="s">
        <v>1284</v>
      </c>
      <c r="Z1411" t="s">
        <v>1047</v>
      </c>
    </row>
    <row r="1412" spans="1:26" x14ac:dyDescent="0.25">
      <c r="A1412">
        <v>449815</v>
      </c>
      <c r="B1412" t="s">
        <v>964</v>
      </c>
      <c r="C1412" t="s">
        <v>3741</v>
      </c>
      <c r="D1412" t="s">
        <v>1777</v>
      </c>
      <c r="E1412">
        <v>27</v>
      </c>
      <c r="F1412">
        <v>237</v>
      </c>
      <c r="G1412" t="s">
        <v>4289</v>
      </c>
      <c r="H1412" s="2">
        <v>0.25</v>
      </c>
      <c r="I1412" t="s">
        <v>4289</v>
      </c>
      <c r="J1412" s="2">
        <v>0.83333333333333337</v>
      </c>
      <c r="K1412" t="s">
        <v>4292</v>
      </c>
      <c r="L1412" t="s">
        <v>1142</v>
      </c>
      <c r="N1412" t="s">
        <v>2632</v>
      </c>
      <c r="O1412" t="s">
        <v>3742</v>
      </c>
      <c r="P1412" t="s">
        <v>1131</v>
      </c>
      <c r="Q1412" t="s">
        <v>4295</v>
      </c>
      <c r="R1412">
        <v>0</v>
      </c>
      <c r="S1412" t="s">
        <v>1331</v>
      </c>
      <c r="T1412" t="s">
        <v>4296</v>
      </c>
      <c r="X1412" t="s">
        <v>1780</v>
      </c>
      <c r="Y1412" t="s">
        <v>1284</v>
      </c>
      <c r="Z1412" t="s">
        <v>1047</v>
      </c>
    </row>
    <row r="1413" spans="1:26" x14ac:dyDescent="0.25">
      <c r="A1413">
        <v>449916</v>
      </c>
      <c r="B1413" t="s">
        <v>1230</v>
      </c>
      <c r="C1413" t="s">
        <v>1298</v>
      </c>
      <c r="D1413" t="s">
        <v>1299</v>
      </c>
      <c r="E1413">
        <v>11</v>
      </c>
      <c r="F1413">
        <v>11</v>
      </c>
      <c r="G1413" t="s">
        <v>4289</v>
      </c>
      <c r="H1413" s="2">
        <v>0.25</v>
      </c>
      <c r="I1413" t="s">
        <v>4289</v>
      </c>
      <c r="J1413" s="2">
        <v>0.70833333333333337</v>
      </c>
      <c r="L1413" t="s">
        <v>968</v>
      </c>
      <c r="N1413" t="s">
        <v>1300</v>
      </c>
      <c r="O1413" t="s">
        <v>1301</v>
      </c>
      <c r="P1413" t="s">
        <v>970</v>
      </c>
      <c r="Q1413" t="s">
        <v>4297</v>
      </c>
      <c r="R1413">
        <v>4</v>
      </c>
      <c r="S1413" t="s">
        <v>1179</v>
      </c>
      <c r="X1413" t="s">
        <v>1303</v>
      </c>
      <c r="Y1413" t="s">
        <v>1029</v>
      </c>
      <c r="Z1413" t="s">
        <v>1029</v>
      </c>
    </row>
    <row r="1414" spans="1:26" x14ac:dyDescent="0.25">
      <c r="A1414">
        <v>449985</v>
      </c>
      <c r="B1414" t="s">
        <v>1230</v>
      </c>
      <c r="C1414" t="s">
        <v>1371</v>
      </c>
      <c r="D1414" t="s">
        <v>1372</v>
      </c>
      <c r="E1414">
        <v>11</v>
      </c>
      <c r="F1414">
        <v>5</v>
      </c>
      <c r="G1414" t="s">
        <v>4289</v>
      </c>
      <c r="H1414" s="2">
        <v>0.25</v>
      </c>
      <c r="I1414" t="s">
        <v>4289</v>
      </c>
      <c r="J1414" s="2">
        <v>0.625</v>
      </c>
      <c r="L1414" t="s">
        <v>968</v>
      </c>
      <c r="N1414" t="s">
        <v>1300</v>
      </c>
      <c r="O1414" t="s">
        <v>1373</v>
      </c>
      <c r="P1414" t="s">
        <v>970</v>
      </c>
      <c r="Q1414" t="s">
        <v>4298</v>
      </c>
      <c r="R1414">
        <v>3.35</v>
      </c>
      <c r="S1414" t="s">
        <v>1179</v>
      </c>
      <c r="Y1414" t="s">
        <v>1029</v>
      </c>
      <c r="Z1414" t="s">
        <v>1029</v>
      </c>
    </row>
    <row r="1415" spans="1:26" x14ac:dyDescent="0.25">
      <c r="A1415">
        <v>450101</v>
      </c>
      <c r="B1415" t="s">
        <v>1230</v>
      </c>
      <c r="C1415" t="s">
        <v>3866</v>
      </c>
      <c r="D1415" t="s">
        <v>3866</v>
      </c>
      <c r="E1415">
        <v>10</v>
      </c>
      <c r="F1415">
        <v>20</v>
      </c>
      <c r="G1415" t="s">
        <v>4289</v>
      </c>
      <c r="H1415" s="2">
        <v>0.33333333333333331</v>
      </c>
      <c r="I1415" t="s">
        <v>4259</v>
      </c>
      <c r="J1415" s="2">
        <v>0.5</v>
      </c>
      <c r="L1415" t="s">
        <v>968</v>
      </c>
      <c r="N1415" t="s">
        <v>1300</v>
      </c>
      <c r="O1415" t="s">
        <v>3867</v>
      </c>
      <c r="P1415" t="s">
        <v>970</v>
      </c>
      <c r="Q1415" t="s">
        <v>4299</v>
      </c>
      <c r="R1415">
        <v>2.13</v>
      </c>
      <c r="S1415" t="s">
        <v>1179</v>
      </c>
      <c r="Y1415" t="s">
        <v>1029</v>
      </c>
      <c r="Z1415" t="s">
        <v>1029</v>
      </c>
    </row>
    <row r="1416" spans="1:26" x14ac:dyDescent="0.25">
      <c r="A1416">
        <v>449980</v>
      </c>
      <c r="B1416" t="s">
        <v>1030</v>
      </c>
      <c r="C1416" t="s">
        <v>3371</v>
      </c>
      <c r="D1416" t="s">
        <v>3372</v>
      </c>
      <c r="E1416">
        <v>12</v>
      </c>
      <c r="F1416">
        <v>30</v>
      </c>
      <c r="G1416" t="s">
        <v>4289</v>
      </c>
      <c r="H1416" s="2">
        <v>0.33333333333333331</v>
      </c>
      <c r="I1416" t="s">
        <v>4289</v>
      </c>
      <c r="J1416" s="2">
        <v>0.375</v>
      </c>
      <c r="L1416" t="s">
        <v>968</v>
      </c>
      <c r="N1416" t="s">
        <v>1300</v>
      </c>
      <c r="O1416" t="s">
        <v>3373</v>
      </c>
      <c r="P1416" t="s">
        <v>970</v>
      </c>
      <c r="Q1416" t="s">
        <v>4300</v>
      </c>
      <c r="R1416">
        <v>1.1499999999999999</v>
      </c>
      <c r="S1416" t="s">
        <v>1026</v>
      </c>
      <c r="Y1416" t="s">
        <v>2159</v>
      </c>
      <c r="Z1416" t="s">
        <v>1229</v>
      </c>
    </row>
    <row r="1417" spans="1:26" x14ac:dyDescent="0.25">
      <c r="A1417">
        <v>449842</v>
      </c>
      <c r="B1417" t="s">
        <v>1230</v>
      </c>
      <c r="C1417" t="s">
        <v>2007</v>
      </c>
      <c r="D1417" t="s">
        <v>2008</v>
      </c>
      <c r="E1417">
        <v>22</v>
      </c>
      <c r="F1417">
        <v>99</v>
      </c>
      <c r="G1417" t="s">
        <v>4289</v>
      </c>
      <c r="H1417" s="2">
        <v>0.375</v>
      </c>
      <c r="I1417" t="s">
        <v>4289</v>
      </c>
      <c r="J1417" s="2">
        <v>0.71527777777777779</v>
      </c>
      <c r="L1417" t="s">
        <v>968</v>
      </c>
      <c r="N1417" t="s">
        <v>1024</v>
      </c>
      <c r="O1417">
        <v>750038</v>
      </c>
      <c r="P1417" t="s">
        <v>970</v>
      </c>
      <c r="Q1417" t="s">
        <v>4301</v>
      </c>
      <c r="R1417">
        <v>0</v>
      </c>
      <c r="S1417" t="s">
        <v>1026</v>
      </c>
      <c r="T1417" t="s">
        <v>1027</v>
      </c>
      <c r="Y1417" t="s">
        <v>1401</v>
      </c>
      <c r="Z1417" t="s">
        <v>974</v>
      </c>
    </row>
    <row r="1418" spans="1:26" x14ac:dyDescent="0.25">
      <c r="A1418">
        <v>449507</v>
      </c>
      <c r="B1418" t="s">
        <v>1107</v>
      </c>
      <c r="C1418" t="s">
        <v>4302</v>
      </c>
      <c r="D1418" t="s">
        <v>4303</v>
      </c>
      <c r="E1418">
        <v>50</v>
      </c>
      <c r="F1418">
        <v>957</v>
      </c>
      <c r="G1418" t="s">
        <v>4289</v>
      </c>
      <c r="H1418" s="2">
        <v>0.375</v>
      </c>
      <c r="I1418" t="s">
        <v>4259</v>
      </c>
      <c r="J1418" s="2">
        <v>0.375</v>
      </c>
      <c r="L1418" t="s">
        <v>968</v>
      </c>
      <c r="N1418" t="s">
        <v>1143</v>
      </c>
      <c r="O1418">
        <v>1304874</v>
      </c>
      <c r="P1418" t="s">
        <v>970</v>
      </c>
      <c r="Q1418" t="s">
        <v>4304</v>
      </c>
      <c r="R1418">
        <v>0</v>
      </c>
      <c r="S1418" t="s">
        <v>1179</v>
      </c>
      <c r="Y1418" t="s">
        <v>1458</v>
      </c>
      <c r="Z1418" t="s">
        <v>1065</v>
      </c>
    </row>
    <row r="1419" spans="1:26" x14ac:dyDescent="0.25">
      <c r="A1419">
        <v>449483</v>
      </c>
      <c r="B1419" t="s">
        <v>1032</v>
      </c>
      <c r="C1419" t="s">
        <v>1033</v>
      </c>
      <c r="D1419" t="s">
        <v>1034</v>
      </c>
      <c r="E1419">
        <v>108</v>
      </c>
      <c r="F1419">
        <v>5873</v>
      </c>
      <c r="G1419" t="s">
        <v>4289</v>
      </c>
      <c r="H1419" s="2">
        <v>0.375</v>
      </c>
      <c r="I1419" t="s">
        <v>4259</v>
      </c>
      <c r="J1419" s="2">
        <v>0.20833333333333334</v>
      </c>
      <c r="L1419" t="s">
        <v>968</v>
      </c>
      <c r="N1419" t="s">
        <v>1035</v>
      </c>
      <c r="O1419">
        <v>9002647</v>
      </c>
      <c r="P1419" t="s">
        <v>1036</v>
      </c>
      <c r="Q1419" t="s">
        <v>4305</v>
      </c>
      <c r="R1419">
        <v>0</v>
      </c>
      <c r="S1419" t="s">
        <v>4306</v>
      </c>
      <c r="V1419" t="s">
        <v>4307</v>
      </c>
      <c r="W1419" t="s">
        <v>4307</v>
      </c>
      <c r="X1419" t="s">
        <v>1040</v>
      </c>
      <c r="Y1419" t="s">
        <v>1852</v>
      </c>
      <c r="Z1419" t="s">
        <v>1918</v>
      </c>
    </row>
    <row r="1420" spans="1:26" x14ac:dyDescent="0.25">
      <c r="A1420">
        <v>449966</v>
      </c>
      <c r="B1420" t="s">
        <v>964</v>
      </c>
      <c r="C1420" t="s">
        <v>3850</v>
      </c>
      <c r="D1420" t="s">
        <v>3851</v>
      </c>
      <c r="E1420">
        <v>27</v>
      </c>
      <c r="F1420">
        <v>241</v>
      </c>
      <c r="G1420" t="s">
        <v>4289</v>
      </c>
      <c r="H1420" s="2">
        <v>0.375</v>
      </c>
      <c r="I1420" t="s">
        <v>4289</v>
      </c>
      <c r="J1420" s="2">
        <v>0.54166666666666663</v>
      </c>
      <c r="L1420" t="s">
        <v>968</v>
      </c>
      <c r="N1420" t="s">
        <v>1601</v>
      </c>
      <c r="O1420" t="s">
        <v>3853</v>
      </c>
      <c r="P1420" t="s">
        <v>970</v>
      </c>
      <c r="Q1420" t="s">
        <v>4308</v>
      </c>
      <c r="R1420">
        <v>6</v>
      </c>
      <c r="S1420" t="s">
        <v>972</v>
      </c>
      <c r="X1420" t="s">
        <v>3856</v>
      </c>
      <c r="Y1420" t="s">
        <v>1229</v>
      </c>
      <c r="Z1420" t="s">
        <v>1284</v>
      </c>
    </row>
    <row r="1421" spans="1:26" x14ac:dyDescent="0.25">
      <c r="A1421">
        <v>449482</v>
      </c>
      <c r="B1421" t="s">
        <v>1075</v>
      </c>
      <c r="C1421" t="s">
        <v>1320</v>
      </c>
      <c r="D1421" t="s">
        <v>1321</v>
      </c>
      <c r="E1421">
        <v>86</v>
      </c>
      <c r="F1421">
        <v>2546</v>
      </c>
      <c r="G1421" t="s">
        <v>4289</v>
      </c>
      <c r="H1421" s="2">
        <v>0.41666666666666669</v>
      </c>
      <c r="I1421" t="s">
        <v>4289</v>
      </c>
      <c r="J1421" s="2">
        <v>0.58333333333333337</v>
      </c>
      <c r="L1421" t="s">
        <v>968</v>
      </c>
      <c r="N1421" t="s">
        <v>1035</v>
      </c>
      <c r="O1421">
        <v>9280718</v>
      </c>
      <c r="P1421" t="s">
        <v>1079</v>
      </c>
      <c r="Q1421" t="s">
        <v>4309</v>
      </c>
      <c r="R1421">
        <v>0</v>
      </c>
      <c r="S1421" t="s">
        <v>2366</v>
      </c>
      <c r="V1421" t="s">
        <v>4310</v>
      </c>
      <c r="W1421" t="s">
        <v>4310</v>
      </c>
      <c r="X1421" t="s">
        <v>1325</v>
      </c>
      <c r="Y1421" t="s">
        <v>2031</v>
      </c>
      <c r="Z1421" t="s">
        <v>1104</v>
      </c>
    </row>
    <row r="1422" spans="1:26" x14ac:dyDescent="0.25">
      <c r="A1422">
        <v>450047</v>
      </c>
      <c r="B1422" t="s">
        <v>1021</v>
      </c>
      <c r="C1422" t="s">
        <v>1459</v>
      </c>
      <c r="D1422" t="s">
        <v>1460</v>
      </c>
      <c r="E1422">
        <v>28</v>
      </c>
      <c r="F1422">
        <v>100</v>
      </c>
      <c r="G1422" t="s">
        <v>4289</v>
      </c>
      <c r="H1422" s="2">
        <v>0.5625</v>
      </c>
      <c r="I1422" t="s">
        <v>4259</v>
      </c>
      <c r="J1422" s="2">
        <v>0.83333333333333337</v>
      </c>
      <c r="L1422" t="s">
        <v>968</v>
      </c>
      <c r="N1422" t="s">
        <v>1300</v>
      </c>
      <c r="O1422">
        <v>2401</v>
      </c>
      <c r="P1422" t="s">
        <v>970</v>
      </c>
      <c r="Q1422" t="s">
        <v>4311</v>
      </c>
      <c r="R1422">
        <v>4</v>
      </c>
      <c r="S1422" t="s">
        <v>1026</v>
      </c>
      <c r="X1422" t="s">
        <v>1462</v>
      </c>
      <c r="Y1422" t="s">
        <v>1074</v>
      </c>
      <c r="Z1422" t="s">
        <v>1074</v>
      </c>
    </row>
    <row r="1423" spans="1:26" x14ac:dyDescent="0.25">
      <c r="A1423">
        <v>449967</v>
      </c>
      <c r="B1423" t="s">
        <v>976</v>
      </c>
      <c r="C1423" t="s">
        <v>3857</v>
      </c>
      <c r="D1423" t="s">
        <v>3858</v>
      </c>
      <c r="E1423">
        <v>70</v>
      </c>
      <c r="F1423">
        <v>1830</v>
      </c>
      <c r="G1423" t="s">
        <v>4289</v>
      </c>
      <c r="H1423" s="2">
        <v>0.75</v>
      </c>
      <c r="I1423" t="s">
        <v>4259</v>
      </c>
      <c r="J1423" s="2">
        <v>0.125</v>
      </c>
      <c r="L1423" t="s">
        <v>968</v>
      </c>
      <c r="N1423" t="s">
        <v>1601</v>
      </c>
      <c r="O1423" t="s">
        <v>3859</v>
      </c>
      <c r="P1423" t="s">
        <v>970</v>
      </c>
      <c r="Q1423" t="s">
        <v>4312</v>
      </c>
      <c r="R1423">
        <v>6</v>
      </c>
      <c r="S1423" t="s">
        <v>1112</v>
      </c>
      <c r="Y1423" t="s">
        <v>1229</v>
      </c>
      <c r="Z1423" t="s">
        <v>1284</v>
      </c>
    </row>
    <row r="1424" spans="1:26" x14ac:dyDescent="0.25">
      <c r="A1424">
        <v>369114</v>
      </c>
      <c r="B1424" t="s">
        <v>982</v>
      </c>
      <c r="C1424" t="s">
        <v>1450</v>
      </c>
      <c r="D1424" t="s">
        <v>1451</v>
      </c>
      <c r="E1424">
        <v>225</v>
      </c>
      <c r="F1424">
        <v>77104</v>
      </c>
      <c r="G1424" t="s">
        <v>4259</v>
      </c>
      <c r="H1424" s="2">
        <v>0.28125</v>
      </c>
      <c r="I1424" t="s">
        <v>4259</v>
      </c>
      <c r="J1424" s="2">
        <v>0.70833333333333337</v>
      </c>
      <c r="L1424" t="s">
        <v>968</v>
      </c>
      <c r="N1424" t="s">
        <v>1017</v>
      </c>
      <c r="O1424">
        <v>731038</v>
      </c>
      <c r="P1424" t="s">
        <v>1060</v>
      </c>
      <c r="Q1424" t="s">
        <v>4313</v>
      </c>
      <c r="R1424">
        <v>0</v>
      </c>
      <c r="S1424" t="s">
        <v>988</v>
      </c>
      <c r="V1424">
        <v>4220516</v>
      </c>
      <c r="W1424">
        <v>4220516</v>
      </c>
      <c r="X1424" t="s">
        <v>1452</v>
      </c>
      <c r="Y1424" t="s">
        <v>1104</v>
      </c>
      <c r="Z1424" t="s">
        <v>1020</v>
      </c>
    </row>
    <row r="1425" spans="1:26" x14ac:dyDescent="0.25">
      <c r="A1425">
        <v>449975</v>
      </c>
      <c r="B1425" t="s">
        <v>1032</v>
      </c>
      <c r="C1425" t="s">
        <v>1327</v>
      </c>
      <c r="D1425" t="s">
        <v>1328</v>
      </c>
      <c r="E1425">
        <v>42</v>
      </c>
      <c r="F1425">
        <v>380</v>
      </c>
      <c r="G1425" t="s">
        <v>4259</v>
      </c>
      <c r="H1425" s="2">
        <v>0.29166666666666669</v>
      </c>
      <c r="I1425" t="s">
        <v>4259</v>
      </c>
      <c r="J1425" s="2">
        <v>0.75</v>
      </c>
      <c r="L1425" t="s">
        <v>968</v>
      </c>
      <c r="N1425" t="s">
        <v>1329</v>
      </c>
      <c r="O1425">
        <v>7321960</v>
      </c>
      <c r="P1425" t="s">
        <v>1168</v>
      </c>
      <c r="Q1425" t="s">
        <v>4314</v>
      </c>
      <c r="R1425">
        <v>0</v>
      </c>
      <c r="S1425" t="s">
        <v>1603</v>
      </c>
      <c r="T1425" t="s">
        <v>1332</v>
      </c>
      <c r="X1425" t="s">
        <v>1333</v>
      </c>
      <c r="Y1425" t="s">
        <v>1104</v>
      </c>
      <c r="Z1425" t="s">
        <v>1281</v>
      </c>
    </row>
    <row r="1426" spans="1:26" x14ac:dyDescent="0.25">
      <c r="A1426">
        <v>449844</v>
      </c>
      <c r="B1426" t="s">
        <v>1230</v>
      </c>
      <c r="C1426" t="s">
        <v>2007</v>
      </c>
      <c r="D1426" t="s">
        <v>2008</v>
      </c>
      <c r="E1426">
        <v>22</v>
      </c>
      <c r="F1426">
        <v>99</v>
      </c>
      <c r="G1426" t="s">
        <v>4259</v>
      </c>
      <c r="H1426" s="2">
        <v>0.40277777777777773</v>
      </c>
      <c r="I1426" t="s">
        <v>4259</v>
      </c>
      <c r="J1426" s="2">
        <v>0.41666666666666669</v>
      </c>
      <c r="L1426" t="s">
        <v>968</v>
      </c>
      <c r="N1426" t="s">
        <v>1024</v>
      </c>
      <c r="O1426">
        <v>750038</v>
      </c>
      <c r="P1426" t="s">
        <v>970</v>
      </c>
      <c r="Q1426" t="s">
        <v>4315</v>
      </c>
      <c r="R1426">
        <v>0</v>
      </c>
      <c r="S1426" t="s">
        <v>1026</v>
      </c>
      <c r="T1426" t="s">
        <v>1027</v>
      </c>
      <c r="Y1426" t="s">
        <v>1029</v>
      </c>
      <c r="Z1426" t="s">
        <v>1029</v>
      </c>
    </row>
    <row r="1427" spans="1:26" x14ac:dyDescent="0.25">
      <c r="A1427">
        <v>449964</v>
      </c>
      <c r="B1427" t="s">
        <v>976</v>
      </c>
      <c r="C1427" t="s">
        <v>4316</v>
      </c>
      <c r="D1427" t="s">
        <v>4317</v>
      </c>
      <c r="E1427">
        <v>52</v>
      </c>
      <c r="F1427">
        <v>728</v>
      </c>
      <c r="G1427" t="s">
        <v>4259</v>
      </c>
      <c r="H1427" s="2">
        <v>0.625</v>
      </c>
      <c r="I1427" t="s">
        <v>4318</v>
      </c>
      <c r="J1427" s="2">
        <v>0.25</v>
      </c>
      <c r="L1427" t="s">
        <v>968</v>
      </c>
      <c r="N1427" t="s">
        <v>1601</v>
      </c>
      <c r="O1427" t="s">
        <v>4319</v>
      </c>
      <c r="P1427" t="s">
        <v>1131</v>
      </c>
      <c r="Q1427" t="s">
        <v>4320</v>
      </c>
      <c r="R1427">
        <v>6</v>
      </c>
      <c r="S1427" t="s">
        <v>1603</v>
      </c>
      <c r="X1427" t="s">
        <v>4321</v>
      </c>
      <c r="Y1427" t="s">
        <v>1229</v>
      </c>
      <c r="Z1427" t="s">
        <v>1229</v>
      </c>
    </row>
    <row r="1428" spans="1:26" x14ac:dyDescent="0.25">
      <c r="A1428">
        <v>449963</v>
      </c>
      <c r="B1428" t="s">
        <v>964</v>
      </c>
      <c r="C1428" t="s">
        <v>4322</v>
      </c>
      <c r="D1428" t="s">
        <v>4323</v>
      </c>
      <c r="E1428">
        <v>18</v>
      </c>
      <c r="F1428">
        <v>83</v>
      </c>
      <c r="G1428" t="s">
        <v>4259</v>
      </c>
      <c r="H1428" s="2">
        <v>0.625</v>
      </c>
      <c r="I1428" t="s">
        <v>4318</v>
      </c>
      <c r="J1428" s="2">
        <v>0.25</v>
      </c>
      <c r="L1428" t="s">
        <v>968</v>
      </c>
      <c r="N1428" t="s">
        <v>1601</v>
      </c>
      <c r="O1428" t="s">
        <v>4324</v>
      </c>
      <c r="P1428" t="s">
        <v>1131</v>
      </c>
      <c r="Q1428" t="s">
        <v>4325</v>
      </c>
      <c r="R1428">
        <v>6</v>
      </c>
      <c r="S1428" t="s">
        <v>1331</v>
      </c>
      <c r="X1428" t="s">
        <v>4326</v>
      </c>
      <c r="Y1428" t="s">
        <v>1229</v>
      </c>
      <c r="Z1428" t="s">
        <v>1229</v>
      </c>
    </row>
    <row r="1429" spans="1:26" x14ac:dyDescent="0.25">
      <c r="A1429">
        <v>449845</v>
      </c>
      <c r="B1429" t="s">
        <v>1230</v>
      </c>
      <c r="C1429" t="s">
        <v>2007</v>
      </c>
      <c r="D1429" t="s">
        <v>2008</v>
      </c>
      <c r="E1429">
        <v>22</v>
      </c>
      <c r="F1429">
        <v>99</v>
      </c>
      <c r="G1429" t="s">
        <v>4259</v>
      </c>
      <c r="H1429" s="2">
        <v>0.70138888888888884</v>
      </c>
      <c r="I1429" t="s">
        <v>4259</v>
      </c>
      <c r="J1429" s="2">
        <v>0.71527777777777779</v>
      </c>
      <c r="L1429" t="s">
        <v>968</v>
      </c>
      <c r="N1429" t="s">
        <v>1024</v>
      </c>
      <c r="O1429">
        <v>750038</v>
      </c>
      <c r="P1429" t="s">
        <v>970</v>
      </c>
      <c r="Q1429" t="s">
        <v>4327</v>
      </c>
      <c r="R1429">
        <v>0</v>
      </c>
      <c r="S1429" t="s">
        <v>1026</v>
      </c>
      <c r="T1429" t="s">
        <v>1027</v>
      </c>
      <c r="Y1429" t="s">
        <v>1029</v>
      </c>
      <c r="Z1429" t="s">
        <v>1029</v>
      </c>
    </row>
    <row r="1430" spans="1:26" x14ac:dyDescent="0.25">
      <c r="A1430">
        <v>449618</v>
      </c>
      <c r="B1430" t="s">
        <v>1075</v>
      </c>
      <c r="C1430" t="s">
        <v>1076</v>
      </c>
      <c r="D1430" t="s">
        <v>1077</v>
      </c>
      <c r="E1430">
        <v>159</v>
      </c>
      <c r="F1430">
        <v>15215</v>
      </c>
      <c r="G1430" t="s">
        <v>4318</v>
      </c>
      <c r="H1430" s="2">
        <v>0.25</v>
      </c>
      <c r="I1430" t="s">
        <v>4318</v>
      </c>
      <c r="J1430" s="2">
        <v>0.625</v>
      </c>
      <c r="L1430" t="s">
        <v>968</v>
      </c>
      <c r="N1430" t="s">
        <v>1078</v>
      </c>
      <c r="O1430">
        <v>9819947</v>
      </c>
      <c r="P1430" t="s">
        <v>1079</v>
      </c>
      <c r="Q1430" t="s">
        <v>4328</v>
      </c>
      <c r="R1430">
        <v>0</v>
      </c>
      <c r="S1430" t="s">
        <v>2088</v>
      </c>
      <c r="V1430">
        <v>78</v>
      </c>
      <c r="W1430">
        <v>78</v>
      </c>
      <c r="X1430" t="s">
        <v>1082</v>
      </c>
      <c r="Y1430" t="s">
        <v>1005</v>
      </c>
      <c r="Z1430" t="s">
        <v>1083</v>
      </c>
    </row>
    <row r="1431" spans="1:26" x14ac:dyDescent="0.25">
      <c r="A1431">
        <v>449619</v>
      </c>
      <c r="B1431" t="s">
        <v>1075</v>
      </c>
      <c r="C1431" t="s">
        <v>1115</v>
      </c>
      <c r="D1431" t="s">
        <v>1116</v>
      </c>
      <c r="E1431">
        <v>159</v>
      </c>
      <c r="F1431">
        <v>10851</v>
      </c>
      <c r="G1431" t="s">
        <v>4318</v>
      </c>
      <c r="H1431" s="2">
        <v>0.33333333333333331</v>
      </c>
      <c r="I1431" t="s">
        <v>4329</v>
      </c>
      <c r="J1431" s="2">
        <v>4.1666666666666664E-2</v>
      </c>
      <c r="L1431" t="s">
        <v>968</v>
      </c>
      <c r="N1431" t="s">
        <v>1078</v>
      </c>
      <c r="O1431">
        <v>9225275</v>
      </c>
      <c r="P1431" t="s">
        <v>1110</v>
      </c>
      <c r="Q1431" t="s">
        <v>4330</v>
      </c>
      <c r="R1431">
        <v>0</v>
      </c>
      <c r="S1431" t="s">
        <v>1495</v>
      </c>
      <c r="V1431">
        <v>527</v>
      </c>
      <c r="W1431">
        <v>527</v>
      </c>
      <c r="X1431" t="s">
        <v>1119</v>
      </c>
      <c r="Y1431" t="s">
        <v>2178</v>
      </c>
      <c r="Z1431" t="s">
        <v>1104</v>
      </c>
    </row>
    <row r="1432" spans="1:26" x14ac:dyDescent="0.25">
      <c r="A1432">
        <v>449976</v>
      </c>
      <c r="B1432" t="s">
        <v>1032</v>
      </c>
      <c r="C1432" t="s">
        <v>4028</v>
      </c>
      <c r="D1432" t="s">
        <v>4029</v>
      </c>
      <c r="E1432">
        <v>83</v>
      </c>
      <c r="F1432">
        <v>1827</v>
      </c>
      <c r="G1432" t="s">
        <v>4318</v>
      </c>
      <c r="H1432" s="2">
        <v>0.33333333333333331</v>
      </c>
      <c r="I1432" t="s">
        <v>4329</v>
      </c>
      <c r="J1432" s="2">
        <v>4.1666666666666664E-2</v>
      </c>
      <c r="L1432" t="s">
        <v>968</v>
      </c>
      <c r="N1432" t="s">
        <v>1167</v>
      </c>
      <c r="O1432" t="s">
        <v>4030</v>
      </c>
      <c r="P1432" t="s">
        <v>1036</v>
      </c>
      <c r="Q1432" t="s">
        <v>4331</v>
      </c>
      <c r="R1432">
        <v>0</v>
      </c>
      <c r="S1432" t="s">
        <v>4332</v>
      </c>
      <c r="V1432">
        <v>22211</v>
      </c>
      <c r="W1432">
        <v>22211</v>
      </c>
      <c r="X1432" t="s">
        <v>4033</v>
      </c>
      <c r="Y1432" t="s">
        <v>1042</v>
      </c>
      <c r="Z1432" t="s">
        <v>1281</v>
      </c>
    </row>
    <row r="1433" spans="1:26" x14ac:dyDescent="0.25">
      <c r="A1433">
        <v>449848</v>
      </c>
      <c r="B1433" t="s">
        <v>1230</v>
      </c>
      <c r="C1433" t="s">
        <v>2007</v>
      </c>
      <c r="D1433" t="s">
        <v>2008</v>
      </c>
      <c r="E1433">
        <v>22</v>
      </c>
      <c r="F1433">
        <v>99</v>
      </c>
      <c r="G1433" t="s">
        <v>4318</v>
      </c>
      <c r="H1433" s="2">
        <v>0.40277777777777773</v>
      </c>
      <c r="I1433" t="s">
        <v>4318</v>
      </c>
      <c r="J1433" s="2">
        <v>0.71527777777777779</v>
      </c>
      <c r="L1433" t="s">
        <v>968</v>
      </c>
      <c r="N1433" t="s">
        <v>1024</v>
      </c>
      <c r="O1433">
        <v>750038</v>
      </c>
      <c r="P1433" t="s">
        <v>970</v>
      </c>
      <c r="Q1433" t="s">
        <v>4333</v>
      </c>
      <c r="R1433">
        <v>0</v>
      </c>
      <c r="S1433" t="s">
        <v>1026</v>
      </c>
      <c r="T1433" t="s">
        <v>1027</v>
      </c>
      <c r="Y1433" t="s">
        <v>1029</v>
      </c>
      <c r="Z1433" t="s">
        <v>1029</v>
      </c>
    </row>
    <row r="1434" spans="1:26" x14ac:dyDescent="0.25">
      <c r="A1434">
        <v>449847</v>
      </c>
      <c r="B1434" t="s">
        <v>1075</v>
      </c>
      <c r="C1434" t="s">
        <v>1156</v>
      </c>
      <c r="D1434" t="s">
        <v>1157</v>
      </c>
      <c r="E1434">
        <v>139</v>
      </c>
      <c r="F1434">
        <v>9996</v>
      </c>
      <c r="G1434" t="s">
        <v>4318</v>
      </c>
      <c r="H1434" s="2">
        <v>0.54166666666666663</v>
      </c>
      <c r="I1434" t="s">
        <v>4329</v>
      </c>
      <c r="J1434" s="2">
        <v>0.125</v>
      </c>
      <c r="L1434" t="s">
        <v>968</v>
      </c>
      <c r="N1434" t="s">
        <v>1158</v>
      </c>
      <c r="O1434">
        <v>9435818</v>
      </c>
      <c r="P1434" t="s">
        <v>1159</v>
      </c>
      <c r="Q1434" t="s">
        <v>4334</v>
      </c>
      <c r="R1434">
        <v>0</v>
      </c>
      <c r="S1434" t="s">
        <v>4335</v>
      </c>
      <c r="V1434" t="s">
        <v>4336</v>
      </c>
      <c r="W1434" t="s">
        <v>4336</v>
      </c>
      <c r="X1434" t="s">
        <v>1163</v>
      </c>
      <c r="Y1434" t="s">
        <v>2715</v>
      </c>
      <c r="Z1434" t="s">
        <v>975</v>
      </c>
    </row>
    <row r="1435" spans="1:26" x14ac:dyDescent="0.25">
      <c r="A1435">
        <v>450117</v>
      </c>
      <c r="B1435" t="s">
        <v>1032</v>
      </c>
      <c r="C1435" t="s">
        <v>1747</v>
      </c>
      <c r="D1435" t="s">
        <v>1748</v>
      </c>
      <c r="E1435">
        <v>31</v>
      </c>
      <c r="F1435">
        <v>247</v>
      </c>
      <c r="G1435" t="s">
        <v>4318</v>
      </c>
      <c r="H1435" s="2">
        <v>0.625</v>
      </c>
      <c r="I1435" t="s">
        <v>4318</v>
      </c>
      <c r="J1435" s="2">
        <v>0.91666666666666663</v>
      </c>
      <c r="L1435" t="s">
        <v>968</v>
      </c>
      <c r="N1435" t="s">
        <v>1167</v>
      </c>
      <c r="O1435" t="s">
        <v>1749</v>
      </c>
      <c r="P1435" t="s">
        <v>1168</v>
      </c>
      <c r="Q1435" t="s">
        <v>4337</v>
      </c>
      <c r="R1435">
        <v>0</v>
      </c>
      <c r="S1435" t="s">
        <v>1133</v>
      </c>
      <c r="V1435">
        <v>22211</v>
      </c>
      <c r="W1435">
        <v>22211</v>
      </c>
      <c r="X1435" t="s">
        <v>1750</v>
      </c>
      <c r="Y1435" t="s">
        <v>1047</v>
      </c>
      <c r="Z1435" t="s">
        <v>1047</v>
      </c>
    </row>
    <row r="1436" spans="1:26" x14ac:dyDescent="0.25">
      <c r="A1436">
        <v>450136</v>
      </c>
      <c r="B1436" t="s">
        <v>994</v>
      </c>
      <c r="C1436" t="s">
        <v>1043</v>
      </c>
      <c r="D1436" t="s">
        <v>1044</v>
      </c>
      <c r="E1436">
        <v>99</v>
      </c>
      <c r="F1436">
        <v>4224</v>
      </c>
      <c r="G1436" t="s">
        <v>4329</v>
      </c>
      <c r="H1436" s="2">
        <v>0.33333333333333331</v>
      </c>
      <c r="I1436" t="s">
        <v>4329</v>
      </c>
      <c r="J1436" s="2">
        <v>0.54166666666666663</v>
      </c>
      <c r="L1436" t="s">
        <v>968</v>
      </c>
      <c r="N1436" t="s">
        <v>997</v>
      </c>
      <c r="O1436">
        <v>9355135</v>
      </c>
      <c r="P1436" t="s">
        <v>999</v>
      </c>
      <c r="Q1436" t="s">
        <v>4338</v>
      </c>
      <c r="R1436">
        <v>0</v>
      </c>
      <c r="S1436" t="s">
        <v>4339</v>
      </c>
      <c r="V1436">
        <v>21</v>
      </c>
      <c r="W1436">
        <v>21</v>
      </c>
      <c r="Y1436" t="s">
        <v>1048</v>
      </c>
      <c r="Z1436" t="s">
        <v>975</v>
      </c>
    </row>
    <row r="1437" spans="1:26" x14ac:dyDescent="0.25">
      <c r="A1437">
        <v>449849</v>
      </c>
      <c r="B1437" t="s">
        <v>1230</v>
      </c>
      <c r="C1437" t="s">
        <v>2007</v>
      </c>
      <c r="D1437" t="s">
        <v>2008</v>
      </c>
      <c r="E1437">
        <v>22</v>
      </c>
      <c r="F1437">
        <v>99</v>
      </c>
      <c r="G1437" t="s">
        <v>4329</v>
      </c>
      <c r="H1437" s="2">
        <v>0.375</v>
      </c>
      <c r="I1437" t="s">
        <v>4329</v>
      </c>
      <c r="J1437" s="2">
        <v>0.71527777777777779</v>
      </c>
      <c r="L1437" t="s">
        <v>968</v>
      </c>
      <c r="N1437" t="s">
        <v>1024</v>
      </c>
      <c r="O1437">
        <v>750038</v>
      </c>
      <c r="P1437" t="s">
        <v>970</v>
      </c>
      <c r="Q1437" t="s">
        <v>4340</v>
      </c>
      <c r="R1437">
        <v>0</v>
      </c>
      <c r="S1437" t="s">
        <v>1026</v>
      </c>
      <c r="T1437" t="s">
        <v>1027</v>
      </c>
      <c r="Y1437" t="s">
        <v>1029</v>
      </c>
      <c r="Z1437" t="s">
        <v>1029</v>
      </c>
    </row>
    <row r="1438" spans="1:26" x14ac:dyDescent="0.25">
      <c r="A1438">
        <v>450147</v>
      </c>
      <c r="B1438" t="s">
        <v>976</v>
      </c>
      <c r="C1438" t="s">
        <v>4316</v>
      </c>
      <c r="D1438" t="s">
        <v>4317</v>
      </c>
      <c r="E1438">
        <v>52</v>
      </c>
      <c r="F1438">
        <v>728</v>
      </c>
      <c r="G1438" t="s">
        <v>4329</v>
      </c>
      <c r="H1438" s="2">
        <v>0.625</v>
      </c>
      <c r="I1438" t="s">
        <v>4341</v>
      </c>
      <c r="J1438" s="2">
        <v>0.25</v>
      </c>
      <c r="L1438" t="s">
        <v>968</v>
      </c>
      <c r="N1438" t="s">
        <v>1601</v>
      </c>
      <c r="O1438" t="s">
        <v>4319</v>
      </c>
      <c r="P1438" t="s">
        <v>1131</v>
      </c>
      <c r="Q1438" t="s">
        <v>4342</v>
      </c>
      <c r="R1438">
        <v>6</v>
      </c>
      <c r="S1438" t="s">
        <v>1603</v>
      </c>
      <c r="X1438" t="s">
        <v>4321</v>
      </c>
      <c r="Y1438" t="s">
        <v>1229</v>
      </c>
      <c r="Z1438" t="s">
        <v>1229</v>
      </c>
    </row>
    <row r="1439" spans="1:26" x14ac:dyDescent="0.25">
      <c r="A1439">
        <v>450146</v>
      </c>
      <c r="B1439" t="s">
        <v>964</v>
      </c>
      <c r="C1439" t="s">
        <v>4322</v>
      </c>
      <c r="D1439" t="s">
        <v>4323</v>
      </c>
      <c r="E1439">
        <v>18</v>
      </c>
      <c r="F1439">
        <v>83</v>
      </c>
      <c r="G1439" t="s">
        <v>4329</v>
      </c>
      <c r="H1439" s="2">
        <v>0.625</v>
      </c>
      <c r="I1439" t="s">
        <v>4341</v>
      </c>
      <c r="J1439" s="2">
        <v>0.25</v>
      </c>
      <c r="L1439" t="s">
        <v>968</v>
      </c>
      <c r="N1439" t="s">
        <v>1601</v>
      </c>
      <c r="O1439" t="s">
        <v>4324</v>
      </c>
      <c r="P1439" t="s">
        <v>1131</v>
      </c>
      <c r="Q1439" t="s">
        <v>4343</v>
      </c>
      <c r="R1439">
        <v>6</v>
      </c>
      <c r="S1439" t="s">
        <v>1331</v>
      </c>
      <c r="X1439" t="s">
        <v>4326</v>
      </c>
      <c r="Y1439" t="s">
        <v>1229</v>
      </c>
      <c r="Z1439" t="s">
        <v>1229</v>
      </c>
    </row>
    <row r="1440" spans="1:26" x14ac:dyDescent="0.25">
      <c r="A1440">
        <v>449851</v>
      </c>
      <c r="B1440" t="s">
        <v>1032</v>
      </c>
      <c r="C1440" t="s">
        <v>1128</v>
      </c>
      <c r="D1440" t="s">
        <v>1129</v>
      </c>
      <c r="E1440">
        <v>56</v>
      </c>
      <c r="F1440">
        <v>1083</v>
      </c>
      <c r="G1440" t="s">
        <v>4329</v>
      </c>
      <c r="H1440" s="2">
        <v>0.75</v>
      </c>
      <c r="I1440" t="s">
        <v>4341</v>
      </c>
      <c r="J1440" s="2">
        <v>8.3333333333333329E-2</v>
      </c>
      <c r="L1440" t="s">
        <v>968</v>
      </c>
      <c r="N1440" t="s">
        <v>1130</v>
      </c>
      <c r="O1440">
        <v>9184524</v>
      </c>
      <c r="P1440" t="s">
        <v>1036</v>
      </c>
      <c r="Q1440" t="s">
        <v>4344</v>
      </c>
      <c r="R1440">
        <v>0</v>
      </c>
      <c r="S1440" t="s">
        <v>1133</v>
      </c>
      <c r="V1440" t="s">
        <v>4345</v>
      </c>
      <c r="W1440" t="s">
        <v>4346</v>
      </c>
      <c r="X1440" t="s">
        <v>1135</v>
      </c>
      <c r="Y1440" t="s">
        <v>1042</v>
      </c>
      <c r="Z1440" t="s">
        <v>1042</v>
      </c>
    </row>
    <row r="1441" spans="1:26" x14ac:dyDescent="0.25">
      <c r="A1441">
        <v>450082</v>
      </c>
      <c r="B1441" t="s">
        <v>1032</v>
      </c>
      <c r="C1441" t="s">
        <v>4028</v>
      </c>
      <c r="D1441" t="s">
        <v>4029</v>
      </c>
      <c r="E1441">
        <v>83</v>
      </c>
      <c r="F1441">
        <v>1827</v>
      </c>
      <c r="G1441" t="s">
        <v>4329</v>
      </c>
      <c r="H1441" s="2">
        <v>0.80208333333333337</v>
      </c>
      <c r="I1441" t="s">
        <v>4329</v>
      </c>
      <c r="J1441" s="2">
        <v>0.95833333333333337</v>
      </c>
      <c r="L1441" t="s">
        <v>968</v>
      </c>
      <c r="N1441" t="s">
        <v>1167</v>
      </c>
      <c r="O1441" t="s">
        <v>4030</v>
      </c>
      <c r="P1441" t="s">
        <v>1036</v>
      </c>
      <c r="Q1441" t="s">
        <v>4347</v>
      </c>
      <c r="R1441">
        <v>0</v>
      </c>
      <c r="S1441" t="s">
        <v>4348</v>
      </c>
      <c r="V1441">
        <v>22211</v>
      </c>
      <c r="W1441">
        <v>22211</v>
      </c>
      <c r="X1441" t="s">
        <v>4033</v>
      </c>
      <c r="Y1441" t="s">
        <v>1283</v>
      </c>
      <c r="Z1441" t="s">
        <v>1104</v>
      </c>
    </row>
    <row r="1442" spans="1:26" x14ac:dyDescent="0.25">
      <c r="A1442">
        <v>450291</v>
      </c>
      <c r="B1442" t="s">
        <v>964</v>
      </c>
      <c r="C1442" t="s">
        <v>4053</v>
      </c>
      <c r="D1442" t="s">
        <v>4054</v>
      </c>
      <c r="E1442">
        <v>13</v>
      </c>
      <c r="F1442">
        <v>28</v>
      </c>
      <c r="G1442" t="s">
        <v>4341</v>
      </c>
      <c r="H1442" s="2">
        <v>0.25</v>
      </c>
      <c r="I1442" t="s">
        <v>4349</v>
      </c>
      <c r="J1442" s="2">
        <v>0.625</v>
      </c>
      <c r="K1442" t="s">
        <v>4350</v>
      </c>
      <c r="L1442" t="s">
        <v>1142</v>
      </c>
      <c r="N1442" t="s">
        <v>1290</v>
      </c>
      <c r="O1442">
        <v>9621833</v>
      </c>
      <c r="P1442" t="s">
        <v>970</v>
      </c>
      <c r="Q1442" t="s">
        <v>4351</v>
      </c>
      <c r="R1442">
        <v>0</v>
      </c>
      <c r="S1442" t="s">
        <v>2002</v>
      </c>
      <c r="X1442" t="s">
        <v>4057</v>
      </c>
      <c r="Y1442" t="s">
        <v>974</v>
      </c>
      <c r="Z1442" t="s">
        <v>974</v>
      </c>
    </row>
    <row r="1443" spans="1:26" x14ac:dyDescent="0.25">
      <c r="A1443">
        <v>450292</v>
      </c>
      <c r="B1443" t="s">
        <v>964</v>
      </c>
      <c r="C1443" t="s">
        <v>965</v>
      </c>
      <c r="D1443" t="s">
        <v>966</v>
      </c>
      <c r="E1443">
        <v>26</v>
      </c>
      <c r="F1443">
        <v>284</v>
      </c>
      <c r="G1443" t="s">
        <v>4341</v>
      </c>
      <c r="H1443" s="2">
        <v>0.25</v>
      </c>
      <c r="I1443" t="s">
        <v>4341</v>
      </c>
      <c r="J1443" s="2">
        <v>0.75</v>
      </c>
      <c r="L1443" t="s">
        <v>968</v>
      </c>
      <c r="N1443" t="s">
        <v>969</v>
      </c>
      <c r="P1443" t="s">
        <v>970</v>
      </c>
      <c r="Q1443" t="s">
        <v>4352</v>
      </c>
      <c r="R1443">
        <v>0</v>
      </c>
      <c r="S1443" t="s">
        <v>1183</v>
      </c>
      <c r="X1443" t="s">
        <v>973</v>
      </c>
      <c r="Y1443" t="s">
        <v>974</v>
      </c>
      <c r="Z1443" t="s">
        <v>974</v>
      </c>
    </row>
    <row r="1444" spans="1:26" x14ac:dyDescent="0.25">
      <c r="A1444">
        <v>450275</v>
      </c>
      <c r="B1444" t="s">
        <v>1628</v>
      </c>
      <c r="C1444" t="s">
        <v>1629</v>
      </c>
      <c r="D1444" t="s">
        <v>1630</v>
      </c>
      <c r="E1444">
        <v>11</v>
      </c>
      <c r="F1444">
        <v>15</v>
      </c>
      <c r="G1444" t="s">
        <v>4341</v>
      </c>
      <c r="H1444" s="2">
        <v>0.25</v>
      </c>
      <c r="I1444" t="s">
        <v>4341</v>
      </c>
      <c r="J1444" s="2">
        <v>0.41666666666666669</v>
      </c>
      <c r="L1444" t="s">
        <v>968</v>
      </c>
      <c r="N1444" t="s">
        <v>1300</v>
      </c>
      <c r="O1444" t="s">
        <v>1629</v>
      </c>
      <c r="P1444" t="s">
        <v>970</v>
      </c>
      <c r="Q1444" t="s">
        <v>4353</v>
      </c>
      <c r="R1444">
        <v>0</v>
      </c>
      <c r="S1444" t="s">
        <v>1179</v>
      </c>
      <c r="X1444" t="s">
        <v>1632</v>
      </c>
      <c r="Y1444" t="s">
        <v>1029</v>
      </c>
      <c r="Z1444" t="s">
        <v>1029</v>
      </c>
    </row>
    <row r="1445" spans="1:26" x14ac:dyDescent="0.25">
      <c r="A1445">
        <v>450293</v>
      </c>
      <c r="B1445" t="s">
        <v>976</v>
      </c>
      <c r="C1445" t="s">
        <v>1350</v>
      </c>
      <c r="D1445" t="s">
        <v>1351</v>
      </c>
      <c r="E1445">
        <v>106</v>
      </c>
      <c r="F1445">
        <v>4249</v>
      </c>
      <c r="G1445" t="s">
        <v>4341</v>
      </c>
      <c r="H1445" s="2">
        <v>0.25</v>
      </c>
      <c r="I1445" t="s">
        <v>4341</v>
      </c>
      <c r="J1445" s="2">
        <v>0.75</v>
      </c>
      <c r="L1445" t="s">
        <v>968</v>
      </c>
      <c r="N1445" t="s">
        <v>969</v>
      </c>
      <c r="P1445" t="s">
        <v>970</v>
      </c>
      <c r="Q1445" t="s">
        <v>4354</v>
      </c>
      <c r="R1445">
        <v>0</v>
      </c>
      <c r="S1445" t="s">
        <v>1942</v>
      </c>
      <c r="X1445" t="s">
        <v>1354</v>
      </c>
      <c r="Y1445" t="s">
        <v>974</v>
      </c>
      <c r="Z1445" t="s">
        <v>974</v>
      </c>
    </row>
    <row r="1446" spans="1:26" x14ac:dyDescent="0.25">
      <c r="A1446">
        <v>439368</v>
      </c>
      <c r="B1446" t="s">
        <v>982</v>
      </c>
      <c r="C1446" t="s">
        <v>1200</v>
      </c>
      <c r="D1446" t="s">
        <v>1201</v>
      </c>
      <c r="E1446">
        <v>362</v>
      </c>
      <c r="F1446">
        <v>228081</v>
      </c>
      <c r="G1446" t="s">
        <v>4341</v>
      </c>
      <c r="H1446" s="2">
        <v>0.29166666666666669</v>
      </c>
      <c r="I1446" t="s">
        <v>4341</v>
      </c>
      <c r="J1446" s="2">
        <v>0.75</v>
      </c>
      <c r="L1446" t="s">
        <v>968</v>
      </c>
      <c r="N1446" t="s">
        <v>985</v>
      </c>
      <c r="O1446">
        <v>9744001</v>
      </c>
      <c r="P1446" t="s">
        <v>1009</v>
      </c>
      <c r="Q1446" t="s">
        <v>4355</v>
      </c>
      <c r="R1446">
        <v>0</v>
      </c>
      <c r="S1446" t="s">
        <v>988</v>
      </c>
      <c r="V1446">
        <v>36235</v>
      </c>
      <c r="W1446">
        <v>36235</v>
      </c>
      <c r="X1446" t="s">
        <v>1203</v>
      </c>
      <c r="Y1446" t="s">
        <v>3284</v>
      </c>
      <c r="Z1446" t="s">
        <v>2870</v>
      </c>
    </row>
    <row r="1447" spans="1:26" x14ac:dyDescent="0.25">
      <c r="A1447">
        <v>450300</v>
      </c>
      <c r="B1447" t="s">
        <v>1961</v>
      </c>
      <c r="C1447" t="s">
        <v>1962</v>
      </c>
      <c r="D1447" t="s">
        <v>1963</v>
      </c>
      <c r="E1447">
        <v>41</v>
      </c>
      <c r="F1447">
        <v>198</v>
      </c>
      <c r="G1447" t="s">
        <v>4341</v>
      </c>
      <c r="H1447" s="2">
        <v>0.29166666666666669</v>
      </c>
      <c r="I1447" t="s">
        <v>4341</v>
      </c>
      <c r="J1447" s="2">
        <v>0.875</v>
      </c>
      <c r="L1447" t="s">
        <v>968</v>
      </c>
      <c r="N1447" t="s">
        <v>1601</v>
      </c>
      <c r="O1447">
        <v>400681</v>
      </c>
      <c r="P1447" t="s">
        <v>1168</v>
      </c>
      <c r="Q1447" t="s">
        <v>4356</v>
      </c>
      <c r="R1447">
        <v>6</v>
      </c>
      <c r="S1447" t="s">
        <v>1331</v>
      </c>
      <c r="X1447" t="s">
        <v>1965</v>
      </c>
      <c r="Y1447" t="s">
        <v>1442</v>
      </c>
      <c r="Z1447" t="s">
        <v>1223</v>
      </c>
    </row>
    <row r="1448" spans="1:26" x14ac:dyDescent="0.25">
      <c r="A1448">
        <v>449508</v>
      </c>
      <c r="B1448" t="s">
        <v>1032</v>
      </c>
      <c r="C1448" t="s">
        <v>1192</v>
      </c>
      <c r="D1448" t="s">
        <v>1193</v>
      </c>
      <c r="E1448">
        <v>69</v>
      </c>
      <c r="F1448">
        <v>764</v>
      </c>
      <c r="G1448" t="s">
        <v>4341</v>
      </c>
      <c r="H1448" s="2">
        <v>0.29166666666666669</v>
      </c>
      <c r="I1448" t="s">
        <v>4341</v>
      </c>
      <c r="J1448" s="2">
        <v>0.66666666666666663</v>
      </c>
      <c r="L1448" t="s">
        <v>968</v>
      </c>
      <c r="N1448" t="s">
        <v>1194</v>
      </c>
      <c r="O1448">
        <v>7030523</v>
      </c>
      <c r="P1448" t="s">
        <v>1036</v>
      </c>
      <c r="Q1448" t="s">
        <v>4357</v>
      </c>
      <c r="R1448">
        <v>0</v>
      </c>
      <c r="S1448" t="s">
        <v>1196</v>
      </c>
      <c r="V1448">
        <v>22211</v>
      </c>
      <c r="W1448">
        <v>22211</v>
      </c>
      <c r="X1448" t="s">
        <v>1197</v>
      </c>
      <c r="Y1448" t="s">
        <v>1198</v>
      </c>
      <c r="Z1448" t="s">
        <v>1029</v>
      </c>
    </row>
    <row r="1449" spans="1:26" x14ac:dyDescent="0.25">
      <c r="A1449">
        <v>450307</v>
      </c>
      <c r="B1449" t="s">
        <v>1030</v>
      </c>
      <c r="C1449" t="s">
        <v>3372</v>
      </c>
      <c r="D1449" t="s">
        <v>3372</v>
      </c>
      <c r="E1449">
        <v>14</v>
      </c>
      <c r="F1449">
        <v>17</v>
      </c>
      <c r="G1449" t="s">
        <v>4341</v>
      </c>
      <c r="H1449" s="2">
        <v>0.35416666666666669</v>
      </c>
      <c r="I1449" t="s">
        <v>4341</v>
      </c>
      <c r="J1449" s="2">
        <v>0.375</v>
      </c>
      <c r="L1449" t="s">
        <v>968</v>
      </c>
      <c r="N1449" t="s">
        <v>1300</v>
      </c>
      <c r="O1449" t="s">
        <v>4358</v>
      </c>
      <c r="P1449" t="s">
        <v>970</v>
      </c>
      <c r="Q1449" t="s">
        <v>4359</v>
      </c>
      <c r="R1449">
        <v>0</v>
      </c>
      <c r="S1449" t="s">
        <v>1026</v>
      </c>
      <c r="Y1449" t="s">
        <v>1229</v>
      </c>
      <c r="Z1449" t="s">
        <v>1229</v>
      </c>
    </row>
    <row r="1450" spans="1:26" x14ac:dyDescent="0.25">
      <c r="A1450">
        <v>450762</v>
      </c>
      <c r="B1450" t="s">
        <v>1030</v>
      </c>
      <c r="C1450" t="s">
        <v>4360</v>
      </c>
      <c r="D1450" t="s">
        <v>4361</v>
      </c>
      <c r="E1450">
        <v>13</v>
      </c>
      <c r="F1450">
        <v>44</v>
      </c>
      <c r="G1450" t="s">
        <v>4341</v>
      </c>
      <c r="H1450" s="2">
        <v>0.625</v>
      </c>
      <c r="I1450" t="s">
        <v>269</v>
      </c>
      <c r="J1450" s="2">
        <v>0.375</v>
      </c>
      <c r="L1450" t="s">
        <v>968</v>
      </c>
      <c r="N1450" t="s">
        <v>1300</v>
      </c>
      <c r="O1450">
        <v>1311245</v>
      </c>
      <c r="P1450" t="s">
        <v>1100</v>
      </c>
      <c r="Q1450" t="s">
        <v>4362</v>
      </c>
      <c r="R1450">
        <v>1.68</v>
      </c>
      <c r="S1450" t="s">
        <v>1179</v>
      </c>
      <c r="Y1450" t="s">
        <v>1120</v>
      </c>
      <c r="Z1450" t="s">
        <v>1229</v>
      </c>
    </row>
    <row r="1451" spans="1:26" x14ac:dyDescent="0.25">
      <c r="A1451">
        <v>450302</v>
      </c>
      <c r="B1451" t="s">
        <v>976</v>
      </c>
      <c r="C1451" t="s">
        <v>4316</v>
      </c>
      <c r="D1451" t="s">
        <v>4317</v>
      </c>
      <c r="E1451">
        <v>52</v>
      </c>
      <c r="F1451">
        <v>728</v>
      </c>
      <c r="G1451" t="s">
        <v>4341</v>
      </c>
      <c r="H1451" s="2">
        <v>0.625</v>
      </c>
      <c r="I1451" t="s">
        <v>4349</v>
      </c>
      <c r="J1451" s="2">
        <v>0.125</v>
      </c>
      <c r="L1451" t="s">
        <v>968</v>
      </c>
      <c r="N1451" t="s">
        <v>1601</v>
      </c>
      <c r="O1451" t="s">
        <v>4319</v>
      </c>
      <c r="P1451" t="s">
        <v>1131</v>
      </c>
      <c r="Q1451" t="s">
        <v>4363</v>
      </c>
      <c r="R1451">
        <v>6</v>
      </c>
      <c r="S1451" t="s">
        <v>1603</v>
      </c>
      <c r="X1451" t="s">
        <v>4321</v>
      </c>
      <c r="Y1451" t="s">
        <v>1229</v>
      </c>
      <c r="Z1451" t="s">
        <v>1229</v>
      </c>
    </row>
    <row r="1452" spans="1:26" x14ac:dyDescent="0.25">
      <c r="A1452">
        <v>450301</v>
      </c>
      <c r="B1452" t="s">
        <v>964</v>
      </c>
      <c r="C1452" t="s">
        <v>4322</v>
      </c>
      <c r="D1452" t="s">
        <v>4323</v>
      </c>
      <c r="E1452">
        <v>18</v>
      </c>
      <c r="F1452">
        <v>83</v>
      </c>
      <c r="G1452" t="s">
        <v>4341</v>
      </c>
      <c r="H1452" s="2">
        <v>0.625</v>
      </c>
      <c r="I1452" t="s">
        <v>4349</v>
      </c>
      <c r="J1452" s="2">
        <v>0.125</v>
      </c>
      <c r="L1452" t="s">
        <v>968</v>
      </c>
      <c r="N1452" t="s">
        <v>1601</v>
      </c>
      <c r="O1452" t="s">
        <v>4324</v>
      </c>
      <c r="P1452" t="s">
        <v>1131</v>
      </c>
      <c r="Q1452" t="s">
        <v>4364</v>
      </c>
      <c r="R1452">
        <v>6</v>
      </c>
      <c r="S1452" t="s">
        <v>1331</v>
      </c>
      <c r="X1452" t="s">
        <v>4326</v>
      </c>
      <c r="Y1452" t="s">
        <v>1229</v>
      </c>
      <c r="Z1452" t="s">
        <v>1229</v>
      </c>
    </row>
    <row r="1453" spans="1:26" x14ac:dyDescent="0.25">
      <c r="A1453">
        <v>449486</v>
      </c>
      <c r="B1453" t="s">
        <v>1032</v>
      </c>
      <c r="C1453" t="s">
        <v>1033</v>
      </c>
      <c r="D1453" t="s">
        <v>1034</v>
      </c>
      <c r="E1453">
        <v>108</v>
      </c>
      <c r="F1453">
        <v>5873</v>
      </c>
      <c r="G1453" t="s">
        <v>4341</v>
      </c>
      <c r="H1453" s="2">
        <v>0.79166666666666663</v>
      </c>
      <c r="I1453" t="s">
        <v>4349</v>
      </c>
      <c r="J1453" s="2">
        <v>0.20833333333333334</v>
      </c>
      <c r="L1453" t="s">
        <v>968</v>
      </c>
      <c r="N1453" t="s">
        <v>1035</v>
      </c>
      <c r="O1453">
        <v>9002647</v>
      </c>
      <c r="P1453" t="s">
        <v>1036</v>
      </c>
      <c r="Q1453" t="s">
        <v>4365</v>
      </c>
      <c r="R1453">
        <v>0</v>
      </c>
      <c r="S1453" t="s">
        <v>3179</v>
      </c>
      <c r="V1453" t="s">
        <v>4307</v>
      </c>
      <c r="W1453" t="s">
        <v>4307</v>
      </c>
      <c r="X1453" t="s">
        <v>1040</v>
      </c>
      <c r="Y1453" t="s">
        <v>2167</v>
      </c>
      <c r="Z1453" t="s">
        <v>1229</v>
      </c>
    </row>
    <row r="1454" spans="1:26" x14ac:dyDescent="0.25">
      <c r="A1454">
        <v>449798</v>
      </c>
      <c r="B1454" t="s">
        <v>1752</v>
      </c>
      <c r="C1454" t="s">
        <v>1753</v>
      </c>
      <c r="D1454" t="s">
        <v>1754</v>
      </c>
      <c r="E1454">
        <v>114</v>
      </c>
      <c r="F1454">
        <v>5169</v>
      </c>
      <c r="G1454" t="s">
        <v>4341</v>
      </c>
      <c r="H1454" s="2">
        <v>0.83333333333333337</v>
      </c>
      <c r="I1454" t="s">
        <v>4349</v>
      </c>
      <c r="J1454" s="2">
        <v>0.66666666666666663</v>
      </c>
      <c r="L1454" t="s">
        <v>968</v>
      </c>
      <c r="N1454" t="s">
        <v>1755</v>
      </c>
      <c r="O1454">
        <v>9781528</v>
      </c>
      <c r="P1454" t="s">
        <v>1159</v>
      </c>
      <c r="Q1454" t="s">
        <v>4366</v>
      </c>
      <c r="R1454">
        <v>0</v>
      </c>
      <c r="S1454" t="s">
        <v>2356</v>
      </c>
      <c r="V1454">
        <v>92</v>
      </c>
      <c r="W1454">
        <v>92</v>
      </c>
      <c r="X1454" t="s">
        <v>1758</v>
      </c>
      <c r="Y1454" t="s">
        <v>3106</v>
      </c>
      <c r="Z1454" t="s">
        <v>1120</v>
      </c>
    </row>
    <row r="1455" spans="1:26" x14ac:dyDescent="0.25">
      <c r="A1455">
        <v>450106</v>
      </c>
      <c r="B1455" t="s">
        <v>1075</v>
      </c>
      <c r="C1455" t="s">
        <v>2672</v>
      </c>
      <c r="D1455" t="s">
        <v>2673</v>
      </c>
      <c r="E1455">
        <v>81</v>
      </c>
      <c r="F1455">
        <v>1561</v>
      </c>
      <c r="G1455" t="s">
        <v>4341</v>
      </c>
      <c r="H1455" s="2">
        <v>0.91666666666666663</v>
      </c>
      <c r="I1455" t="s">
        <v>4349</v>
      </c>
      <c r="J1455" s="2">
        <v>8.3333333333333329E-2</v>
      </c>
      <c r="L1455" t="s">
        <v>968</v>
      </c>
      <c r="N1455" t="s">
        <v>1078</v>
      </c>
      <c r="O1455">
        <v>8035269</v>
      </c>
      <c r="P1455" t="s">
        <v>1277</v>
      </c>
      <c r="Q1455" t="s">
        <v>4367</v>
      </c>
      <c r="R1455">
        <v>0</v>
      </c>
      <c r="S1455" t="s">
        <v>3955</v>
      </c>
      <c r="V1455">
        <v>2518</v>
      </c>
      <c r="W1455">
        <v>2518</v>
      </c>
      <c r="X1455" t="s">
        <v>2676</v>
      </c>
      <c r="Y1455" t="s">
        <v>1281</v>
      </c>
      <c r="Z1455" t="s">
        <v>1048</v>
      </c>
    </row>
    <row r="1456" spans="1:26" x14ac:dyDescent="0.25">
      <c r="A1456">
        <v>450326</v>
      </c>
      <c r="B1456" t="s">
        <v>1032</v>
      </c>
      <c r="C1456" t="s">
        <v>4028</v>
      </c>
      <c r="D1456" t="s">
        <v>4029</v>
      </c>
      <c r="E1456">
        <v>83</v>
      </c>
      <c r="F1456">
        <v>1827</v>
      </c>
      <c r="G1456" t="s">
        <v>4349</v>
      </c>
      <c r="H1456" s="2">
        <v>0.20833333333333334</v>
      </c>
      <c r="I1456" t="s">
        <v>4349</v>
      </c>
      <c r="J1456" s="2">
        <v>0.375</v>
      </c>
      <c r="L1456" t="s">
        <v>968</v>
      </c>
      <c r="N1456" t="s">
        <v>1167</v>
      </c>
      <c r="O1456" t="s">
        <v>4030</v>
      </c>
      <c r="P1456" t="s">
        <v>1131</v>
      </c>
      <c r="Q1456" t="s">
        <v>4368</v>
      </c>
      <c r="R1456">
        <v>0</v>
      </c>
      <c r="S1456" t="s">
        <v>1449</v>
      </c>
      <c r="V1456">
        <v>22211</v>
      </c>
      <c r="W1456">
        <v>22211</v>
      </c>
      <c r="X1456" t="s">
        <v>4033</v>
      </c>
      <c r="Y1456" t="s">
        <v>1104</v>
      </c>
      <c r="Z1456" t="s">
        <v>1042</v>
      </c>
    </row>
    <row r="1457" spans="1:26" x14ac:dyDescent="0.25">
      <c r="A1457">
        <v>450105</v>
      </c>
      <c r="B1457" t="s">
        <v>1075</v>
      </c>
      <c r="C1457" t="s">
        <v>1610</v>
      </c>
      <c r="D1457" t="s">
        <v>1611</v>
      </c>
      <c r="E1457">
        <v>159</v>
      </c>
      <c r="F1457">
        <v>15215</v>
      </c>
      <c r="G1457" t="s">
        <v>4349</v>
      </c>
      <c r="H1457" s="2">
        <v>0.25</v>
      </c>
      <c r="I1457" t="s">
        <v>4349</v>
      </c>
      <c r="J1457" s="2">
        <v>0.625</v>
      </c>
      <c r="L1457" t="s">
        <v>968</v>
      </c>
      <c r="N1457" t="s">
        <v>1078</v>
      </c>
      <c r="O1457">
        <v>9819959</v>
      </c>
      <c r="P1457" t="s">
        <v>1277</v>
      </c>
      <c r="Q1457" t="s">
        <v>4369</v>
      </c>
      <c r="R1457">
        <v>0</v>
      </c>
      <c r="S1457" t="s">
        <v>4077</v>
      </c>
      <c r="V1457">
        <v>98</v>
      </c>
      <c r="W1457">
        <v>98</v>
      </c>
      <c r="X1457" t="s">
        <v>1614</v>
      </c>
      <c r="Y1457" t="s">
        <v>2178</v>
      </c>
      <c r="Z1457" t="s">
        <v>1005</v>
      </c>
    </row>
    <row r="1458" spans="1:26" x14ac:dyDescent="0.25">
      <c r="A1458">
        <v>450405</v>
      </c>
      <c r="B1458" t="s">
        <v>964</v>
      </c>
      <c r="C1458" t="s">
        <v>1049</v>
      </c>
      <c r="D1458" t="s">
        <v>1050</v>
      </c>
      <c r="E1458">
        <v>26</v>
      </c>
      <c r="F1458">
        <v>284</v>
      </c>
      <c r="G1458" t="s">
        <v>4349</v>
      </c>
      <c r="H1458" s="2">
        <v>0.25</v>
      </c>
      <c r="I1458" t="s">
        <v>4349</v>
      </c>
      <c r="J1458" s="2">
        <v>0.75</v>
      </c>
      <c r="L1458" t="s">
        <v>968</v>
      </c>
      <c r="N1458" t="s">
        <v>969</v>
      </c>
      <c r="P1458" t="s">
        <v>970</v>
      </c>
      <c r="Q1458" t="s">
        <v>4370</v>
      </c>
      <c r="R1458">
        <v>0</v>
      </c>
      <c r="S1458" t="s">
        <v>1183</v>
      </c>
      <c r="X1458" t="s">
        <v>1053</v>
      </c>
      <c r="Y1458" t="s">
        <v>974</v>
      </c>
      <c r="Z1458" t="s">
        <v>974</v>
      </c>
    </row>
    <row r="1459" spans="1:26" x14ac:dyDescent="0.25">
      <c r="A1459">
        <v>450406</v>
      </c>
      <c r="B1459" t="s">
        <v>976</v>
      </c>
      <c r="C1459" t="s">
        <v>1054</v>
      </c>
      <c r="D1459" t="s">
        <v>1055</v>
      </c>
      <c r="E1459">
        <v>87</v>
      </c>
      <c r="F1459">
        <v>2391</v>
      </c>
      <c r="G1459" t="s">
        <v>4349</v>
      </c>
      <c r="H1459" s="2">
        <v>0.25</v>
      </c>
      <c r="I1459" t="s">
        <v>4349</v>
      </c>
      <c r="J1459" s="2">
        <v>0.75</v>
      </c>
      <c r="L1459" t="s">
        <v>968</v>
      </c>
      <c r="N1459" t="s">
        <v>969</v>
      </c>
      <c r="P1459" t="s">
        <v>970</v>
      </c>
      <c r="Q1459" t="s">
        <v>4371</v>
      </c>
      <c r="R1459">
        <v>0</v>
      </c>
      <c r="S1459" t="s">
        <v>1188</v>
      </c>
      <c r="X1459" t="s">
        <v>1058</v>
      </c>
      <c r="Y1459" t="s">
        <v>974</v>
      </c>
      <c r="Z1459" t="s">
        <v>974</v>
      </c>
    </row>
    <row r="1460" spans="1:26" x14ac:dyDescent="0.25">
      <c r="A1460">
        <v>377452</v>
      </c>
      <c r="B1460" t="s">
        <v>982</v>
      </c>
      <c r="C1460" t="s">
        <v>1590</v>
      </c>
      <c r="D1460" t="s">
        <v>1591</v>
      </c>
      <c r="E1460">
        <v>317</v>
      </c>
      <c r="F1460">
        <v>121878</v>
      </c>
      <c r="G1460" t="s">
        <v>4349</v>
      </c>
      <c r="H1460" s="2">
        <v>0.30208333333333331</v>
      </c>
      <c r="I1460" t="s">
        <v>4349</v>
      </c>
      <c r="J1460" s="2">
        <v>0.75</v>
      </c>
      <c r="L1460" t="s">
        <v>968</v>
      </c>
      <c r="N1460" t="s">
        <v>1099</v>
      </c>
      <c r="O1460">
        <v>9372456</v>
      </c>
      <c r="P1460" t="s">
        <v>986</v>
      </c>
      <c r="Q1460" t="s">
        <v>4372</v>
      </c>
      <c r="R1460">
        <v>0</v>
      </c>
      <c r="S1460" t="s">
        <v>988</v>
      </c>
      <c r="V1460">
        <v>63490</v>
      </c>
      <c r="W1460">
        <v>63490</v>
      </c>
      <c r="X1460" t="s">
        <v>1593</v>
      </c>
      <c r="Y1460" t="s">
        <v>1120</v>
      </c>
      <c r="Z1460" t="s">
        <v>1042</v>
      </c>
    </row>
    <row r="1461" spans="1:26" x14ac:dyDescent="0.25">
      <c r="A1461">
        <v>450236</v>
      </c>
      <c r="B1461" t="s">
        <v>976</v>
      </c>
      <c r="C1461" t="s">
        <v>4316</v>
      </c>
      <c r="D1461" t="s">
        <v>4317</v>
      </c>
      <c r="E1461">
        <v>52</v>
      </c>
      <c r="F1461">
        <v>728</v>
      </c>
      <c r="G1461" t="s">
        <v>4349</v>
      </c>
      <c r="H1461" s="2">
        <v>0.66666666666666663</v>
      </c>
      <c r="I1461" t="s">
        <v>4283</v>
      </c>
      <c r="J1461" s="2">
        <v>0.25</v>
      </c>
      <c r="L1461" t="s">
        <v>968</v>
      </c>
      <c r="N1461" t="s">
        <v>1601</v>
      </c>
      <c r="O1461" t="s">
        <v>4319</v>
      </c>
      <c r="P1461" t="s">
        <v>1131</v>
      </c>
      <c r="Q1461" t="s">
        <v>4373</v>
      </c>
      <c r="R1461">
        <v>6</v>
      </c>
      <c r="S1461" t="s">
        <v>1603</v>
      </c>
      <c r="X1461" t="s">
        <v>4321</v>
      </c>
      <c r="Y1461" t="s">
        <v>1229</v>
      </c>
      <c r="Z1461" t="s">
        <v>1229</v>
      </c>
    </row>
    <row r="1462" spans="1:26" x14ac:dyDescent="0.25">
      <c r="A1462">
        <v>450235</v>
      </c>
      <c r="B1462" t="s">
        <v>964</v>
      </c>
      <c r="C1462" t="s">
        <v>4322</v>
      </c>
      <c r="D1462" t="s">
        <v>4323</v>
      </c>
      <c r="E1462">
        <v>18</v>
      </c>
      <c r="F1462">
        <v>83</v>
      </c>
      <c r="G1462" t="s">
        <v>4349</v>
      </c>
      <c r="H1462" s="2">
        <v>0.66666666666666663</v>
      </c>
      <c r="I1462" t="s">
        <v>4283</v>
      </c>
      <c r="J1462" s="2">
        <v>0.25</v>
      </c>
      <c r="L1462" t="s">
        <v>968</v>
      </c>
      <c r="N1462" t="s">
        <v>1601</v>
      </c>
      <c r="O1462" t="s">
        <v>4324</v>
      </c>
      <c r="P1462" t="s">
        <v>1131</v>
      </c>
      <c r="Q1462" t="s">
        <v>4374</v>
      </c>
      <c r="R1462">
        <v>6</v>
      </c>
      <c r="S1462" t="s">
        <v>1331</v>
      </c>
      <c r="X1462" t="s">
        <v>4326</v>
      </c>
      <c r="Y1462" t="s">
        <v>1229</v>
      </c>
      <c r="Z1462" t="s">
        <v>1229</v>
      </c>
    </row>
    <row r="1463" spans="1:26" x14ac:dyDescent="0.25">
      <c r="A1463">
        <v>450296</v>
      </c>
      <c r="B1463" t="s">
        <v>1032</v>
      </c>
      <c r="C1463" t="s">
        <v>1327</v>
      </c>
      <c r="D1463" t="s">
        <v>1328</v>
      </c>
      <c r="E1463">
        <v>42</v>
      </c>
      <c r="F1463">
        <v>380</v>
      </c>
      <c r="G1463" t="s">
        <v>4283</v>
      </c>
      <c r="H1463" s="2">
        <v>0.29166666666666669</v>
      </c>
      <c r="I1463" t="s">
        <v>4283</v>
      </c>
      <c r="J1463" s="2">
        <v>0.70833333333333337</v>
      </c>
      <c r="L1463" t="s">
        <v>968</v>
      </c>
      <c r="N1463" t="s">
        <v>1329</v>
      </c>
      <c r="O1463">
        <v>7321960</v>
      </c>
      <c r="P1463" t="s">
        <v>1168</v>
      </c>
      <c r="Q1463" t="s">
        <v>4375</v>
      </c>
      <c r="R1463">
        <v>0</v>
      </c>
      <c r="S1463" t="s">
        <v>1331</v>
      </c>
      <c r="T1463" t="s">
        <v>1332</v>
      </c>
      <c r="X1463" t="s">
        <v>1333</v>
      </c>
      <c r="Y1463" t="s">
        <v>1104</v>
      </c>
      <c r="Z1463" t="s">
        <v>1042</v>
      </c>
    </row>
    <row r="1464" spans="1:26" x14ac:dyDescent="0.25">
      <c r="A1464">
        <v>450435</v>
      </c>
      <c r="B1464" t="s">
        <v>1230</v>
      </c>
      <c r="C1464" t="s">
        <v>2007</v>
      </c>
      <c r="D1464" t="s">
        <v>2008</v>
      </c>
      <c r="E1464">
        <v>22</v>
      </c>
      <c r="F1464">
        <v>99</v>
      </c>
      <c r="G1464" t="s">
        <v>4283</v>
      </c>
      <c r="H1464" s="2">
        <v>0.36805555555555558</v>
      </c>
      <c r="I1464" t="s">
        <v>4283</v>
      </c>
      <c r="J1464" s="2">
        <v>0.375</v>
      </c>
      <c r="L1464" t="s">
        <v>968</v>
      </c>
      <c r="N1464" t="s">
        <v>1024</v>
      </c>
      <c r="O1464">
        <v>750038</v>
      </c>
      <c r="P1464" t="s">
        <v>970</v>
      </c>
      <c r="Q1464" t="s">
        <v>4376</v>
      </c>
      <c r="R1464">
        <v>0</v>
      </c>
      <c r="S1464" t="s">
        <v>1026</v>
      </c>
      <c r="T1464" t="s">
        <v>1027</v>
      </c>
      <c r="Y1464" t="s">
        <v>1029</v>
      </c>
      <c r="Z1464" t="s">
        <v>1029</v>
      </c>
    </row>
    <row r="1465" spans="1:26" x14ac:dyDescent="0.25">
      <c r="A1465">
        <v>450436</v>
      </c>
      <c r="B1465" t="s">
        <v>1230</v>
      </c>
      <c r="C1465" t="s">
        <v>2007</v>
      </c>
      <c r="D1465" t="s">
        <v>2008</v>
      </c>
      <c r="E1465">
        <v>22</v>
      </c>
      <c r="F1465">
        <v>99</v>
      </c>
      <c r="G1465" t="s">
        <v>4283</v>
      </c>
      <c r="H1465" s="2">
        <v>0.70138888888888884</v>
      </c>
      <c r="I1465" t="s">
        <v>4283</v>
      </c>
      <c r="J1465" s="2">
        <v>0.71527777777777779</v>
      </c>
      <c r="L1465" t="s">
        <v>968</v>
      </c>
      <c r="N1465" t="s">
        <v>1024</v>
      </c>
      <c r="O1465">
        <v>750038</v>
      </c>
      <c r="P1465" t="s">
        <v>970</v>
      </c>
      <c r="Q1465" t="s">
        <v>4377</v>
      </c>
      <c r="R1465">
        <v>0</v>
      </c>
      <c r="S1465" t="s">
        <v>1026</v>
      </c>
      <c r="T1465" t="s">
        <v>1027</v>
      </c>
      <c r="Y1465" t="s">
        <v>1029</v>
      </c>
      <c r="Z1465" t="s">
        <v>1029</v>
      </c>
    </row>
    <row r="1466" spans="1:26" x14ac:dyDescent="0.25">
      <c r="A1466">
        <v>450514</v>
      </c>
      <c r="B1466" t="s">
        <v>994</v>
      </c>
      <c r="C1466" t="s">
        <v>2792</v>
      </c>
      <c r="D1466" t="s">
        <v>2793</v>
      </c>
      <c r="E1466">
        <v>102</v>
      </c>
      <c r="F1466">
        <v>5211</v>
      </c>
      <c r="G1466" t="s">
        <v>4378</v>
      </c>
      <c r="H1466" s="2">
        <v>0.25</v>
      </c>
      <c r="I1466" t="s">
        <v>4378</v>
      </c>
      <c r="J1466" s="2">
        <v>0.58333333333333337</v>
      </c>
      <c r="L1466" t="s">
        <v>968</v>
      </c>
      <c r="N1466" t="s">
        <v>997</v>
      </c>
      <c r="O1466">
        <v>747502</v>
      </c>
      <c r="P1466" t="s">
        <v>999</v>
      </c>
      <c r="Q1466" t="s">
        <v>4379</v>
      </c>
      <c r="R1466">
        <v>0</v>
      </c>
      <c r="S1466" t="s">
        <v>3267</v>
      </c>
      <c r="V1466">
        <v>200</v>
      </c>
      <c r="W1466">
        <v>200</v>
      </c>
      <c r="X1466" t="s">
        <v>2795</v>
      </c>
      <c r="Y1466" t="s">
        <v>1096</v>
      </c>
      <c r="Z1466" t="s">
        <v>4380</v>
      </c>
    </row>
    <row r="1467" spans="1:26" x14ac:dyDescent="0.25">
      <c r="A1467">
        <v>450158</v>
      </c>
      <c r="B1467" t="s">
        <v>1032</v>
      </c>
      <c r="C1467" t="s">
        <v>1033</v>
      </c>
      <c r="D1467" t="s">
        <v>1034</v>
      </c>
      <c r="E1467">
        <v>108</v>
      </c>
      <c r="F1467">
        <v>5873</v>
      </c>
      <c r="G1467" t="s">
        <v>4378</v>
      </c>
      <c r="H1467" s="2">
        <v>0.375</v>
      </c>
      <c r="I1467" t="s">
        <v>4381</v>
      </c>
      <c r="J1467" s="2">
        <v>0.20833333333333334</v>
      </c>
      <c r="L1467" t="s">
        <v>968</v>
      </c>
      <c r="N1467" t="s">
        <v>1035</v>
      </c>
      <c r="O1467">
        <v>9002647</v>
      </c>
      <c r="P1467" t="s">
        <v>1036</v>
      </c>
      <c r="Q1467" t="s">
        <v>4382</v>
      </c>
      <c r="R1467">
        <v>0</v>
      </c>
      <c r="S1467" t="s">
        <v>4383</v>
      </c>
      <c r="V1467" t="s">
        <v>4384</v>
      </c>
      <c r="W1467" t="s">
        <v>4384</v>
      </c>
      <c r="X1467" t="s">
        <v>1040</v>
      </c>
      <c r="Y1467" t="s">
        <v>1852</v>
      </c>
      <c r="Z1467" t="s">
        <v>1853</v>
      </c>
    </row>
    <row r="1468" spans="1:26" x14ac:dyDescent="0.25">
      <c r="A1468">
        <v>450438</v>
      </c>
      <c r="B1468" t="s">
        <v>1230</v>
      </c>
      <c r="C1468" t="s">
        <v>2007</v>
      </c>
      <c r="D1468" t="s">
        <v>2008</v>
      </c>
      <c r="E1468">
        <v>22</v>
      </c>
      <c r="F1468">
        <v>99</v>
      </c>
      <c r="G1468" t="s">
        <v>4378</v>
      </c>
      <c r="H1468" s="2">
        <v>0.41319444444444442</v>
      </c>
      <c r="I1468" t="s">
        <v>4378</v>
      </c>
      <c r="J1468" s="2">
        <v>0.4375</v>
      </c>
      <c r="L1468" t="s">
        <v>968</v>
      </c>
      <c r="N1468" t="s">
        <v>1024</v>
      </c>
      <c r="O1468">
        <v>750038</v>
      </c>
      <c r="P1468" t="s">
        <v>970</v>
      </c>
      <c r="Q1468" t="s">
        <v>4385</v>
      </c>
      <c r="R1468">
        <v>0</v>
      </c>
      <c r="S1468" t="s">
        <v>1026</v>
      </c>
      <c r="T1468" t="s">
        <v>1027</v>
      </c>
      <c r="Y1468" t="s">
        <v>974</v>
      </c>
      <c r="Z1468" t="s">
        <v>974</v>
      </c>
    </row>
    <row r="1469" spans="1:26" x14ac:dyDescent="0.25">
      <c r="A1469">
        <v>450653</v>
      </c>
      <c r="B1469" t="s">
        <v>1021</v>
      </c>
      <c r="C1469" t="s">
        <v>1459</v>
      </c>
      <c r="D1469" t="s">
        <v>1460</v>
      </c>
      <c r="E1469">
        <v>28</v>
      </c>
      <c r="F1469">
        <v>100</v>
      </c>
      <c r="G1469" t="s">
        <v>4378</v>
      </c>
      <c r="H1469" s="2">
        <v>0.5625</v>
      </c>
      <c r="I1469" t="s">
        <v>4381</v>
      </c>
      <c r="J1469" s="2">
        <v>0.83333333333333337</v>
      </c>
      <c r="L1469" t="s">
        <v>968</v>
      </c>
      <c r="N1469" t="s">
        <v>1300</v>
      </c>
      <c r="O1469">
        <v>2401</v>
      </c>
      <c r="P1469" t="s">
        <v>970</v>
      </c>
      <c r="Q1469" t="s">
        <v>4386</v>
      </c>
      <c r="R1469">
        <v>4</v>
      </c>
      <c r="S1469" t="s">
        <v>1026</v>
      </c>
      <c r="X1469" t="s">
        <v>1462</v>
      </c>
      <c r="Y1469" t="s">
        <v>1074</v>
      </c>
      <c r="Z1469" t="s">
        <v>1074</v>
      </c>
    </row>
    <row r="1470" spans="1:26" x14ac:dyDescent="0.25">
      <c r="A1470">
        <v>450497</v>
      </c>
      <c r="B1470" t="s">
        <v>976</v>
      </c>
      <c r="C1470" t="s">
        <v>4316</v>
      </c>
      <c r="D1470" t="s">
        <v>4317</v>
      </c>
      <c r="E1470">
        <v>52</v>
      </c>
      <c r="F1470">
        <v>728</v>
      </c>
      <c r="G1470" t="s">
        <v>4378</v>
      </c>
      <c r="H1470" s="2">
        <v>0.625</v>
      </c>
      <c r="I1470" t="s">
        <v>4381</v>
      </c>
      <c r="J1470" s="2">
        <v>0.16666666666666666</v>
      </c>
      <c r="L1470" t="s">
        <v>968</v>
      </c>
      <c r="N1470" t="s">
        <v>1601</v>
      </c>
      <c r="O1470" t="s">
        <v>4319</v>
      </c>
      <c r="P1470" t="s">
        <v>1131</v>
      </c>
      <c r="Q1470" t="s">
        <v>4387</v>
      </c>
      <c r="R1470">
        <v>6</v>
      </c>
      <c r="S1470" t="s">
        <v>1603</v>
      </c>
      <c r="X1470" t="s">
        <v>4321</v>
      </c>
      <c r="Y1470" t="s">
        <v>1229</v>
      </c>
      <c r="Z1470" t="s">
        <v>1284</v>
      </c>
    </row>
    <row r="1471" spans="1:26" x14ac:dyDescent="0.25">
      <c r="A1471">
        <v>450496</v>
      </c>
      <c r="B1471" t="s">
        <v>964</v>
      </c>
      <c r="C1471" t="s">
        <v>4322</v>
      </c>
      <c r="D1471" t="s">
        <v>4323</v>
      </c>
      <c r="E1471">
        <v>18</v>
      </c>
      <c r="F1471">
        <v>83</v>
      </c>
      <c r="G1471" t="s">
        <v>4378</v>
      </c>
      <c r="H1471" s="2">
        <v>0.625</v>
      </c>
      <c r="I1471" t="s">
        <v>4381</v>
      </c>
      <c r="J1471" s="2">
        <v>0.16666666666666666</v>
      </c>
      <c r="L1471" t="s">
        <v>968</v>
      </c>
      <c r="N1471" t="s">
        <v>1601</v>
      </c>
      <c r="O1471" t="s">
        <v>4324</v>
      </c>
      <c r="P1471" t="s">
        <v>1131</v>
      </c>
      <c r="Q1471" t="s">
        <v>4388</v>
      </c>
      <c r="R1471">
        <v>6</v>
      </c>
      <c r="S1471" t="s">
        <v>1331</v>
      </c>
      <c r="X1471" t="s">
        <v>4326</v>
      </c>
      <c r="Y1471" t="s">
        <v>1229</v>
      </c>
      <c r="Z1471" t="s">
        <v>1284</v>
      </c>
    </row>
    <row r="1472" spans="1:26" x14ac:dyDescent="0.25">
      <c r="A1472">
        <v>450439</v>
      </c>
      <c r="B1472" t="s">
        <v>1230</v>
      </c>
      <c r="C1472" t="s">
        <v>2007</v>
      </c>
      <c r="D1472" t="s">
        <v>2008</v>
      </c>
      <c r="E1472">
        <v>22</v>
      </c>
      <c r="F1472">
        <v>99</v>
      </c>
      <c r="G1472" t="s">
        <v>4378</v>
      </c>
      <c r="H1472" s="2">
        <v>0.67708333333333337</v>
      </c>
      <c r="I1472" t="s">
        <v>4378</v>
      </c>
      <c r="J1472" s="2">
        <v>0.71527777777777779</v>
      </c>
      <c r="L1472" t="s">
        <v>968</v>
      </c>
      <c r="N1472" t="s">
        <v>1024</v>
      </c>
      <c r="O1472">
        <v>750038</v>
      </c>
      <c r="P1472" t="s">
        <v>970</v>
      </c>
      <c r="Q1472" t="s">
        <v>4389</v>
      </c>
      <c r="R1472">
        <v>0</v>
      </c>
      <c r="S1472" t="s">
        <v>1026</v>
      </c>
      <c r="T1472" t="s">
        <v>1027</v>
      </c>
      <c r="Y1472" t="s">
        <v>974</v>
      </c>
      <c r="Z1472" t="s">
        <v>974</v>
      </c>
    </row>
    <row r="1473" spans="1:26" x14ac:dyDescent="0.25">
      <c r="A1473">
        <v>450203</v>
      </c>
      <c r="B1473" t="s">
        <v>1075</v>
      </c>
      <c r="C1473" t="s">
        <v>1910</v>
      </c>
      <c r="D1473" t="s">
        <v>1911</v>
      </c>
      <c r="E1473">
        <v>190</v>
      </c>
      <c r="F1473">
        <v>26645</v>
      </c>
      <c r="G1473" t="s">
        <v>4378</v>
      </c>
      <c r="H1473" s="2">
        <v>0.95833333333333337</v>
      </c>
      <c r="I1473" t="s">
        <v>4381</v>
      </c>
      <c r="J1473" s="2">
        <v>0.875</v>
      </c>
      <c r="L1473" t="s">
        <v>968</v>
      </c>
      <c r="N1473" t="s">
        <v>1482</v>
      </c>
      <c r="O1473">
        <v>9709192</v>
      </c>
      <c r="P1473" t="s">
        <v>1079</v>
      </c>
      <c r="Q1473" t="s">
        <v>4390</v>
      </c>
      <c r="R1473">
        <v>0</v>
      </c>
      <c r="S1473" t="s">
        <v>1737</v>
      </c>
      <c r="V1473" t="s">
        <v>4391</v>
      </c>
      <c r="W1473" t="s">
        <v>4391</v>
      </c>
      <c r="X1473" t="s">
        <v>1915</v>
      </c>
      <c r="Y1473" t="s">
        <v>1916</v>
      </c>
      <c r="Z1473" t="s">
        <v>1743</v>
      </c>
    </row>
    <row r="1474" spans="1:26" x14ac:dyDescent="0.25">
      <c r="A1474">
        <v>450298</v>
      </c>
      <c r="B1474" t="s">
        <v>1032</v>
      </c>
      <c r="C1474" t="s">
        <v>1327</v>
      </c>
      <c r="D1474" t="s">
        <v>1328</v>
      </c>
      <c r="E1474">
        <v>42</v>
      </c>
      <c r="F1474">
        <v>380</v>
      </c>
      <c r="G1474" t="s">
        <v>4381</v>
      </c>
      <c r="H1474" s="2">
        <v>0.29166666666666669</v>
      </c>
      <c r="I1474" t="s">
        <v>4381</v>
      </c>
      <c r="J1474" s="2">
        <v>0.75</v>
      </c>
      <c r="L1474" t="s">
        <v>968</v>
      </c>
      <c r="N1474" t="s">
        <v>1329</v>
      </c>
      <c r="O1474">
        <v>7321960</v>
      </c>
      <c r="P1474" t="s">
        <v>1168</v>
      </c>
      <c r="Q1474" t="s">
        <v>4392</v>
      </c>
      <c r="R1474">
        <v>0</v>
      </c>
      <c r="S1474" t="s">
        <v>1603</v>
      </c>
      <c r="T1474" t="s">
        <v>1332</v>
      </c>
      <c r="X1474" t="s">
        <v>1333</v>
      </c>
      <c r="Y1474" t="s">
        <v>1042</v>
      </c>
      <c r="Z1474" t="s">
        <v>1281</v>
      </c>
    </row>
    <row r="1475" spans="1:26" x14ac:dyDescent="0.25">
      <c r="A1475">
        <v>450440</v>
      </c>
      <c r="B1475" t="s">
        <v>1230</v>
      </c>
      <c r="C1475" t="s">
        <v>2007</v>
      </c>
      <c r="D1475" t="s">
        <v>2008</v>
      </c>
      <c r="E1475">
        <v>22</v>
      </c>
      <c r="F1475">
        <v>99</v>
      </c>
      <c r="G1475" t="s">
        <v>4381</v>
      </c>
      <c r="H1475" s="2">
        <v>0.41319444444444442</v>
      </c>
      <c r="I1475" t="s">
        <v>4381</v>
      </c>
      <c r="J1475" s="2">
        <v>0.41666666666666669</v>
      </c>
      <c r="L1475" t="s">
        <v>968</v>
      </c>
      <c r="N1475" t="s">
        <v>1024</v>
      </c>
      <c r="O1475">
        <v>750038</v>
      </c>
      <c r="P1475" t="s">
        <v>970</v>
      </c>
      <c r="Q1475" t="s">
        <v>4393</v>
      </c>
      <c r="R1475">
        <v>0</v>
      </c>
      <c r="S1475" t="s">
        <v>1026</v>
      </c>
      <c r="T1475" t="s">
        <v>1027</v>
      </c>
      <c r="Y1475" t="s">
        <v>1029</v>
      </c>
      <c r="Z1475" t="s">
        <v>1029</v>
      </c>
    </row>
    <row r="1476" spans="1:26" x14ac:dyDescent="0.25">
      <c r="A1476">
        <v>450159</v>
      </c>
      <c r="B1476" t="s">
        <v>1032</v>
      </c>
      <c r="C1476" t="s">
        <v>1033</v>
      </c>
      <c r="D1476" t="s">
        <v>1034</v>
      </c>
      <c r="E1476">
        <v>108</v>
      </c>
      <c r="F1476">
        <v>5873</v>
      </c>
      <c r="G1476" t="s">
        <v>4381</v>
      </c>
      <c r="H1476" s="2">
        <v>0.45833333333333331</v>
      </c>
      <c r="I1476" t="s">
        <v>4381</v>
      </c>
      <c r="J1476" s="2">
        <v>0.79166666666666663</v>
      </c>
      <c r="L1476" t="s">
        <v>968</v>
      </c>
      <c r="N1476" t="s">
        <v>1035</v>
      </c>
      <c r="O1476">
        <v>9002647</v>
      </c>
      <c r="P1476" t="s">
        <v>1036</v>
      </c>
      <c r="Q1476" t="s">
        <v>4394</v>
      </c>
      <c r="R1476">
        <v>0</v>
      </c>
      <c r="S1476" t="s">
        <v>1426</v>
      </c>
      <c r="V1476" t="s">
        <v>4384</v>
      </c>
      <c r="W1476" t="s">
        <v>4384</v>
      </c>
      <c r="X1476" t="s">
        <v>1040</v>
      </c>
      <c r="Y1476" t="s">
        <v>1229</v>
      </c>
      <c r="Z1476" t="s">
        <v>1042</v>
      </c>
    </row>
    <row r="1477" spans="1:26" x14ac:dyDescent="0.25">
      <c r="A1477">
        <v>450441</v>
      </c>
      <c r="B1477" t="s">
        <v>1230</v>
      </c>
      <c r="C1477" t="s">
        <v>2007</v>
      </c>
      <c r="D1477" t="s">
        <v>2008</v>
      </c>
      <c r="E1477">
        <v>22</v>
      </c>
      <c r="F1477">
        <v>99</v>
      </c>
      <c r="G1477" t="s">
        <v>4381</v>
      </c>
      <c r="H1477" s="2">
        <v>0.70138888888888884</v>
      </c>
      <c r="I1477" t="s">
        <v>4381</v>
      </c>
      <c r="J1477" s="2">
        <v>0.71527777777777779</v>
      </c>
      <c r="L1477" t="s">
        <v>968</v>
      </c>
      <c r="N1477" t="s">
        <v>1024</v>
      </c>
      <c r="O1477">
        <v>750038</v>
      </c>
      <c r="P1477" t="s">
        <v>970</v>
      </c>
      <c r="Q1477" t="s">
        <v>4395</v>
      </c>
      <c r="R1477">
        <v>0</v>
      </c>
      <c r="S1477" t="s">
        <v>1026</v>
      </c>
      <c r="T1477" t="s">
        <v>1027</v>
      </c>
      <c r="Y1477" t="s">
        <v>1029</v>
      </c>
      <c r="Z1477" t="s">
        <v>1029</v>
      </c>
    </row>
    <row r="1478" spans="1:26" x14ac:dyDescent="0.25">
      <c r="A1478">
        <v>450313</v>
      </c>
      <c r="B1478" t="s">
        <v>1075</v>
      </c>
      <c r="C1478" t="s">
        <v>1156</v>
      </c>
      <c r="D1478" t="s">
        <v>1157</v>
      </c>
      <c r="E1478">
        <v>139</v>
      </c>
      <c r="F1478">
        <v>9996</v>
      </c>
      <c r="G1478" t="s">
        <v>4396</v>
      </c>
      <c r="H1478" s="2">
        <v>2.0833333333333332E-2</v>
      </c>
      <c r="I1478" t="s">
        <v>4396</v>
      </c>
      <c r="J1478" s="2">
        <v>0.58333333333333337</v>
      </c>
      <c r="L1478" t="s">
        <v>968</v>
      </c>
      <c r="N1478" t="s">
        <v>1158</v>
      </c>
      <c r="O1478">
        <v>9435818</v>
      </c>
      <c r="P1478" t="s">
        <v>1159</v>
      </c>
      <c r="Q1478" t="s">
        <v>4397</v>
      </c>
      <c r="R1478">
        <v>0</v>
      </c>
      <c r="S1478" t="s">
        <v>2646</v>
      </c>
      <c r="V1478" t="s">
        <v>4398</v>
      </c>
      <c r="W1478" t="s">
        <v>4398</v>
      </c>
      <c r="X1478" t="s">
        <v>1163</v>
      </c>
      <c r="Y1478" t="s">
        <v>1520</v>
      </c>
      <c r="Z1478" t="s">
        <v>1521</v>
      </c>
    </row>
    <row r="1479" spans="1:26" x14ac:dyDescent="0.25">
      <c r="A1479">
        <v>450107</v>
      </c>
      <c r="B1479" t="s">
        <v>1075</v>
      </c>
      <c r="C1479" t="s">
        <v>1465</v>
      </c>
      <c r="D1479" t="s">
        <v>1466</v>
      </c>
      <c r="E1479">
        <v>159</v>
      </c>
      <c r="F1479">
        <v>15215</v>
      </c>
      <c r="G1479" t="s">
        <v>4396</v>
      </c>
      <c r="H1479" s="2">
        <v>0.25</v>
      </c>
      <c r="I1479" t="s">
        <v>4396</v>
      </c>
      <c r="J1479" s="2">
        <v>0.70833333333333337</v>
      </c>
      <c r="L1479" t="s">
        <v>968</v>
      </c>
      <c r="N1479" t="s">
        <v>1078</v>
      </c>
      <c r="O1479">
        <v>9809916</v>
      </c>
      <c r="P1479" t="s">
        <v>1277</v>
      </c>
      <c r="Q1479" t="s">
        <v>4399</v>
      </c>
      <c r="R1479">
        <v>0</v>
      </c>
      <c r="S1479" t="s">
        <v>3961</v>
      </c>
      <c r="V1479">
        <v>87</v>
      </c>
      <c r="W1479">
        <v>87</v>
      </c>
      <c r="X1479" t="s">
        <v>1469</v>
      </c>
      <c r="Y1479" t="s">
        <v>1005</v>
      </c>
      <c r="Z1479" t="s">
        <v>1083</v>
      </c>
    </row>
    <row r="1480" spans="1:26" x14ac:dyDescent="0.25">
      <c r="A1480">
        <v>450108</v>
      </c>
      <c r="B1480" t="s">
        <v>1075</v>
      </c>
      <c r="C1480" t="s">
        <v>1492</v>
      </c>
      <c r="D1480" t="s">
        <v>1493</v>
      </c>
      <c r="E1480">
        <v>149</v>
      </c>
      <c r="F1480">
        <v>10581</v>
      </c>
      <c r="G1480" t="s">
        <v>4396</v>
      </c>
      <c r="H1480" s="2">
        <v>0.25</v>
      </c>
      <c r="I1480" t="s">
        <v>269</v>
      </c>
      <c r="J1480" s="2">
        <v>4.1666666666666664E-2</v>
      </c>
      <c r="L1480" t="s">
        <v>968</v>
      </c>
      <c r="N1480" t="s">
        <v>1078</v>
      </c>
      <c r="O1480">
        <v>400497</v>
      </c>
      <c r="P1480" t="s">
        <v>1110</v>
      </c>
      <c r="Q1480" t="s">
        <v>4400</v>
      </c>
      <c r="R1480">
        <v>0</v>
      </c>
      <c r="S1480" t="s">
        <v>4016</v>
      </c>
      <c r="V1480">
        <v>535</v>
      </c>
      <c r="W1480">
        <v>535</v>
      </c>
      <c r="X1480" t="s">
        <v>1496</v>
      </c>
      <c r="Y1480" t="s">
        <v>2178</v>
      </c>
      <c r="Z1480" t="s">
        <v>1104</v>
      </c>
    </row>
    <row r="1481" spans="1:26" x14ac:dyDescent="0.25">
      <c r="A1481">
        <v>450656</v>
      </c>
      <c r="B1481" t="s">
        <v>1021</v>
      </c>
      <c r="C1481" t="s">
        <v>4401</v>
      </c>
      <c r="D1481" t="s">
        <v>4402</v>
      </c>
      <c r="E1481">
        <v>24</v>
      </c>
      <c r="F1481">
        <v>80</v>
      </c>
      <c r="G1481" t="s">
        <v>4396</v>
      </c>
      <c r="H1481" s="2">
        <v>0.33333333333333331</v>
      </c>
      <c r="I1481" t="s">
        <v>4396</v>
      </c>
      <c r="J1481" s="2">
        <v>0.39583333333333331</v>
      </c>
      <c r="L1481" t="s">
        <v>968</v>
      </c>
      <c r="N1481" t="s">
        <v>1300</v>
      </c>
      <c r="O1481" t="s">
        <v>4403</v>
      </c>
      <c r="P1481" t="s">
        <v>970</v>
      </c>
      <c r="Q1481" t="s">
        <v>4404</v>
      </c>
      <c r="R1481">
        <v>1.3</v>
      </c>
      <c r="S1481" t="s">
        <v>1179</v>
      </c>
      <c r="X1481" t="s">
        <v>4405</v>
      </c>
      <c r="Y1481" t="s">
        <v>2159</v>
      </c>
      <c r="Z1481" t="s">
        <v>1047</v>
      </c>
    </row>
    <row r="1482" spans="1:26" x14ac:dyDescent="0.25">
      <c r="A1482">
        <v>450443</v>
      </c>
      <c r="B1482" t="s">
        <v>1230</v>
      </c>
      <c r="C1482" t="s">
        <v>2007</v>
      </c>
      <c r="D1482" t="s">
        <v>2008</v>
      </c>
      <c r="E1482">
        <v>22</v>
      </c>
      <c r="F1482">
        <v>99</v>
      </c>
      <c r="G1482" t="s">
        <v>4396</v>
      </c>
      <c r="H1482" s="2">
        <v>0.41666666666666669</v>
      </c>
      <c r="I1482" t="s">
        <v>4396</v>
      </c>
      <c r="J1482" s="2">
        <v>0.4375</v>
      </c>
      <c r="L1482" t="s">
        <v>968</v>
      </c>
      <c r="N1482" t="s">
        <v>1024</v>
      </c>
      <c r="O1482">
        <v>750038</v>
      </c>
      <c r="P1482" t="s">
        <v>970</v>
      </c>
      <c r="Q1482" t="s">
        <v>4406</v>
      </c>
      <c r="R1482">
        <v>0</v>
      </c>
      <c r="S1482" t="s">
        <v>1026</v>
      </c>
      <c r="T1482" t="s">
        <v>1027</v>
      </c>
      <c r="Y1482" t="s">
        <v>1029</v>
      </c>
      <c r="Z1482" t="s">
        <v>974</v>
      </c>
    </row>
    <row r="1483" spans="1:26" x14ac:dyDescent="0.25">
      <c r="A1483">
        <v>450444</v>
      </c>
      <c r="B1483" t="s">
        <v>1230</v>
      </c>
      <c r="C1483" t="s">
        <v>2007</v>
      </c>
      <c r="D1483" t="s">
        <v>2008</v>
      </c>
      <c r="E1483">
        <v>22</v>
      </c>
      <c r="F1483">
        <v>99</v>
      </c>
      <c r="G1483" t="s">
        <v>4396</v>
      </c>
      <c r="H1483" s="2">
        <v>0.67708333333333337</v>
      </c>
      <c r="I1483" t="s">
        <v>4396</v>
      </c>
      <c r="J1483" s="2">
        <v>0.71527777777777779</v>
      </c>
      <c r="L1483" t="s">
        <v>968</v>
      </c>
      <c r="N1483" t="s">
        <v>1024</v>
      </c>
      <c r="O1483">
        <v>750038</v>
      </c>
      <c r="P1483" t="s">
        <v>970</v>
      </c>
      <c r="Q1483" t="s">
        <v>4407</v>
      </c>
      <c r="R1483">
        <v>0</v>
      </c>
      <c r="S1483" t="s">
        <v>1026</v>
      </c>
      <c r="T1483" t="s">
        <v>1027</v>
      </c>
      <c r="Y1483" t="s">
        <v>974</v>
      </c>
      <c r="Z1483" t="s">
        <v>1029</v>
      </c>
    </row>
    <row r="1484" spans="1:26" x14ac:dyDescent="0.25">
      <c r="A1484">
        <v>450161</v>
      </c>
      <c r="B1484" t="s">
        <v>1075</v>
      </c>
      <c r="C1484" t="s">
        <v>1320</v>
      </c>
      <c r="D1484" t="s">
        <v>1321</v>
      </c>
      <c r="E1484">
        <v>86</v>
      </c>
      <c r="F1484">
        <v>2546</v>
      </c>
      <c r="G1484" t="s">
        <v>269</v>
      </c>
      <c r="H1484" s="2">
        <v>0.22916666666666666</v>
      </c>
      <c r="I1484" t="s">
        <v>269</v>
      </c>
      <c r="J1484" s="2">
        <v>0.66666666666666663</v>
      </c>
      <c r="L1484" t="s">
        <v>968</v>
      </c>
      <c r="N1484" t="s">
        <v>1035</v>
      </c>
      <c r="O1484">
        <v>9280718</v>
      </c>
      <c r="P1484" t="s">
        <v>1110</v>
      </c>
      <c r="Q1484" t="s">
        <v>4408</v>
      </c>
      <c r="R1484">
        <v>0</v>
      </c>
      <c r="S1484" t="s">
        <v>4409</v>
      </c>
      <c r="V1484" t="s">
        <v>4410</v>
      </c>
      <c r="W1484" t="s">
        <v>4410</v>
      </c>
      <c r="X1484" t="s">
        <v>1325</v>
      </c>
      <c r="Y1484" t="s">
        <v>2031</v>
      </c>
      <c r="Z1484" t="s">
        <v>1104</v>
      </c>
    </row>
    <row r="1485" spans="1:26" x14ac:dyDescent="0.25">
      <c r="A1485">
        <v>369116</v>
      </c>
      <c r="B1485" t="s">
        <v>982</v>
      </c>
      <c r="C1485" t="s">
        <v>1450</v>
      </c>
      <c r="D1485" t="s">
        <v>1451</v>
      </c>
      <c r="E1485">
        <v>225</v>
      </c>
      <c r="F1485">
        <v>77104</v>
      </c>
      <c r="G1485" t="s">
        <v>269</v>
      </c>
      <c r="H1485" s="2">
        <v>0.28125</v>
      </c>
      <c r="I1485" t="s">
        <v>269</v>
      </c>
      <c r="J1485" s="2">
        <v>0.70833333333333337</v>
      </c>
      <c r="L1485" t="s">
        <v>968</v>
      </c>
      <c r="N1485" t="s">
        <v>1017</v>
      </c>
      <c r="O1485">
        <v>731038</v>
      </c>
      <c r="P1485" t="s">
        <v>986</v>
      </c>
      <c r="Q1485" t="s">
        <v>4411</v>
      </c>
      <c r="R1485">
        <v>0</v>
      </c>
      <c r="S1485" t="s">
        <v>988</v>
      </c>
      <c r="V1485">
        <v>4220525</v>
      </c>
      <c r="W1485">
        <v>4220525</v>
      </c>
      <c r="X1485" t="s">
        <v>1452</v>
      </c>
      <c r="Y1485" t="s">
        <v>1104</v>
      </c>
      <c r="Z1485" t="s">
        <v>1020</v>
      </c>
    </row>
    <row r="1486" spans="1:26" x14ac:dyDescent="0.25">
      <c r="A1486">
        <v>450445</v>
      </c>
      <c r="B1486" t="s">
        <v>1230</v>
      </c>
      <c r="C1486" t="s">
        <v>2007</v>
      </c>
      <c r="D1486" t="s">
        <v>2008</v>
      </c>
      <c r="E1486">
        <v>22</v>
      </c>
      <c r="F1486">
        <v>99</v>
      </c>
      <c r="G1486" t="s">
        <v>269</v>
      </c>
      <c r="H1486" s="2">
        <v>0.36805555555555558</v>
      </c>
      <c r="I1486" t="s">
        <v>269</v>
      </c>
      <c r="J1486" s="2">
        <v>0.71527777777777779</v>
      </c>
      <c r="L1486" t="s">
        <v>968</v>
      </c>
      <c r="N1486" t="s">
        <v>1024</v>
      </c>
      <c r="O1486">
        <v>750038</v>
      </c>
      <c r="P1486" t="s">
        <v>970</v>
      </c>
      <c r="Q1486" t="s">
        <v>4412</v>
      </c>
      <c r="R1486">
        <v>0</v>
      </c>
      <c r="S1486" t="s">
        <v>1026</v>
      </c>
      <c r="T1486" t="s">
        <v>1027</v>
      </c>
      <c r="Y1486" t="s">
        <v>1029</v>
      </c>
      <c r="Z1486" t="s">
        <v>1029</v>
      </c>
    </row>
    <row r="1487" spans="1:26" x14ac:dyDescent="0.25">
      <c r="A1487">
        <v>450308</v>
      </c>
      <c r="B1487" t="s">
        <v>1075</v>
      </c>
      <c r="C1487" t="s">
        <v>3908</v>
      </c>
      <c r="D1487" t="s">
        <v>3909</v>
      </c>
      <c r="E1487">
        <v>139</v>
      </c>
      <c r="F1487">
        <v>9996</v>
      </c>
      <c r="G1487" t="s">
        <v>269</v>
      </c>
      <c r="H1487" s="2">
        <v>0.41666666666666669</v>
      </c>
      <c r="I1487" t="s">
        <v>4413</v>
      </c>
      <c r="J1487" s="2">
        <v>8.3333333333333329E-2</v>
      </c>
      <c r="L1487" t="s">
        <v>968</v>
      </c>
      <c r="N1487" t="s">
        <v>1158</v>
      </c>
      <c r="O1487">
        <v>9366225</v>
      </c>
      <c r="P1487" t="s">
        <v>1159</v>
      </c>
      <c r="Q1487" t="s">
        <v>4414</v>
      </c>
      <c r="R1487">
        <v>0</v>
      </c>
      <c r="S1487" t="s">
        <v>4415</v>
      </c>
      <c r="V1487" t="s">
        <v>4416</v>
      </c>
      <c r="W1487" t="s">
        <v>4416</v>
      </c>
      <c r="X1487" t="s">
        <v>3912</v>
      </c>
      <c r="Y1487" t="s">
        <v>2715</v>
      </c>
      <c r="Z1487" t="s">
        <v>975</v>
      </c>
    </row>
    <row r="1488" spans="1:26" x14ac:dyDescent="0.25">
      <c r="A1488">
        <v>450575</v>
      </c>
      <c r="B1488" t="s">
        <v>1032</v>
      </c>
      <c r="C1488" t="s">
        <v>4028</v>
      </c>
      <c r="D1488" t="s">
        <v>4029</v>
      </c>
      <c r="E1488">
        <v>83</v>
      </c>
      <c r="F1488">
        <v>1827</v>
      </c>
      <c r="G1488" t="s">
        <v>269</v>
      </c>
      <c r="H1488" s="2">
        <v>0.5</v>
      </c>
      <c r="I1488" t="s">
        <v>269</v>
      </c>
      <c r="J1488" s="2">
        <v>0.91666666666666663</v>
      </c>
      <c r="L1488" t="s">
        <v>968</v>
      </c>
      <c r="N1488" t="s">
        <v>1167</v>
      </c>
      <c r="O1488" t="s">
        <v>4030</v>
      </c>
      <c r="P1488" t="s">
        <v>1036</v>
      </c>
      <c r="Q1488" t="s">
        <v>4417</v>
      </c>
      <c r="R1488">
        <v>0</v>
      </c>
      <c r="S1488" t="s">
        <v>4332</v>
      </c>
      <c r="V1488">
        <v>22221</v>
      </c>
      <c r="W1488">
        <v>22221</v>
      </c>
      <c r="X1488" t="s">
        <v>4033</v>
      </c>
      <c r="Y1488" t="s">
        <v>1042</v>
      </c>
      <c r="Z1488" t="s">
        <v>974</v>
      </c>
    </row>
    <row r="1489" spans="1:26" x14ac:dyDescent="0.25">
      <c r="A1489">
        <v>450576</v>
      </c>
      <c r="B1489" t="s">
        <v>1032</v>
      </c>
      <c r="C1489" t="s">
        <v>1165</v>
      </c>
      <c r="D1489" t="s">
        <v>1166</v>
      </c>
      <c r="E1489">
        <v>54</v>
      </c>
      <c r="F1489">
        <v>499</v>
      </c>
      <c r="G1489" t="s">
        <v>269</v>
      </c>
      <c r="H1489" s="2">
        <v>0.58333333333333337</v>
      </c>
      <c r="I1489" t="s">
        <v>269</v>
      </c>
      <c r="J1489" s="2">
        <v>0.91666666666666663</v>
      </c>
      <c r="L1489" t="s">
        <v>968</v>
      </c>
      <c r="N1489" t="s">
        <v>1167</v>
      </c>
      <c r="O1489">
        <v>7917757</v>
      </c>
      <c r="P1489" t="s">
        <v>1168</v>
      </c>
      <c r="Q1489" t="s">
        <v>4418</v>
      </c>
      <c r="R1489">
        <v>0</v>
      </c>
      <c r="S1489" t="s">
        <v>4419</v>
      </c>
      <c r="V1489">
        <v>22221</v>
      </c>
      <c r="W1489">
        <v>22221</v>
      </c>
      <c r="X1489" t="s">
        <v>1171</v>
      </c>
      <c r="Y1489" t="s">
        <v>1047</v>
      </c>
      <c r="Z1489" t="s">
        <v>1281</v>
      </c>
    </row>
    <row r="1490" spans="1:26" x14ac:dyDescent="0.25">
      <c r="A1490">
        <v>450398</v>
      </c>
      <c r="B1490" t="s">
        <v>1032</v>
      </c>
      <c r="C1490" t="s">
        <v>2306</v>
      </c>
      <c r="D1490" t="s">
        <v>2307</v>
      </c>
      <c r="E1490">
        <v>49</v>
      </c>
      <c r="F1490">
        <v>568</v>
      </c>
      <c r="G1490" t="s">
        <v>269</v>
      </c>
      <c r="H1490" s="2">
        <v>0.625</v>
      </c>
      <c r="I1490" t="s">
        <v>269</v>
      </c>
      <c r="J1490" s="2">
        <v>0.79166666666666663</v>
      </c>
      <c r="L1490" t="s">
        <v>968</v>
      </c>
      <c r="N1490" t="s">
        <v>1130</v>
      </c>
      <c r="O1490">
        <v>7611913</v>
      </c>
      <c r="P1490" t="s">
        <v>1131</v>
      </c>
      <c r="Q1490" t="s">
        <v>4420</v>
      </c>
      <c r="R1490">
        <v>0</v>
      </c>
      <c r="S1490" t="s">
        <v>1464</v>
      </c>
      <c r="V1490" t="s">
        <v>4421</v>
      </c>
      <c r="W1490" t="s">
        <v>4422</v>
      </c>
      <c r="X1490" t="s">
        <v>2311</v>
      </c>
      <c r="Y1490" t="s">
        <v>4049</v>
      </c>
      <c r="Z1490" t="s">
        <v>4049</v>
      </c>
    </row>
    <row r="1491" spans="1:26" x14ac:dyDescent="0.25">
      <c r="A1491">
        <v>450529</v>
      </c>
      <c r="B1491" t="s">
        <v>1032</v>
      </c>
      <c r="C1491" t="s">
        <v>1128</v>
      </c>
      <c r="D1491" t="s">
        <v>1129</v>
      </c>
      <c r="E1491">
        <v>56</v>
      </c>
      <c r="F1491">
        <v>1083</v>
      </c>
      <c r="G1491" t="s">
        <v>269</v>
      </c>
      <c r="H1491" s="2">
        <v>0.75</v>
      </c>
      <c r="I1491" t="s">
        <v>269</v>
      </c>
      <c r="J1491" s="2">
        <v>0.99930555555555556</v>
      </c>
      <c r="L1491" t="s">
        <v>968</v>
      </c>
      <c r="N1491" t="s">
        <v>1130</v>
      </c>
      <c r="O1491">
        <v>9184524</v>
      </c>
      <c r="P1491" t="s">
        <v>1036</v>
      </c>
      <c r="Q1491" t="s">
        <v>4423</v>
      </c>
      <c r="R1491">
        <v>0</v>
      </c>
      <c r="S1491" t="s">
        <v>1510</v>
      </c>
      <c r="V1491" t="s">
        <v>4424</v>
      </c>
      <c r="W1491" t="s">
        <v>4425</v>
      </c>
      <c r="X1491" t="s">
        <v>1135</v>
      </c>
      <c r="Y1491" t="s">
        <v>1029</v>
      </c>
      <c r="Z1491" t="s">
        <v>1042</v>
      </c>
    </row>
    <row r="1492" spans="1:26" x14ac:dyDescent="0.25">
      <c r="A1492">
        <v>450618</v>
      </c>
      <c r="B1492" t="s">
        <v>1032</v>
      </c>
      <c r="C1492" t="s">
        <v>1747</v>
      </c>
      <c r="D1492" t="s">
        <v>1748</v>
      </c>
      <c r="E1492">
        <v>31</v>
      </c>
      <c r="F1492">
        <v>247</v>
      </c>
      <c r="G1492" t="s">
        <v>269</v>
      </c>
      <c r="H1492" s="2">
        <v>0.79166666666666663</v>
      </c>
      <c r="I1492" t="s">
        <v>269</v>
      </c>
      <c r="J1492" s="2">
        <v>0.95833333333333337</v>
      </c>
      <c r="L1492" t="s">
        <v>968</v>
      </c>
      <c r="N1492" t="s">
        <v>1167</v>
      </c>
      <c r="O1492" t="s">
        <v>1749</v>
      </c>
      <c r="P1492" t="s">
        <v>1168</v>
      </c>
      <c r="Q1492" t="s">
        <v>4426</v>
      </c>
      <c r="R1492">
        <v>0</v>
      </c>
      <c r="S1492" t="s">
        <v>4427</v>
      </c>
      <c r="V1492">
        <v>22221</v>
      </c>
      <c r="W1492">
        <v>22221</v>
      </c>
      <c r="X1492" t="s">
        <v>1750</v>
      </c>
      <c r="Y1492" t="s">
        <v>1047</v>
      </c>
      <c r="Z1492" t="s">
        <v>1047</v>
      </c>
    </row>
    <row r="1493" spans="1:26" x14ac:dyDescent="0.25">
      <c r="A1493">
        <v>450707</v>
      </c>
      <c r="B1493" t="s">
        <v>994</v>
      </c>
      <c r="C1493" t="s">
        <v>3089</v>
      </c>
      <c r="D1493" t="s">
        <v>2855</v>
      </c>
      <c r="E1493">
        <v>116</v>
      </c>
      <c r="F1493">
        <v>5200</v>
      </c>
      <c r="G1493" t="s">
        <v>269</v>
      </c>
      <c r="H1493" s="2">
        <v>0.83333333333333337</v>
      </c>
      <c r="I1493" t="s">
        <v>4413</v>
      </c>
      <c r="J1493" s="2">
        <v>0.75</v>
      </c>
      <c r="L1493" t="s">
        <v>968</v>
      </c>
      <c r="N1493" t="s">
        <v>997</v>
      </c>
      <c r="O1493">
        <v>9378022</v>
      </c>
      <c r="P1493" t="s">
        <v>999</v>
      </c>
      <c r="Q1493" t="s">
        <v>4428</v>
      </c>
      <c r="R1493">
        <v>0</v>
      </c>
      <c r="S1493" t="s">
        <v>2981</v>
      </c>
      <c r="V1493">
        <v>10</v>
      </c>
      <c r="W1493">
        <v>10</v>
      </c>
      <c r="X1493" t="s">
        <v>3091</v>
      </c>
      <c r="Y1493" t="s">
        <v>1104</v>
      </c>
      <c r="Z1493" t="s">
        <v>1665</v>
      </c>
    </row>
    <row r="1494" spans="1:26" x14ac:dyDescent="0.25">
      <c r="A1494">
        <v>450980</v>
      </c>
      <c r="B1494" t="s">
        <v>1230</v>
      </c>
      <c r="C1494" t="s">
        <v>2007</v>
      </c>
      <c r="D1494" t="s">
        <v>2008</v>
      </c>
      <c r="E1494">
        <v>22</v>
      </c>
      <c r="F1494">
        <v>99</v>
      </c>
      <c r="G1494" t="s">
        <v>269</v>
      </c>
      <c r="H1494" s="2">
        <v>0.95833333333333337</v>
      </c>
      <c r="I1494" t="s">
        <v>4429</v>
      </c>
      <c r="J1494" s="2">
        <v>0.29166666666666669</v>
      </c>
      <c r="L1494" t="s">
        <v>968</v>
      </c>
      <c r="N1494" t="s">
        <v>1024</v>
      </c>
      <c r="O1494">
        <v>750038</v>
      </c>
      <c r="P1494" t="s">
        <v>970</v>
      </c>
      <c r="Q1494" t="s">
        <v>4430</v>
      </c>
      <c r="R1494">
        <v>0</v>
      </c>
      <c r="S1494" t="s">
        <v>1179</v>
      </c>
      <c r="T1494" t="s">
        <v>1027</v>
      </c>
      <c r="Y1494" t="s">
        <v>1401</v>
      </c>
      <c r="Z1494" t="s">
        <v>974</v>
      </c>
    </row>
    <row r="1495" spans="1:26" x14ac:dyDescent="0.25">
      <c r="A1495">
        <v>450703</v>
      </c>
      <c r="B1495" t="s">
        <v>994</v>
      </c>
      <c r="C1495" t="s">
        <v>2792</v>
      </c>
      <c r="D1495" t="s">
        <v>2793</v>
      </c>
      <c r="E1495">
        <v>102</v>
      </c>
      <c r="F1495">
        <v>5211</v>
      </c>
      <c r="G1495" t="s">
        <v>4413</v>
      </c>
      <c r="H1495" s="2">
        <v>0.25</v>
      </c>
      <c r="I1495" t="s">
        <v>4429</v>
      </c>
      <c r="J1495" s="2">
        <v>0.5</v>
      </c>
      <c r="L1495" t="s">
        <v>968</v>
      </c>
      <c r="N1495" t="s">
        <v>997</v>
      </c>
      <c r="O1495">
        <v>747502</v>
      </c>
      <c r="P1495" t="s">
        <v>999</v>
      </c>
      <c r="Q1495" t="s">
        <v>4431</v>
      </c>
      <c r="R1495">
        <v>0</v>
      </c>
      <c r="S1495" t="s">
        <v>3267</v>
      </c>
      <c r="V1495">
        <v>201</v>
      </c>
      <c r="W1495">
        <v>201</v>
      </c>
      <c r="X1495" t="s">
        <v>2795</v>
      </c>
      <c r="Y1495" t="s">
        <v>1127</v>
      </c>
      <c r="Z1495" t="s">
        <v>1399</v>
      </c>
    </row>
    <row r="1496" spans="1:26" x14ac:dyDescent="0.25">
      <c r="A1496">
        <v>450828</v>
      </c>
      <c r="B1496" t="s">
        <v>1961</v>
      </c>
      <c r="C1496" t="s">
        <v>1970</v>
      </c>
      <c r="D1496" t="s">
        <v>1971</v>
      </c>
      <c r="E1496">
        <v>25</v>
      </c>
      <c r="F1496">
        <v>85</v>
      </c>
      <c r="G1496" t="s">
        <v>4413</v>
      </c>
      <c r="H1496" s="2">
        <v>0.29166666666666669</v>
      </c>
      <c r="I1496" t="s">
        <v>4432</v>
      </c>
      <c r="J1496" s="2">
        <v>0.70833333333333337</v>
      </c>
      <c r="L1496" t="s">
        <v>968</v>
      </c>
      <c r="N1496" t="s">
        <v>1024</v>
      </c>
      <c r="O1496">
        <v>90650921</v>
      </c>
      <c r="P1496" t="s">
        <v>1168</v>
      </c>
      <c r="Q1496" t="s">
        <v>4433</v>
      </c>
      <c r="R1496">
        <v>0</v>
      </c>
      <c r="S1496" t="s">
        <v>1349</v>
      </c>
      <c r="T1496" t="s">
        <v>1332</v>
      </c>
      <c r="X1496" t="s">
        <v>1974</v>
      </c>
      <c r="Y1496" t="s">
        <v>975</v>
      </c>
      <c r="Z1496" t="s">
        <v>1048</v>
      </c>
    </row>
    <row r="1497" spans="1:26" x14ac:dyDescent="0.25">
      <c r="A1497">
        <v>449997</v>
      </c>
      <c r="B1497" t="s">
        <v>1032</v>
      </c>
      <c r="C1497" t="s">
        <v>1192</v>
      </c>
      <c r="D1497" t="s">
        <v>1193</v>
      </c>
      <c r="E1497">
        <v>69</v>
      </c>
      <c r="F1497">
        <v>764</v>
      </c>
      <c r="G1497" t="s">
        <v>4413</v>
      </c>
      <c r="H1497" s="2">
        <v>0.29166666666666669</v>
      </c>
      <c r="I1497" t="s">
        <v>4413</v>
      </c>
      <c r="J1497" s="2">
        <v>0.66666666666666663</v>
      </c>
      <c r="L1497" t="s">
        <v>968</v>
      </c>
      <c r="N1497" t="s">
        <v>1194</v>
      </c>
      <c r="O1497">
        <v>7030523</v>
      </c>
      <c r="P1497" t="s">
        <v>1036</v>
      </c>
      <c r="Q1497" t="s">
        <v>4434</v>
      </c>
      <c r="R1497">
        <v>0</v>
      </c>
      <c r="S1497" t="s">
        <v>1196</v>
      </c>
      <c r="V1497">
        <v>22221</v>
      </c>
      <c r="W1497">
        <v>22221</v>
      </c>
      <c r="X1497" t="s">
        <v>1197</v>
      </c>
      <c r="Y1497" t="s">
        <v>1198</v>
      </c>
      <c r="Z1497" t="s">
        <v>1029</v>
      </c>
    </row>
    <row r="1498" spans="1:26" x14ac:dyDescent="0.25">
      <c r="A1498">
        <v>450879</v>
      </c>
      <c r="B1498" t="s">
        <v>1030</v>
      </c>
      <c r="C1498" t="s">
        <v>3371</v>
      </c>
      <c r="D1498" t="s">
        <v>3372</v>
      </c>
      <c r="E1498">
        <v>12</v>
      </c>
      <c r="F1498">
        <v>30</v>
      </c>
      <c r="G1498" t="s">
        <v>4413</v>
      </c>
      <c r="H1498" s="2">
        <v>0.33333333333333331</v>
      </c>
      <c r="I1498" t="s">
        <v>4413</v>
      </c>
      <c r="J1498" s="2">
        <v>0.625</v>
      </c>
      <c r="L1498" t="s">
        <v>968</v>
      </c>
      <c r="N1498" t="s">
        <v>1300</v>
      </c>
      <c r="O1498" t="s">
        <v>3373</v>
      </c>
      <c r="P1498" t="s">
        <v>970</v>
      </c>
      <c r="Q1498" t="s">
        <v>4435</v>
      </c>
      <c r="R1498">
        <v>1.52</v>
      </c>
      <c r="S1498" t="s">
        <v>1026</v>
      </c>
      <c r="Y1498" t="s">
        <v>1147</v>
      </c>
      <c r="Z1498" t="s">
        <v>1229</v>
      </c>
    </row>
    <row r="1499" spans="1:26" x14ac:dyDescent="0.25">
      <c r="A1499">
        <v>450840</v>
      </c>
      <c r="B1499" t="s">
        <v>1032</v>
      </c>
      <c r="C1499" t="s">
        <v>1165</v>
      </c>
      <c r="D1499" t="s">
        <v>1166</v>
      </c>
      <c r="E1499">
        <v>54</v>
      </c>
      <c r="F1499">
        <v>499</v>
      </c>
      <c r="G1499" t="s">
        <v>4413</v>
      </c>
      <c r="H1499" s="2">
        <v>0.58333333333333337</v>
      </c>
      <c r="I1499" t="s">
        <v>4413</v>
      </c>
      <c r="J1499" s="2">
        <v>0.66666666666666663</v>
      </c>
      <c r="L1499" t="s">
        <v>968</v>
      </c>
      <c r="N1499" t="s">
        <v>1167</v>
      </c>
      <c r="O1499">
        <v>7917757</v>
      </c>
      <c r="P1499" t="s">
        <v>1131</v>
      </c>
      <c r="Q1499" t="s">
        <v>4436</v>
      </c>
      <c r="R1499">
        <v>0</v>
      </c>
      <c r="S1499" t="s">
        <v>1464</v>
      </c>
      <c r="V1499">
        <v>22221</v>
      </c>
      <c r="W1499">
        <v>22221</v>
      </c>
      <c r="X1499" t="s">
        <v>1171</v>
      </c>
      <c r="Y1499" t="s">
        <v>1283</v>
      </c>
      <c r="Z1499" t="s">
        <v>1560</v>
      </c>
    </row>
    <row r="1500" spans="1:26" x14ac:dyDescent="0.25">
      <c r="A1500">
        <v>450874</v>
      </c>
      <c r="B1500" t="s">
        <v>964</v>
      </c>
      <c r="C1500" t="s">
        <v>965</v>
      </c>
      <c r="D1500" t="s">
        <v>966</v>
      </c>
      <c r="E1500">
        <v>26</v>
      </c>
      <c r="F1500">
        <v>284</v>
      </c>
      <c r="G1500" t="s">
        <v>4413</v>
      </c>
      <c r="H1500" s="2">
        <v>0.625</v>
      </c>
      <c r="I1500" t="s">
        <v>4429</v>
      </c>
      <c r="J1500" s="2">
        <v>0.75</v>
      </c>
      <c r="L1500" t="s">
        <v>968</v>
      </c>
      <c r="N1500" t="s">
        <v>969</v>
      </c>
      <c r="P1500" t="s">
        <v>970</v>
      </c>
      <c r="Q1500" t="s">
        <v>4437</v>
      </c>
      <c r="R1500">
        <v>0</v>
      </c>
      <c r="S1500" t="s">
        <v>1349</v>
      </c>
      <c r="X1500" t="s">
        <v>973</v>
      </c>
      <c r="Y1500" t="s">
        <v>974</v>
      </c>
      <c r="Z1500" t="s">
        <v>974</v>
      </c>
    </row>
    <row r="1501" spans="1:26" x14ac:dyDescent="0.25">
      <c r="A1501">
        <v>450875</v>
      </c>
      <c r="B1501" t="s">
        <v>976</v>
      </c>
      <c r="C1501" t="s">
        <v>1350</v>
      </c>
      <c r="D1501" t="s">
        <v>1351</v>
      </c>
      <c r="E1501">
        <v>106</v>
      </c>
      <c r="F1501">
        <v>4249</v>
      </c>
      <c r="G1501" t="s">
        <v>4413</v>
      </c>
      <c r="H1501" s="2">
        <v>0.625</v>
      </c>
      <c r="I1501" t="s">
        <v>4429</v>
      </c>
      <c r="J1501" s="2">
        <v>0.75</v>
      </c>
      <c r="L1501" t="s">
        <v>968</v>
      </c>
      <c r="N1501" t="s">
        <v>969</v>
      </c>
      <c r="P1501" t="s">
        <v>970</v>
      </c>
      <c r="Q1501" t="s">
        <v>4438</v>
      </c>
      <c r="R1501">
        <v>0</v>
      </c>
      <c r="S1501" t="s">
        <v>1188</v>
      </c>
      <c r="X1501" t="s">
        <v>1354</v>
      </c>
      <c r="Y1501" t="s">
        <v>974</v>
      </c>
      <c r="Z1501" t="s">
        <v>974</v>
      </c>
    </row>
    <row r="1502" spans="1:26" x14ac:dyDescent="0.25">
      <c r="A1502">
        <v>450616</v>
      </c>
      <c r="B1502" t="s">
        <v>1032</v>
      </c>
      <c r="C1502" t="s">
        <v>1033</v>
      </c>
      <c r="D1502" t="s">
        <v>1034</v>
      </c>
      <c r="E1502">
        <v>108</v>
      </c>
      <c r="F1502">
        <v>5873</v>
      </c>
      <c r="G1502" t="s">
        <v>4413</v>
      </c>
      <c r="H1502" s="2">
        <v>0.79166666666666663</v>
      </c>
      <c r="I1502" t="s">
        <v>4429</v>
      </c>
      <c r="J1502" s="2">
        <v>0.20833333333333334</v>
      </c>
      <c r="L1502" t="s">
        <v>968</v>
      </c>
      <c r="N1502" t="s">
        <v>1035</v>
      </c>
      <c r="O1502">
        <v>9002647</v>
      </c>
      <c r="P1502" t="s">
        <v>1036</v>
      </c>
      <c r="Q1502" t="s">
        <v>4439</v>
      </c>
      <c r="R1502">
        <v>0</v>
      </c>
      <c r="S1502" t="s">
        <v>3179</v>
      </c>
      <c r="V1502" t="s">
        <v>4384</v>
      </c>
      <c r="W1502" t="s">
        <v>4384</v>
      </c>
      <c r="X1502" t="s">
        <v>1040</v>
      </c>
      <c r="Y1502" t="s">
        <v>1236</v>
      </c>
      <c r="Z1502" t="s">
        <v>3251</v>
      </c>
    </row>
    <row r="1503" spans="1:26" x14ac:dyDescent="0.25">
      <c r="A1503">
        <v>450838</v>
      </c>
      <c r="B1503" t="s">
        <v>1032</v>
      </c>
      <c r="C1503" t="s">
        <v>4028</v>
      </c>
      <c r="D1503" t="s">
        <v>4029</v>
      </c>
      <c r="E1503">
        <v>83</v>
      </c>
      <c r="F1503">
        <v>1827</v>
      </c>
      <c r="G1503" t="s">
        <v>4413</v>
      </c>
      <c r="H1503" s="2">
        <v>0.83333333333333337</v>
      </c>
      <c r="I1503" t="s">
        <v>4429</v>
      </c>
      <c r="J1503" s="2">
        <v>4.1666666666666664E-2</v>
      </c>
      <c r="L1503" t="s">
        <v>968</v>
      </c>
      <c r="N1503" t="s">
        <v>1167</v>
      </c>
      <c r="O1503" t="s">
        <v>4030</v>
      </c>
      <c r="P1503" t="s">
        <v>1131</v>
      </c>
      <c r="Q1503" t="s">
        <v>4440</v>
      </c>
      <c r="R1503">
        <v>0</v>
      </c>
      <c r="S1503" t="s">
        <v>4074</v>
      </c>
      <c r="V1503">
        <v>22221</v>
      </c>
      <c r="W1503">
        <v>22221</v>
      </c>
      <c r="X1503" t="s">
        <v>4033</v>
      </c>
      <c r="Y1503" t="s">
        <v>1104</v>
      </c>
      <c r="Z1503" t="s">
        <v>1284</v>
      </c>
    </row>
    <row r="1504" spans="1:26" x14ac:dyDescent="0.25">
      <c r="A1504">
        <v>450872</v>
      </c>
      <c r="B1504" t="s">
        <v>964</v>
      </c>
      <c r="C1504" t="s">
        <v>1049</v>
      </c>
      <c r="D1504" t="s">
        <v>1050</v>
      </c>
      <c r="E1504">
        <v>26</v>
      </c>
      <c r="F1504">
        <v>284</v>
      </c>
      <c r="G1504" t="s">
        <v>4429</v>
      </c>
      <c r="H1504" s="2">
        <v>0.20833333333333334</v>
      </c>
      <c r="I1504" t="s">
        <v>4441</v>
      </c>
      <c r="J1504" s="2">
        <v>0.75</v>
      </c>
      <c r="L1504" t="s">
        <v>968</v>
      </c>
      <c r="N1504" t="s">
        <v>969</v>
      </c>
      <c r="P1504" t="s">
        <v>970</v>
      </c>
      <c r="Q1504" t="s">
        <v>4442</v>
      </c>
      <c r="R1504">
        <v>0</v>
      </c>
      <c r="S1504" t="s">
        <v>972</v>
      </c>
      <c r="X1504" t="s">
        <v>1053</v>
      </c>
      <c r="Y1504" t="s">
        <v>974</v>
      </c>
      <c r="Z1504" t="s">
        <v>974</v>
      </c>
    </row>
    <row r="1505" spans="1:26" x14ac:dyDescent="0.25">
      <c r="A1505">
        <v>451002</v>
      </c>
      <c r="B1505" t="s">
        <v>964</v>
      </c>
      <c r="C1505" t="s">
        <v>2730</v>
      </c>
      <c r="D1505" t="s">
        <v>2731</v>
      </c>
      <c r="E1505">
        <v>13</v>
      </c>
      <c r="F1505">
        <v>28</v>
      </c>
      <c r="G1505" t="s">
        <v>4429</v>
      </c>
      <c r="H1505" s="2">
        <v>0.20833333333333334</v>
      </c>
      <c r="I1505" t="s">
        <v>4429</v>
      </c>
      <c r="J1505" s="2">
        <v>0.75</v>
      </c>
      <c r="L1505" t="s">
        <v>968</v>
      </c>
      <c r="N1505" t="s">
        <v>969</v>
      </c>
      <c r="O1505">
        <v>9621821</v>
      </c>
      <c r="P1505" t="s">
        <v>970</v>
      </c>
      <c r="Q1505" t="s">
        <v>4443</v>
      </c>
      <c r="R1505">
        <v>0</v>
      </c>
      <c r="S1505" t="s">
        <v>972</v>
      </c>
      <c r="X1505" t="s">
        <v>2734</v>
      </c>
      <c r="Y1505" t="s">
        <v>974</v>
      </c>
      <c r="Z1505" t="s">
        <v>974</v>
      </c>
    </row>
    <row r="1506" spans="1:26" x14ac:dyDescent="0.25">
      <c r="A1506">
        <v>450873</v>
      </c>
      <c r="B1506" t="s">
        <v>976</v>
      </c>
      <c r="C1506" t="s">
        <v>1054</v>
      </c>
      <c r="D1506" t="s">
        <v>1055</v>
      </c>
      <c r="E1506">
        <v>87</v>
      </c>
      <c r="F1506">
        <v>2391</v>
      </c>
      <c r="G1506" t="s">
        <v>4429</v>
      </c>
      <c r="H1506" s="2">
        <v>0.20833333333333334</v>
      </c>
      <c r="I1506" t="s">
        <v>4441</v>
      </c>
      <c r="J1506" s="2">
        <v>0.75</v>
      </c>
      <c r="L1506" t="s">
        <v>968</v>
      </c>
      <c r="N1506" t="s">
        <v>969</v>
      </c>
      <c r="P1506" t="s">
        <v>970</v>
      </c>
      <c r="Q1506" t="s">
        <v>4444</v>
      </c>
      <c r="R1506">
        <v>0</v>
      </c>
      <c r="S1506" t="s">
        <v>980</v>
      </c>
      <c r="X1506" t="s">
        <v>1058</v>
      </c>
      <c r="Y1506" t="s">
        <v>974</v>
      </c>
      <c r="Z1506" t="s">
        <v>974</v>
      </c>
    </row>
    <row r="1507" spans="1:26" x14ac:dyDescent="0.25">
      <c r="A1507">
        <v>450554</v>
      </c>
      <c r="B1507" t="s">
        <v>1075</v>
      </c>
      <c r="C1507" t="s">
        <v>1828</v>
      </c>
      <c r="D1507" t="s">
        <v>1829</v>
      </c>
      <c r="E1507">
        <v>159</v>
      </c>
      <c r="F1507">
        <v>15215</v>
      </c>
      <c r="G1507" t="s">
        <v>4429</v>
      </c>
      <c r="H1507" s="2">
        <v>0.25</v>
      </c>
      <c r="I1507" t="s">
        <v>4429</v>
      </c>
      <c r="J1507" s="2">
        <v>0.54166666666666663</v>
      </c>
      <c r="L1507" t="s">
        <v>968</v>
      </c>
      <c r="N1507" t="s">
        <v>1078</v>
      </c>
      <c r="O1507">
        <v>9809904</v>
      </c>
      <c r="P1507" t="s">
        <v>1277</v>
      </c>
      <c r="Q1507" t="s">
        <v>4445</v>
      </c>
      <c r="R1507">
        <v>0</v>
      </c>
      <c r="S1507" t="s">
        <v>4077</v>
      </c>
      <c r="V1507">
        <v>91</v>
      </c>
      <c r="W1507">
        <v>91</v>
      </c>
      <c r="X1507" t="s">
        <v>1831</v>
      </c>
      <c r="Y1507" t="s">
        <v>2178</v>
      </c>
      <c r="Z1507" t="s">
        <v>1005</v>
      </c>
    </row>
    <row r="1508" spans="1:26" x14ac:dyDescent="0.25">
      <c r="A1508">
        <v>439369</v>
      </c>
      <c r="B1508" t="s">
        <v>982</v>
      </c>
      <c r="C1508" t="s">
        <v>1200</v>
      </c>
      <c r="D1508" t="s">
        <v>1201</v>
      </c>
      <c r="E1508">
        <v>362</v>
      </c>
      <c r="F1508">
        <v>228081</v>
      </c>
      <c r="G1508" t="s">
        <v>4429</v>
      </c>
      <c r="H1508" s="2">
        <v>0.29166666666666669</v>
      </c>
      <c r="I1508" t="s">
        <v>4429</v>
      </c>
      <c r="J1508" s="2">
        <v>0.75</v>
      </c>
      <c r="L1508" t="s">
        <v>968</v>
      </c>
      <c r="N1508" t="s">
        <v>985</v>
      </c>
      <c r="O1508">
        <v>9744001</v>
      </c>
      <c r="P1508" t="s">
        <v>1009</v>
      </c>
      <c r="Q1508" t="s">
        <v>4446</v>
      </c>
      <c r="R1508">
        <v>0</v>
      </c>
      <c r="S1508" t="s">
        <v>988</v>
      </c>
      <c r="V1508">
        <v>36236</v>
      </c>
      <c r="W1508">
        <v>36236</v>
      </c>
      <c r="X1508" t="s">
        <v>1203</v>
      </c>
      <c r="Y1508" t="s">
        <v>1120</v>
      </c>
      <c r="Z1508" t="s">
        <v>3284</v>
      </c>
    </row>
    <row r="1509" spans="1:26" x14ac:dyDescent="0.25">
      <c r="A1509">
        <v>451108</v>
      </c>
      <c r="B1509" t="s">
        <v>1230</v>
      </c>
      <c r="C1509" t="s">
        <v>4447</v>
      </c>
      <c r="D1509" t="s">
        <v>4448</v>
      </c>
      <c r="E1509">
        <v>9</v>
      </c>
      <c r="F1509">
        <v>5</v>
      </c>
      <c r="G1509" t="s">
        <v>4429</v>
      </c>
      <c r="H1509" s="2">
        <v>0.625</v>
      </c>
      <c r="I1509" t="s">
        <v>4441</v>
      </c>
      <c r="J1509" s="2">
        <v>0.29166666666666669</v>
      </c>
      <c r="L1509" t="s">
        <v>968</v>
      </c>
      <c r="N1509" t="s">
        <v>1300</v>
      </c>
      <c r="O1509" t="s">
        <v>4449</v>
      </c>
      <c r="P1509" t="s">
        <v>970</v>
      </c>
      <c r="Q1509" t="s">
        <v>4450</v>
      </c>
      <c r="R1509">
        <v>0</v>
      </c>
      <c r="S1509" t="s">
        <v>1179</v>
      </c>
      <c r="Y1509" t="s">
        <v>1147</v>
      </c>
      <c r="Z1509" t="s">
        <v>1120</v>
      </c>
    </row>
    <row r="1510" spans="1:26" x14ac:dyDescent="0.25">
      <c r="A1510">
        <v>450985</v>
      </c>
      <c r="B1510" t="s">
        <v>976</v>
      </c>
      <c r="C1510" t="s">
        <v>4451</v>
      </c>
      <c r="D1510" t="s">
        <v>4317</v>
      </c>
      <c r="E1510">
        <v>72</v>
      </c>
      <c r="F1510">
        <v>728</v>
      </c>
      <c r="G1510" t="s">
        <v>4429</v>
      </c>
      <c r="H1510" s="2">
        <v>0.79166666666666663</v>
      </c>
      <c r="I1510" t="s">
        <v>4429</v>
      </c>
      <c r="J1510" s="2">
        <v>0.95833333333333337</v>
      </c>
      <c r="K1510" t="s">
        <v>4452</v>
      </c>
      <c r="L1510" t="s">
        <v>1142</v>
      </c>
      <c r="N1510" t="s">
        <v>2198</v>
      </c>
      <c r="O1510" t="s">
        <v>4319</v>
      </c>
      <c r="P1510" t="s">
        <v>1131</v>
      </c>
      <c r="Q1510" t="s">
        <v>4453</v>
      </c>
      <c r="R1510">
        <v>0</v>
      </c>
      <c r="S1510" t="s">
        <v>1603</v>
      </c>
      <c r="X1510" t="s">
        <v>4321</v>
      </c>
      <c r="Y1510" t="s">
        <v>1284</v>
      </c>
      <c r="Z1510" t="s">
        <v>1229</v>
      </c>
    </row>
    <row r="1511" spans="1:26" x14ac:dyDescent="0.25">
      <c r="A1511">
        <v>450984</v>
      </c>
      <c r="B1511" t="s">
        <v>964</v>
      </c>
      <c r="C1511" t="s">
        <v>4454</v>
      </c>
      <c r="D1511" t="s">
        <v>4323</v>
      </c>
      <c r="E1511">
        <v>18</v>
      </c>
      <c r="F1511">
        <v>83</v>
      </c>
      <c r="G1511" t="s">
        <v>4429</v>
      </c>
      <c r="H1511" s="2">
        <v>0.79166666666666663</v>
      </c>
      <c r="I1511" t="s">
        <v>4429</v>
      </c>
      <c r="J1511" s="2">
        <v>0.95833333333333337</v>
      </c>
      <c r="K1511" t="s">
        <v>4452</v>
      </c>
      <c r="L1511" t="s">
        <v>1142</v>
      </c>
      <c r="N1511" t="s">
        <v>2198</v>
      </c>
      <c r="O1511" t="s">
        <v>4324</v>
      </c>
      <c r="P1511" t="s">
        <v>1131</v>
      </c>
      <c r="Q1511" t="s">
        <v>4455</v>
      </c>
      <c r="R1511">
        <v>0</v>
      </c>
      <c r="S1511" t="s">
        <v>1331</v>
      </c>
      <c r="X1511" t="s">
        <v>4326</v>
      </c>
      <c r="Y1511" t="s">
        <v>1284</v>
      </c>
      <c r="Z1511" t="s">
        <v>1229</v>
      </c>
    </row>
    <row r="1512" spans="1:26" x14ac:dyDescent="0.25">
      <c r="A1512">
        <v>451079</v>
      </c>
      <c r="B1512" t="s">
        <v>1230</v>
      </c>
      <c r="C1512" t="s">
        <v>3161</v>
      </c>
      <c r="D1512" t="s">
        <v>3162</v>
      </c>
      <c r="E1512">
        <v>10</v>
      </c>
      <c r="F1512">
        <v>12</v>
      </c>
      <c r="G1512" t="s">
        <v>4441</v>
      </c>
      <c r="H1512" s="2">
        <v>0.25</v>
      </c>
      <c r="I1512" t="s">
        <v>4441</v>
      </c>
      <c r="J1512" s="2">
        <v>0.375</v>
      </c>
      <c r="L1512" t="s">
        <v>968</v>
      </c>
      <c r="N1512" t="s">
        <v>1300</v>
      </c>
      <c r="O1512" t="s">
        <v>3163</v>
      </c>
      <c r="P1512" t="s">
        <v>970</v>
      </c>
      <c r="Q1512" t="s">
        <v>4456</v>
      </c>
      <c r="R1512">
        <v>1.22</v>
      </c>
      <c r="S1512" t="s">
        <v>1179</v>
      </c>
      <c r="X1512" t="s">
        <v>3165</v>
      </c>
      <c r="Y1512" t="s">
        <v>1029</v>
      </c>
      <c r="Z1512" t="s">
        <v>1029</v>
      </c>
    </row>
    <row r="1513" spans="1:26" x14ac:dyDescent="0.25">
      <c r="A1513">
        <v>450777</v>
      </c>
      <c r="B1513" t="s">
        <v>994</v>
      </c>
      <c r="C1513" t="s">
        <v>2049</v>
      </c>
      <c r="D1513" t="s">
        <v>2050</v>
      </c>
      <c r="E1513">
        <v>130</v>
      </c>
      <c r="F1513">
        <v>7776</v>
      </c>
      <c r="G1513" t="s">
        <v>4441</v>
      </c>
      <c r="H1513" s="2">
        <v>0.25</v>
      </c>
      <c r="I1513" t="s">
        <v>4457</v>
      </c>
      <c r="J1513" s="2">
        <v>0.75</v>
      </c>
      <c r="L1513" t="s">
        <v>968</v>
      </c>
      <c r="N1513" t="s">
        <v>997</v>
      </c>
      <c r="O1513">
        <v>9405320</v>
      </c>
      <c r="P1513" t="s">
        <v>999</v>
      </c>
      <c r="Q1513" t="s">
        <v>4458</v>
      </c>
      <c r="R1513">
        <v>0</v>
      </c>
      <c r="S1513" t="s">
        <v>1046</v>
      </c>
      <c r="V1513">
        <v>22</v>
      </c>
      <c r="W1513">
        <v>22</v>
      </c>
      <c r="X1513" t="s">
        <v>2052</v>
      </c>
      <c r="Y1513" t="s">
        <v>975</v>
      </c>
      <c r="Z1513" t="s">
        <v>1127</v>
      </c>
    </row>
    <row r="1514" spans="1:26" x14ac:dyDescent="0.25">
      <c r="A1514">
        <v>451102</v>
      </c>
      <c r="B1514" t="s">
        <v>1032</v>
      </c>
      <c r="C1514" t="s">
        <v>4028</v>
      </c>
      <c r="D1514" t="s">
        <v>4029</v>
      </c>
      <c r="E1514">
        <v>83</v>
      </c>
      <c r="F1514">
        <v>1827</v>
      </c>
      <c r="G1514" t="s">
        <v>4441</v>
      </c>
      <c r="H1514" s="2">
        <v>0.33333333333333331</v>
      </c>
      <c r="I1514" t="s">
        <v>4459</v>
      </c>
      <c r="J1514" s="2">
        <v>0.95833333333333337</v>
      </c>
      <c r="L1514" t="s">
        <v>968</v>
      </c>
      <c r="N1514" t="s">
        <v>1167</v>
      </c>
      <c r="O1514" t="s">
        <v>4030</v>
      </c>
      <c r="P1514" t="s">
        <v>970</v>
      </c>
      <c r="Q1514" t="s">
        <v>4460</v>
      </c>
      <c r="R1514">
        <v>0</v>
      </c>
      <c r="S1514" t="s">
        <v>2256</v>
      </c>
      <c r="V1514">
        <v>22221</v>
      </c>
      <c r="W1514">
        <v>22231</v>
      </c>
      <c r="X1514" t="s">
        <v>4033</v>
      </c>
      <c r="Y1514" t="s">
        <v>1104</v>
      </c>
      <c r="Z1514" t="s">
        <v>1283</v>
      </c>
    </row>
    <row r="1515" spans="1:26" x14ac:dyDescent="0.25">
      <c r="A1515">
        <v>451135</v>
      </c>
      <c r="B1515" t="s">
        <v>1230</v>
      </c>
      <c r="C1515" t="s">
        <v>2862</v>
      </c>
      <c r="D1515" t="s">
        <v>2863</v>
      </c>
      <c r="E1515">
        <v>11</v>
      </c>
      <c r="F1515">
        <v>5</v>
      </c>
      <c r="G1515" t="s">
        <v>4441</v>
      </c>
      <c r="H1515" s="2">
        <v>0.33333333333333331</v>
      </c>
      <c r="I1515" t="s">
        <v>4457</v>
      </c>
      <c r="J1515" s="2">
        <v>0.25</v>
      </c>
      <c r="L1515" t="s">
        <v>968</v>
      </c>
      <c r="N1515" t="s">
        <v>1300</v>
      </c>
      <c r="O1515">
        <v>7044</v>
      </c>
      <c r="P1515" t="s">
        <v>970</v>
      </c>
      <c r="Q1515" t="s">
        <v>4461</v>
      </c>
      <c r="R1515">
        <v>0.41</v>
      </c>
      <c r="S1515" t="s">
        <v>1179</v>
      </c>
      <c r="X1515" t="s">
        <v>2865</v>
      </c>
      <c r="Y1515" t="s">
        <v>1383</v>
      </c>
      <c r="Z1515" t="s">
        <v>1383</v>
      </c>
    </row>
    <row r="1516" spans="1:26" x14ac:dyDescent="0.25">
      <c r="A1516">
        <v>451112</v>
      </c>
      <c r="B1516" t="s">
        <v>1230</v>
      </c>
      <c r="C1516" t="s">
        <v>2007</v>
      </c>
      <c r="D1516" t="s">
        <v>2008</v>
      </c>
      <c r="E1516">
        <v>22</v>
      </c>
      <c r="F1516">
        <v>99</v>
      </c>
      <c r="G1516" t="s">
        <v>4441</v>
      </c>
      <c r="H1516" s="2">
        <v>0.375</v>
      </c>
      <c r="I1516" t="s">
        <v>4441</v>
      </c>
      <c r="J1516" s="2">
        <v>0.39583333333333331</v>
      </c>
      <c r="L1516" t="s">
        <v>968</v>
      </c>
      <c r="N1516" t="s">
        <v>1024</v>
      </c>
      <c r="O1516">
        <v>750038</v>
      </c>
      <c r="P1516" t="s">
        <v>970</v>
      </c>
      <c r="Q1516" t="s">
        <v>4462</v>
      </c>
      <c r="R1516">
        <v>0</v>
      </c>
      <c r="S1516" t="s">
        <v>1026</v>
      </c>
      <c r="T1516" t="s">
        <v>1027</v>
      </c>
      <c r="Y1516" t="s">
        <v>1029</v>
      </c>
      <c r="Z1516" t="s">
        <v>1029</v>
      </c>
    </row>
    <row r="1517" spans="1:26" x14ac:dyDescent="0.25">
      <c r="A1517">
        <v>451038</v>
      </c>
      <c r="B1517" t="s">
        <v>976</v>
      </c>
      <c r="C1517" t="s">
        <v>4316</v>
      </c>
      <c r="D1517" t="s">
        <v>4317</v>
      </c>
      <c r="E1517">
        <v>52</v>
      </c>
      <c r="F1517">
        <v>728</v>
      </c>
      <c r="G1517" t="s">
        <v>4441</v>
      </c>
      <c r="H1517" s="2">
        <v>0.66666666666666663</v>
      </c>
      <c r="I1517" t="s">
        <v>4457</v>
      </c>
      <c r="J1517" s="2">
        <v>0.16666666666666666</v>
      </c>
      <c r="L1517" t="s">
        <v>968</v>
      </c>
      <c r="N1517" t="s">
        <v>1601</v>
      </c>
      <c r="O1517" t="s">
        <v>4319</v>
      </c>
      <c r="P1517" t="s">
        <v>1131</v>
      </c>
      <c r="Q1517" t="s">
        <v>4463</v>
      </c>
      <c r="R1517">
        <v>6</v>
      </c>
      <c r="S1517" t="s">
        <v>1603</v>
      </c>
      <c r="X1517" t="s">
        <v>4321</v>
      </c>
      <c r="Y1517" t="s">
        <v>1229</v>
      </c>
      <c r="Z1517" t="s">
        <v>1229</v>
      </c>
    </row>
    <row r="1518" spans="1:26" x14ac:dyDescent="0.25">
      <c r="A1518">
        <v>451037</v>
      </c>
      <c r="B1518" t="s">
        <v>964</v>
      </c>
      <c r="C1518" t="s">
        <v>4322</v>
      </c>
      <c r="D1518" t="s">
        <v>4323</v>
      </c>
      <c r="E1518">
        <v>18</v>
      </c>
      <c r="F1518">
        <v>83</v>
      </c>
      <c r="G1518" t="s">
        <v>4441</v>
      </c>
      <c r="H1518" s="2">
        <v>0.66666666666666663</v>
      </c>
      <c r="I1518" t="s">
        <v>4457</v>
      </c>
      <c r="J1518" s="2">
        <v>0.16666666666666666</v>
      </c>
      <c r="L1518" t="s">
        <v>968</v>
      </c>
      <c r="N1518" t="s">
        <v>1601</v>
      </c>
      <c r="O1518" t="s">
        <v>4324</v>
      </c>
      <c r="P1518" t="s">
        <v>1131</v>
      </c>
      <c r="Q1518" t="s">
        <v>4464</v>
      </c>
      <c r="R1518">
        <v>6</v>
      </c>
      <c r="S1518" t="s">
        <v>1331</v>
      </c>
      <c r="X1518" t="s">
        <v>4326</v>
      </c>
      <c r="Y1518" t="s">
        <v>1229</v>
      </c>
      <c r="Z1518" t="s">
        <v>1229</v>
      </c>
    </row>
    <row r="1519" spans="1:26" x14ac:dyDescent="0.25">
      <c r="A1519">
        <v>451113</v>
      </c>
      <c r="B1519" t="s">
        <v>1230</v>
      </c>
      <c r="C1519" t="s">
        <v>2007</v>
      </c>
      <c r="D1519" t="s">
        <v>2008</v>
      </c>
      <c r="E1519">
        <v>22</v>
      </c>
      <c r="F1519">
        <v>99</v>
      </c>
      <c r="G1519" t="s">
        <v>4441</v>
      </c>
      <c r="H1519" s="2">
        <v>0.72916666666666663</v>
      </c>
      <c r="I1519" t="s">
        <v>4441</v>
      </c>
      <c r="J1519" s="2">
        <v>0.75</v>
      </c>
      <c r="L1519" t="s">
        <v>968</v>
      </c>
      <c r="N1519" t="s">
        <v>1024</v>
      </c>
      <c r="O1519">
        <v>750038</v>
      </c>
      <c r="P1519" t="s">
        <v>970</v>
      </c>
      <c r="Q1519" t="s">
        <v>4465</v>
      </c>
      <c r="R1519">
        <v>0</v>
      </c>
      <c r="S1519" t="s">
        <v>1026</v>
      </c>
      <c r="T1519" t="s">
        <v>1027</v>
      </c>
      <c r="Y1519" t="s">
        <v>1029</v>
      </c>
      <c r="Z1519" t="s">
        <v>1029</v>
      </c>
    </row>
    <row r="1520" spans="1:26" x14ac:dyDescent="0.25">
      <c r="A1520">
        <v>451288</v>
      </c>
      <c r="B1520" t="s">
        <v>1230</v>
      </c>
      <c r="C1520" t="s">
        <v>1371</v>
      </c>
      <c r="D1520" t="s">
        <v>1372</v>
      </c>
      <c r="E1520">
        <v>11</v>
      </c>
      <c r="F1520">
        <v>5</v>
      </c>
      <c r="G1520" t="s">
        <v>4457</v>
      </c>
      <c r="H1520" s="2">
        <v>0.25</v>
      </c>
      <c r="I1520" t="s">
        <v>4457</v>
      </c>
      <c r="J1520" s="2">
        <v>0.47916666666666669</v>
      </c>
      <c r="L1520" t="s">
        <v>968</v>
      </c>
      <c r="N1520" t="s">
        <v>1300</v>
      </c>
      <c r="O1520" t="s">
        <v>1373</v>
      </c>
      <c r="P1520" t="s">
        <v>970</v>
      </c>
      <c r="Q1520" t="s">
        <v>4466</v>
      </c>
      <c r="R1520">
        <v>3.35</v>
      </c>
      <c r="S1520" t="s">
        <v>1179</v>
      </c>
      <c r="Y1520" t="s">
        <v>1029</v>
      </c>
      <c r="Z1520" t="s">
        <v>1029</v>
      </c>
    </row>
    <row r="1521" spans="1:26" x14ac:dyDescent="0.25">
      <c r="A1521">
        <v>451259</v>
      </c>
      <c r="B1521" t="s">
        <v>1021</v>
      </c>
      <c r="C1521" t="s">
        <v>4467</v>
      </c>
      <c r="D1521" t="s">
        <v>4467</v>
      </c>
      <c r="E1521">
        <v>19</v>
      </c>
      <c r="F1521">
        <v>200</v>
      </c>
      <c r="G1521" t="s">
        <v>4457</v>
      </c>
      <c r="H1521" s="2">
        <v>0.33333333333333331</v>
      </c>
      <c r="I1521" t="s">
        <v>4457</v>
      </c>
      <c r="J1521" s="2">
        <v>0.375</v>
      </c>
      <c r="L1521" t="s">
        <v>968</v>
      </c>
      <c r="N1521" t="s">
        <v>1300</v>
      </c>
      <c r="O1521">
        <v>732601</v>
      </c>
      <c r="P1521" t="s">
        <v>970</v>
      </c>
      <c r="Q1521" t="s">
        <v>4468</v>
      </c>
      <c r="R1521">
        <v>2.38</v>
      </c>
      <c r="S1521" t="s">
        <v>1179</v>
      </c>
      <c r="X1521" t="s">
        <v>4469</v>
      </c>
      <c r="Y1521" t="s">
        <v>2159</v>
      </c>
      <c r="Z1521" t="s">
        <v>1047</v>
      </c>
    </row>
    <row r="1522" spans="1:26" x14ac:dyDescent="0.25">
      <c r="A1522">
        <v>451115</v>
      </c>
      <c r="B1522" t="s">
        <v>1230</v>
      </c>
      <c r="C1522" t="s">
        <v>2007</v>
      </c>
      <c r="D1522" t="s">
        <v>2008</v>
      </c>
      <c r="E1522">
        <v>22</v>
      </c>
      <c r="F1522">
        <v>99</v>
      </c>
      <c r="G1522" t="s">
        <v>4457</v>
      </c>
      <c r="H1522" s="2">
        <v>0.41666666666666669</v>
      </c>
      <c r="I1522" t="s">
        <v>4457</v>
      </c>
      <c r="J1522" s="2">
        <v>0.71527777777777779</v>
      </c>
      <c r="L1522" t="s">
        <v>968</v>
      </c>
      <c r="N1522" t="s">
        <v>1024</v>
      </c>
      <c r="O1522">
        <v>750038</v>
      </c>
      <c r="P1522" t="s">
        <v>970</v>
      </c>
      <c r="Q1522" t="s">
        <v>4470</v>
      </c>
      <c r="R1522">
        <v>0</v>
      </c>
      <c r="S1522" t="s">
        <v>1026</v>
      </c>
      <c r="T1522" t="s">
        <v>1027</v>
      </c>
      <c r="Y1522" t="s">
        <v>1029</v>
      </c>
      <c r="Z1522" t="s">
        <v>974</v>
      </c>
    </row>
    <row r="1523" spans="1:26" x14ac:dyDescent="0.25">
      <c r="A1523">
        <v>450617</v>
      </c>
      <c r="B1523" t="s">
        <v>1032</v>
      </c>
      <c r="C1523" t="s">
        <v>1033</v>
      </c>
      <c r="D1523" t="s">
        <v>1034</v>
      </c>
      <c r="E1523">
        <v>108</v>
      </c>
      <c r="F1523">
        <v>5873</v>
      </c>
      <c r="G1523" t="s">
        <v>4457</v>
      </c>
      <c r="H1523" s="2">
        <v>0.41666666666666669</v>
      </c>
      <c r="I1523" t="s">
        <v>4432</v>
      </c>
      <c r="J1523" s="2">
        <v>0.20833333333333334</v>
      </c>
      <c r="L1523" t="s">
        <v>968</v>
      </c>
      <c r="N1523" t="s">
        <v>1035</v>
      </c>
      <c r="O1523">
        <v>9002647</v>
      </c>
      <c r="P1523" t="s">
        <v>1036</v>
      </c>
      <c r="Q1523" t="s">
        <v>4471</v>
      </c>
      <c r="R1523">
        <v>0</v>
      </c>
      <c r="S1523" t="s">
        <v>2437</v>
      </c>
      <c r="V1523" t="s">
        <v>4472</v>
      </c>
      <c r="W1523" t="s">
        <v>4472</v>
      </c>
      <c r="X1523" t="s">
        <v>1040</v>
      </c>
      <c r="Y1523" t="s">
        <v>1041</v>
      </c>
      <c r="Z1523" t="s">
        <v>1558</v>
      </c>
    </row>
    <row r="1524" spans="1:26" x14ac:dyDescent="0.25">
      <c r="A1524">
        <v>451312</v>
      </c>
      <c r="B1524" t="s">
        <v>1021</v>
      </c>
      <c r="C1524" t="s">
        <v>1459</v>
      </c>
      <c r="D1524" t="s">
        <v>1460</v>
      </c>
      <c r="E1524">
        <v>28</v>
      </c>
      <c r="F1524">
        <v>100</v>
      </c>
      <c r="G1524" t="s">
        <v>4457</v>
      </c>
      <c r="H1524" s="2">
        <v>0.5625</v>
      </c>
      <c r="I1524" t="s">
        <v>4432</v>
      </c>
      <c r="J1524" s="2">
        <v>0.83333333333333337</v>
      </c>
      <c r="L1524" t="s">
        <v>968</v>
      </c>
      <c r="N1524" t="s">
        <v>1300</v>
      </c>
      <c r="O1524">
        <v>2401</v>
      </c>
      <c r="P1524" t="s">
        <v>970</v>
      </c>
      <c r="Q1524" t="s">
        <v>4473</v>
      </c>
      <c r="R1524">
        <v>4</v>
      </c>
      <c r="S1524" t="s">
        <v>1026</v>
      </c>
      <c r="X1524" t="s">
        <v>1462</v>
      </c>
      <c r="Y1524" t="s">
        <v>1074</v>
      </c>
      <c r="Z1524" t="s">
        <v>1074</v>
      </c>
    </row>
    <row r="1525" spans="1:26" x14ac:dyDescent="0.25">
      <c r="A1525">
        <v>451041</v>
      </c>
      <c r="B1525" t="s">
        <v>976</v>
      </c>
      <c r="C1525" t="s">
        <v>4316</v>
      </c>
      <c r="D1525" t="s">
        <v>4317</v>
      </c>
      <c r="E1525">
        <v>52</v>
      </c>
      <c r="F1525">
        <v>728</v>
      </c>
      <c r="G1525" t="s">
        <v>4457</v>
      </c>
      <c r="H1525" s="2">
        <v>0.625</v>
      </c>
      <c r="I1525" t="s">
        <v>4432</v>
      </c>
      <c r="J1525" s="2">
        <v>0.16666666666666666</v>
      </c>
      <c r="L1525" t="s">
        <v>968</v>
      </c>
      <c r="N1525" t="s">
        <v>1601</v>
      </c>
      <c r="O1525" t="s">
        <v>4319</v>
      </c>
      <c r="P1525" t="s">
        <v>1131</v>
      </c>
      <c r="Q1525" t="s">
        <v>4474</v>
      </c>
      <c r="R1525">
        <v>6</v>
      </c>
      <c r="S1525" t="s">
        <v>1603</v>
      </c>
      <c r="X1525" t="s">
        <v>4321</v>
      </c>
      <c r="Y1525" t="s">
        <v>1229</v>
      </c>
      <c r="Z1525" t="s">
        <v>1229</v>
      </c>
    </row>
    <row r="1526" spans="1:26" x14ac:dyDescent="0.25">
      <c r="A1526">
        <v>451040</v>
      </c>
      <c r="B1526" t="s">
        <v>964</v>
      </c>
      <c r="C1526" t="s">
        <v>4322</v>
      </c>
      <c r="D1526" t="s">
        <v>4323</v>
      </c>
      <c r="E1526">
        <v>18</v>
      </c>
      <c r="F1526">
        <v>83</v>
      </c>
      <c r="G1526" t="s">
        <v>4457</v>
      </c>
      <c r="H1526" s="2">
        <v>0.625</v>
      </c>
      <c r="I1526" t="s">
        <v>4432</v>
      </c>
      <c r="J1526" s="2">
        <v>0.16666666666666666</v>
      </c>
      <c r="L1526" t="s">
        <v>968</v>
      </c>
      <c r="N1526" t="s">
        <v>1601</v>
      </c>
      <c r="O1526" t="s">
        <v>4324</v>
      </c>
      <c r="P1526" t="s">
        <v>1131</v>
      </c>
      <c r="Q1526" t="s">
        <v>4475</v>
      </c>
      <c r="R1526">
        <v>6</v>
      </c>
      <c r="S1526" t="s">
        <v>1297</v>
      </c>
      <c r="X1526" t="s">
        <v>4326</v>
      </c>
      <c r="Y1526" t="s">
        <v>1229</v>
      </c>
      <c r="Z1526" t="s">
        <v>1229</v>
      </c>
    </row>
    <row r="1527" spans="1:26" x14ac:dyDescent="0.25">
      <c r="A1527">
        <v>450753</v>
      </c>
      <c r="B1527" t="s">
        <v>1075</v>
      </c>
      <c r="C1527" t="s">
        <v>2061</v>
      </c>
      <c r="D1527" t="s">
        <v>2062</v>
      </c>
      <c r="E1527">
        <v>186</v>
      </c>
      <c r="F1527">
        <v>27571</v>
      </c>
      <c r="G1527" t="s">
        <v>4457</v>
      </c>
      <c r="H1527" s="2">
        <v>0.70833333333333337</v>
      </c>
      <c r="I1527" t="s">
        <v>4432</v>
      </c>
      <c r="J1527" s="2">
        <v>0.22916666666666666</v>
      </c>
      <c r="L1527" t="s">
        <v>968</v>
      </c>
      <c r="N1527" t="s">
        <v>1482</v>
      </c>
      <c r="O1527">
        <v>9845659</v>
      </c>
      <c r="P1527" t="s">
        <v>1079</v>
      </c>
      <c r="Q1527" t="s">
        <v>4476</v>
      </c>
      <c r="R1527">
        <v>0</v>
      </c>
      <c r="S1527" t="s">
        <v>1484</v>
      </c>
      <c r="V1527" t="s">
        <v>4477</v>
      </c>
      <c r="W1527" t="s">
        <v>4477</v>
      </c>
      <c r="X1527" t="s">
        <v>2065</v>
      </c>
      <c r="Y1527" t="s">
        <v>1487</v>
      </c>
      <c r="Z1527" t="s">
        <v>1004</v>
      </c>
    </row>
    <row r="1528" spans="1:26" x14ac:dyDescent="0.25">
      <c r="A1528">
        <v>450755</v>
      </c>
      <c r="B1528" t="s">
        <v>1075</v>
      </c>
      <c r="C1528" t="s">
        <v>1833</v>
      </c>
      <c r="D1528" t="s">
        <v>1834</v>
      </c>
      <c r="E1528">
        <v>121</v>
      </c>
      <c r="F1528">
        <v>6409</v>
      </c>
      <c r="G1528" t="s">
        <v>4432</v>
      </c>
      <c r="H1528" s="2">
        <v>0.22916666666666666</v>
      </c>
      <c r="I1528" t="s">
        <v>4432</v>
      </c>
      <c r="J1528" s="2">
        <v>0.75</v>
      </c>
      <c r="L1528" t="s">
        <v>968</v>
      </c>
      <c r="N1528" t="s">
        <v>1035</v>
      </c>
      <c r="O1528">
        <v>9235385</v>
      </c>
      <c r="P1528" t="s">
        <v>1079</v>
      </c>
      <c r="Q1528" t="s">
        <v>4478</v>
      </c>
      <c r="R1528">
        <v>0</v>
      </c>
      <c r="S1528" t="s">
        <v>1737</v>
      </c>
      <c r="V1528" t="s">
        <v>4479</v>
      </c>
      <c r="W1528" t="s">
        <v>4479</v>
      </c>
      <c r="X1528" t="s">
        <v>1838</v>
      </c>
      <c r="Y1528" t="s">
        <v>3585</v>
      </c>
      <c r="Z1528" t="s">
        <v>1665</v>
      </c>
    </row>
    <row r="1529" spans="1:26" x14ac:dyDescent="0.25">
      <c r="A1529">
        <v>451110</v>
      </c>
      <c r="B1529" t="s">
        <v>1032</v>
      </c>
      <c r="C1529" t="s">
        <v>1327</v>
      </c>
      <c r="D1529" t="s">
        <v>1328</v>
      </c>
      <c r="E1529">
        <v>42</v>
      </c>
      <c r="F1529">
        <v>380</v>
      </c>
      <c r="G1529" t="s">
        <v>4432</v>
      </c>
      <c r="H1529" s="2">
        <v>0.29166666666666669</v>
      </c>
      <c r="I1529" t="s">
        <v>4432</v>
      </c>
      <c r="J1529" s="2">
        <v>0.75</v>
      </c>
      <c r="L1529" t="s">
        <v>968</v>
      </c>
      <c r="N1529" t="s">
        <v>1329</v>
      </c>
      <c r="O1529">
        <v>7321960</v>
      </c>
      <c r="P1529" t="s">
        <v>1168</v>
      </c>
      <c r="Q1529" t="s">
        <v>4480</v>
      </c>
      <c r="R1529">
        <v>0</v>
      </c>
      <c r="S1529" t="s">
        <v>1603</v>
      </c>
      <c r="T1529" t="s">
        <v>1332</v>
      </c>
      <c r="X1529" t="s">
        <v>1333</v>
      </c>
      <c r="Y1529" t="s">
        <v>1104</v>
      </c>
      <c r="Z1529" t="s">
        <v>1281</v>
      </c>
    </row>
    <row r="1530" spans="1:26" x14ac:dyDescent="0.25">
      <c r="A1530">
        <v>451389</v>
      </c>
      <c r="B1530" t="s">
        <v>1628</v>
      </c>
      <c r="C1530" t="s">
        <v>2148</v>
      </c>
      <c r="D1530" t="s">
        <v>2149</v>
      </c>
      <c r="E1530">
        <v>10</v>
      </c>
      <c r="F1530">
        <v>1</v>
      </c>
      <c r="G1530" t="s">
        <v>4432</v>
      </c>
      <c r="H1530" s="2">
        <v>0.33333333333333331</v>
      </c>
      <c r="I1530" t="s">
        <v>4432</v>
      </c>
      <c r="J1530" s="2">
        <v>0.58333333333333337</v>
      </c>
      <c r="L1530" t="s">
        <v>968</v>
      </c>
      <c r="N1530" t="s">
        <v>1300</v>
      </c>
      <c r="O1530" t="s">
        <v>2150</v>
      </c>
      <c r="P1530" t="s">
        <v>970</v>
      </c>
      <c r="Q1530" t="s">
        <v>4481</v>
      </c>
      <c r="R1530">
        <v>1.22</v>
      </c>
      <c r="S1530" t="s">
        <v>1179</v>
      </c>
      <c r="Y1530" t="s">
        <v>1029</v>
      </c>
      <c r="Z1530" t="s">
        <v>1029</v>
      </c>
    </row>
    <row r="1531" spans="1:26" x14ac:dyDescent="0.25">
      <c r="A1531">
        <v>451116</v>
      </c>
      <c r="B1531" t="s">
        <v>1230</v>
      </c>
      <c r="C1531" t="s">
        <v>2007</v>
      </c>
      <c r="D1531" t="s">
        <v>2008</v>
      </c>
      <c r="E1531">
        <v>22</v>
      </c>
      <c r="F1531">
        <v>99</v>
      </c>
      <c r="G1531" t="s">
        <v>4432</v>
      </c>
      <c r="H1531" s="2">
        <v>0.40972222222222227</v>
      </c>
      <c r="I1531" t="s">
        <v>4432</v>
      </c>
      <c r="J1531" s="2">
        <v>0.41666666666666669</v>
      </c>
      <c r="L1531" t="s">
        <v>968</v>
      </c>
      <c r="N1531" t="s">
        <v>1024</v>
      </c>
      <c r="O1531">
        <v>750038</v>
      </c>
      <c r="P1531" t="s">
        <v>970</v>
      </c>
      <c r="Q1531" t="s">
        <v>4482</v>
      </c>
      <c r="R1531">
        <v>0</v>
      </c>
      <c r="S1531" t="s">
        <v>1026</v>
      </c>
      <c r="T1531" t="s">
        <v>1027</v>
      </c>
      <c r="Y1531" t="s">
        <v>1029</v>
      </c>
      <c r="Z1531" t="s">
        <v>1029</v>
      </c>
    </row>
    <row r="1532" spans="1:26" x14ac:dyDescent="0.25">
      <c r="A1532">
        <v>450619</v>
      </c>
      <c r="B1532" t="s">
        <v>1032</v>
      </c>
      <c r="C1532" t="s">
        <v>1033</v>
      </c>
      <c r="D1532" t="s">
        <v>1034</v>
      </c>
      <c r="E1532">
        <v>108</v>
      </c>
      <c r="F1532">
        <v>5873</v>
      </c>
      <c r="G1532" t="s">
        <v>4432</v>
      </c>
      <c r="H1532" s="2">
        <v>0.54166666666666663</v>
      </c>
      <c r="I1532" t="s">
        <v>4432</v>
      </c>
      <c r="J1532" s="2">
        <v>0.79166666666666663</v>
      </c>
      <c r="L1532" t="s">
        <v>968</v>
      </c>
      <c r="N1532" t="s">
        <v>1035</v>
      </c>
      <c r="O1532">
        <v>9002647</v>
      </c>
      <c r="P1532" t="s">
        <v>1036</v>
      </c>
      <c r="Q1532" t="s">
        <v>4483</v>
      </c>
      <c r="R1532">
        <v>0</v>
      </c>
      <c r="S1532" t="s">
        <v>1426</v>
      </c>
      <c r="V1532" t="s">
        <v>4472</v>
      </c>
      <c r="W1532" t="s">
        <v>4472</v>
      </c>
      <c r="X1532" t="s">
        <v>1040</v>
      </c>
      <c r="Y1532" t="s">
        <v>3251</v>
      </c>
      <c r="Z1532" t="s">
        <v>1042</v>
      </c>
    </row>
    <row r="1533" spans="1:26" x14ac:dyDescent="0.25">
      <c r="A1533">
        <v>452058</v>
      </c>
      <c r="B1533" t="s">
        <v>1230</v>
      </c>
      <c r="C1533" t="s">
        <v>2916</v>
      </c>
      <c r="D1533" t="s">
        <v>2917</v>
      </c>
      <c r="E1533">
        <v>6</v>
      </c>
      <c r="F1533">
        <v>2</v>
      </c>
      <c r="G1533" t="s">
        <v>4432</v>
      </c>
      <c r="H1533" s="2">
        <v>0.6875</v>
      </c>
      <c r="I1533" t="s">
        <v>2341</v>
      </c>
      <c r="J1533" s="2">
        <v>0.66666666666666663</v>
      </c>
      <c r="L1533" t="s">
        <v>968</v>
      </c>
      <c r="N1533" t="s">
        <v>1300</v>
      </c>
      <c r="O1533" t="s">
        <v>2918</v>
      </c>
      <c r="P1533" t="s">
        <v>970</v>
      </c>
      <c r="Q1533" t="s">
        <v>4484</v>
      </c>
      <c r="R1533">
        <v>0.61</v>
      </c>
      <c r="S1533" t="s">
        <v>1179</v>
      </c>
      <c r="X1533" t="s">
        <v>2920</v>
      </c>
      <c r="Y1533" t="s">
        <v>1029</v>
      </c>
      <c r="Z1533" t="s">
        <v>1029</v>
      </c>
    </row>
    <row r="1534" spans="1:26" x14ac:dyDescent="0.25">
      <c r="A1534">
        <v>451121</v>
      </c>
      <c r="B1534" t="s">
        <v>1230</v>
      </c>
      <c r="C1534" t="s">
        <v>2007</v>
      </c>
      <c r="D1534" t="s">
        <v>2008</v>
      </c>
      <c r="E1534">
        <v>22</v>
      </c>
      <c r="F1534">
        <v>99</v>
      </c>
      <c r="G1534" t="s">
        <v>4432</v>
      </c>
      <c r="H1534" s="2">
        <v>0.70138888888888884</v>
      </c>
      <c r="I1534" t="s">
        <v>4432</v>
      </c>
      <c r="J1534" s="2">
        <v>0.71527777777777779</v>
      </c>
      <c r="L1534" t="s">
        <v>968</v>
      </c>
      <c r="N1534" t="s">
        <v>1024</v>
      </c>
      <c r="O1534">
        <v>750038</v>
      </c>
      <c r="P1534" t="s">
        <v>970</v>
      </c>
      <c r="Q1534" t="s">
        <v>4485</v>
      </c>
      <c r="R1534">
        <v>0</v>
      </c>
      <c r="S1534" t="s">
        <v>1026</v>
      </c>
      <c r="T1534" t="s">
        <v>1027</v>
      </c>
      <c r="Y1534" t="s">
        <v>1029</v>
      </c>
      <c r="Z1534" t="s">
        <v>1029</v>
      </c>
    </row>
    <row r="1535" spans="1:26" x14ac:dyDescent="0.25">
      <c r="A1535">
        <v>451424</v>
      </c>
      <c r="B1535" t="s">
        <v>964</v>
      </c>
      <c r="C1535" t="s">
        <v>965</v>
      </c>
      <c r="D1535" t="s">
        <v>966</v>
      </c>
      <c r="E1535">
        <v>26</v>
      </c>
      <c r="F1535">
        <v>284</v>
      </c>
      <c r="G1535" t="s">
        <v>4459</v>
      </c>
      <c r="H1535" s="2">
        <v>0.20833333333333334</v>
      </c>
      <c r="I1535" t="s">
        <v>4459</v>
      </c>
      <c r="J1535" s="2">
        <v>0.75</v>
      </c>
      <c r="L1535" t="s">
        <v>968</v>
      </c>
      <c r="N1535" t="s">
        <v>969</v>
      </c>
      <c r="P1535" t="s">
        <v>970</v>
      </c>
      <c r="Q1535" t="s">
        <v>4486</v>
      </c>
      <c r="R1535">
        <v>0</v>
      </c>
      <c r="S1535" t="s">
        <v>972</v>
      </c>
      <c r="X1535" t="s">
        <v>973</v>
      </c>
      <c r="Y1535" t="s">
        <v>974</v>
      </c>
      <c r="Z1535" t="s">
        <v>974</v>
      </c>
    </row>
    <row r="1536" spans="1:26" x14ac:dyDescent="0.25">
      <c r="A1536">
        <v>451425</v>
      </c>
      <c r="B1536" t="s">
        <v>976</v>
      </c>
      <c r="C1536" t="s">
        <v>1054</v>
      </c>
      <c r="D1536" t="s">
        <v>1055</v>
      </c>
      <c r="E1536">
        <v>87</v>
      </c>
      <c r="F1536">
        <v>2391</v>
      </c>
      <c r="G1536" t="s">
        <v>4459</v>
      </c>
      <c r="H1536" s="2">
        <v>0.20833333333333334</v>
      </c>
      <c r="I1536" t="s">
        <v>4459</v>
      </c>
      <c r="J1536" s="2">
        <v>0.75</v>
      </c>
      <c r="L1536" t="s">
        <v>968</v>
      </c>
      <c r="N1536" t="s">
        <v>969</v>
      </c>
      <c r="P1536" t="s">
        <v>970</v>
      </c>
      <c r="Q1536" t="s">
        <v>4487</v>
      </c>
      <c r="R1536">
        <v>0</v>
      </c>
      <c r="S1536" t="s">
        <v>980</v>
      </c>
      <c r="X1536" t="s">
        <v>1058</v>
      </c>
      <c r="Y1536" t="s">
        <v>974</v>
      </c>
      <c r="Z1536" t="s">
        <v>974</v>
      </c>
    </row>
    <row r="1537" spans="1:26" x14ac:dyDescent="0.25">
      <c r="A1537">
        <v>450555</v>
      </c>
      <c r="B1537" t="s">
        <v>1075</v>
      </c>
      <c r="C1537" t="s">
        <v>1076</v>
      </c>
      <c r="D1537" t="s">
        <v>1077</v>
      </c>
      <c r="E1537">
        <v>159</v>
      </c>
      <c r="F1537">
        <v>15215</v>
      </c>
      <c r="G1537" t="s">
        <v>4459</v>
      </c>
      <c r="H1537" s="2">
        <v>0.25</v>
      </c>
      <c r="I1537" t="s">
        <v>4459</v>
      </c>
      <c r="J1537" s="2">
        <v>0.70833333333333337</v>
      </c>
      <c r="L1537" t="s">
        <v>968</v>
      </c>
      <c r="N1537" t="s">
        <v>1078</v>
      </c>
      <c r="O1537">
        <v>9819947</v>
      </c>
      <c r="P1537" t="s">
        <v>1277</v>
      </c>
      <c r="Q1537" t="s">
        <v>4488</v>
      </c>
      <c r="R1537">
        <v>0</v>
      </c>
      <c r="S1537" t="s">
        <v>1920</v>
      </c>
      <c r="V1537">
        <v>79</v>
      </c>
      <c r="W1537">
        <v>79</v>
      </c>
      <c r="X1537" t="s">
        <v>1082</v>
      </c>
      <c r="Y1537" t="s">
        <v>1005</v>
      </c>
      <c r="Z1537" t="s">
        <v>1083</v>
      </c>
    </row>
    <row r="1538" spans="1:26" x14ac:dyDescent="0.25">
      <c r="A1538">
        <v>450556</v>
      </c>
      <c r="B1538" t="s">
        <v>1075</v>
      </c>
      <c r="C1538" t="s">
        <v>1115</v>
      </c>
      <c r="D1538" t="s">
        <v>1116</v>
      </c>
      <c r="E1538">
        <v>159</v>
      </c>
      <c r="F1538">
        <v>10851</v>
      </c>
      <c r="G1538" t="s">
        <v>4459</v>
      </c>
      <c r="H1538" s="2">
        <v>0.33333333333333331</v>
      </c>
      <c r="I1538" t="s">
        <v>4489</v>
      </c>
      <c r="J1538" s="2">
        <v>4.1666666666666664E-2</v>
      </c>
      <c r="L1538" t="s">
        <v>968</v>
      </c>
      <c r="N1538" t="s">
        <v>1078</v>
      </c>
      <c r="O1538">
        <v>9225275</v>
      </c>
      <c r="P1538" t="s">
        <v>1277</v>
      </c>
      <c r="Q1538" t="s">
        <v>4490</v>
      </c>
      <c r="R1538">
        <v>0</v>
      </c>
      <c r="S1538" t="s">
        <v>1495</v>
      </c>
      <c r="V1538">
        <v>528</v>
      </c>
      <c r="W1538">
        <v>528</v>
      </c>
      <c r="X1538" t="s">
        <v>1119</v>
      </c>
      <c r="Y1538" t="s">
        <v>2178</v>
      </c>
      <c r="Z1538" t="s">
        <v>1104</v>
      </c>
    </row>
    <row r="1539" spans="1:26" x14ac:dyDescent="0.25">
      <c r="A1539">
        <v>451124</v>
      </c>
      <c r="B1539" t="s">
        <v>1230</v>
      </c>
      <c r="C1539" t="s">
        <v>2007</v>
      </c>
      <c r="D1539" t="s">
        <v>2008</v>
      </c>
      <c r="E1539">
        <v>22</v>
      </c>
      <c r="F1539">
        <v>99</v>
      </c>
      <c r="G1539" t="s">
        <v>4459</v>
      </c>
      <c r="H1539" s="2">
        <v>0.40972222222222227</v>
      </c>
      <c r="I1539" t="s">
        <v>4459</v>
      </c>
      <c r="J1539" s="2">
        <v>0.71527777777777779</v>
      </c>
      <c r="L1539" t="s">
        <v>968</v>
      </c>
      <c r="N1539" t="s">
        <v>1024</v>
      </c>
      <c r="O1539">
        <v>750038</v>
      </c>
      <c r="P1539" t="s">
        <v>970</v>
      </c>
      <c r="Q1539" t="s">
        <v>4491</v>
      </c>
      <c r="R1539">
        <v>0</v>
      </c>
      <c r="S1539" t="s">
        <v>1026</v>
      </c>
      <c r="T1539" t="s">
        <v>1027</v>
      </c>
      <c r="Y1539" t="s">
        <v>1029</v>
      </c>
      <c r="Z1539" t="s">
        <v>1029</v>
      </c>
    </row>
    <row r="1540" spans="1:26" x14ac:dyDescent="0.25">
      <c r="A1540">
        <v>445398</v>
      </c>
      <c r="B1540" t="s">
        <v>1075</v>
      </c>
      <c r="C1540" t="s">
        <v>1725</v>
      </c>
      <c r="D1540" t="s">
        <v>1726</v>
      </c>
      <c r="E1540">
        <v>139</v>
      </c>
      <c r="F1540">
        <v>9996</v>
      </c>
      <c r="G1540" t="s">
        <v>4459</v>
      </c>
      <c r="H1540" s="2">
        <v>0.5625</v>
      </c>
      <c r="I1540" t="s">
        <v>4489</v>
      </c>
      <c r="J1540" s="2">
        <v>8.3333333333333329E-2</v>
      </c>
      <c r="L1540" t="s">
        <v>968</v>
      </c>
      <c r="N1540" t="s">
        <v>1158</v>
      </c>
      <c r="O1540">
        <v>9366237</v>
      </c>
      <c r="P1540" t="s">
        <v>1159</v>
      </c>
      <c r="Q1540" t="s">
        <v>4492</v>
      </c>
      <c r="R1540">
        <v>0</v>
      </c>
      <c r="S1540" t="s">
        <v>4493</v>
      </c>
      <c r="V1540" t="s">
        <v>4494</v>
      </c>
      <c r="W1540" t="s">
        <v>4494</v>
      </c>
      <c r="X1540" t="s">
        <v>1729</v>
      </c>
      <c r="Y1540" t="s">
        <v>2715</v>
      </c>
      <c r="Z1540" t="s">
        <v>975</v>
      </c>
    </row>
    <row r="1541" spans="1:26" x14ac:dyDescent="0.25">
      <c r="A1541">
        <v>451033</v>
      </c>
      <c r="B1541" t="s">
        <v>1032</v>
      </c>
      <c r="C1541" t="s">
        <v>1128</v>
      </c>
      <c r="D1541" t="s">
        <v>1129</v>
      </c>
      <c r="E1541">
        <v>56</v>
      </c>
      <c r="F1541">
        <v>1083</v>
      </c>
      <c r="G1541" t="s">
        <v>4459</v>
      </c>
      <c r="H1541" s="2">
        <v>0.66666666666666663</v>
      </c>
      <c r="I1541" t="s">
        <v>4459</v>
      </c>
      <c r="J1541" s="2">
        <v>0.99930555555555556</v>
      </c>
      <c r="L1541" t="s">
        <v>968</v>
      </c>
      <c r="N1541" t="s">
        <v>1130</v>
      </c>
      <c r="O1541">
        <v>9184524</v>
      </c>
      <c r="P1541" t="s">
        <v>1168</v>
      </c>
      <c r="Q1541" t="s">
        <v>4495</v>
      </c>
      <c r="R1541">
        <v>0</v>
      </c>
      <c r="S1541" t="s">
        <v>1133</v>
      </c>
      <c r="V1541" t="s">
        <v>4496</v>
      </c>
      <c r="W1541" t="s">
        <v>4497</v>
      </c>
      <c r="X1541" t="s">
        <v>1135</v>
      </c>
      <c r="Y1541" t="s">
        <v>1042</v>
      </c>
      <c r="Z1541" t="s">
        <v>1042</v>
      </c>
    </row>
    <row r="1542" spans="1:26" x14ac:dyDescent="0.25">
      <c r="A1542">
        <v>451394</v>
      </c>
      <c r="B1542" t="s">
        <v>1032</v>
      </c>
      <c r="C1542" t="s">
        <v>1165</v>
      </c>
      <c r="D1542" t="s">
        <v>1166</v>
      </c>
      <c r="E1542">
        <v>54</v>
      </c>
      <c r="F1542">
        <v>499</v>
      </c>
      <c r="G1542" t="s">
        <v>4459</v>
      </c>
      <c r="H1542" s="2">
        <v>0.75</v>
      </c>
      <c r="I1542" t="s">
        <v>4489</v>
      </c>
      <c r="J1542" s="2">
        <v>0.95833333333333337</v>
      </c>
      <c r="L1542" t="s">
        <v>968</v>
      </c>
      <c r="N1542" t="s">
        <v>1167</v>
      </c>
      <c r="O1542">
        <v>7917757</v>
      </c>
      <c r="P1542" t="s">
        <v>1131</v>
      </c>
      <c r="Q1542" t="s">
        <v>4498</v>
      </c>
      <c r="R1542">
        <v>0</v>
      </c>
      <c r="S1542" t="s">
        <v>1170</v>
      </c>
      <c r="V1542">
        <v>22231</v>
      </c>
      <c r="W1542">
        <v>22231</v>
      </c>
      <c r="X1542" t="s">
        <v>1171</v>
      </c>
      <c r="Y1542" t="s">
        <v>1047</v>
      </c>
      <c r="Z1542" t="s">
        <v>1047</v>
      </c>
    </row>
    <row r="1543" spans="1:26" x14ac:dyDescent="0.25">
      <c r="A1543">
        <v>451224</v>
      </c>
      <c r="B1543" t="s">
        <v>1075</v>
      </c>
      <c r="C1543" t="s">
        <v>3908</v>
      </c>
      <c r="D1543" t="s">
        <v>3909</v>
      </c>
      <c r="E1543">
        <v>139</v>
      </c>
      <c r="F1543">
        <v>9996</v>
      </c>
      <c r="G1543" t="s">
        <v>4459</v>
      </c>
      <c r="H1543" s="2">
        <v>0.99930555555555556</v>
      </c>
      <c r="I1543" t="s">
        <v>4489</v>
      </c>
      <c r="J1543" s="2">
        <v>0.66666666666666663</v>
      </c>
      <c r="L1543" t="s">
        <v>968</v>
      </c>
      <c r="N1543" t="s">
        <v>1158</v>
      </c>
      <c r="O1543">
        <v>9366225</v>
      </c>
      <c r="P1543" t="s">
        <v>1159</v>
      </c>
      <c r="Q1543" t="s">
        <v>4499</v>
      </c>
      <c r="R1543">
        <v>0</v>
      </c>
      <c r="S1543" t="s">
        <v>4500</v>
      </c>
      <c r="V1543" t="s">
        <v>4501</v>
      </c>
      <c r="W1543" t="s">
        <v>4501</v>
      </c>
      <c r="X1543" t="s">
        <v>3912</v>
      </c>
      <c r="Y1543" t="s">
        <v>1520</v>
      </c>
      <c r="Z1543" t="s">
        <v>1521</v>
      </c>
    </row>
    <row r="1544" spans="1:26" x14ac:dyDescent="0.25">
      <c r="A1544">
        <v>451560</v>
      </c>
      <c r="B1544" t="s">
        <v>1030</v>
      </c>
      <c r="C1544" t="s">
        <v>4502</v>
      </c>
      <c r="D1544" t="s">
        <v>4503</v>
      </c>
      <c r="E1544">
        <v>15</v>
      </c>
      <c r="F1544">
        <v>25</v>
      </c>
      <c r="G1544" t="s">
        <v>4489</v>
      </c>
      <c r="H1544" s="2">
        <v>8.3333333333333329E-2</v>
      </c>
      <c r="I1544" t="s">
        <v>4504</v>
      </c>
      <c r="J1544" s="2">
        <v>0.29166666666666669</v>
      </c>
      <c r="L1544" t="s">
        <v>968</v>
      </c>
      <c r="N1544" t="s">
        <v>1300</v>
      </c>
      <c r="O1544">
        <v>910202</v>
      </c>
      <c r="P1544" t="s">
        <v>970</v>
      </c>
      <c r="Q1544" t="s">
        <v>4505</v>
      </c>
      <c r="R1544">
        <v>2.09</v>
      </c>
      <c r="S1544" t="s">
        <v>1179</v>
      </c>
      <c r="X1544" t="s">
        <v>4506</v>
      </c>
      <c r="Y1544" t="s">
        <v>1223</v>
      </c>
      <c r="Z1544" t="s">
        <v>1223</v>
      </c>
    </row>
    <row r="1545" spans="1:26" x14ac:dyDescent="0.25">
      <c r="A1545">
        <v>451125</v>
      </c>
      <c r="B1545" t="s">
        <v>1230</v>
      </c>
      <c r="C1545" t="s">
        <v>2007</v>
      </c>
      <c r="D1545" t="s">
        <v>2008</v>
      </c>
      <c r="E1545">
        <v>22</v>
      </c>
      <c r="F1545">
        <v>99</v>
      </c>
      <c r="G1545" t="s">
        <v>4489</v>
      </c>
      <c r="H1545" s="2">
        <v>0.375</v>
      </c>
      <c r="I1545" t="s">
        <v>4489</v>
      </c>
      <c r="J1545" s="2">
        <v>0.71527777777777779</v>
      </c>
      <c r="L1545" t="s">
        <v>968</v>
      </c>
      <c r="N1545" t="s">
        <v>1024</v>
      </c>
      <c r="O1545">
        <v>750038</v>
      </c>
      <c r="P1545" t="s">
        <v>970</v>
      </c>
      <c r="Q1545" t="s">
        <v>4507</v>
      </c>
      <c r="R1545">
        <v>0</v>
      </c>
      <c r="S1545" t="s">
        <v>1026</v>
      </c>
      <c r="T1545" t="s">
        <v>1027</v>
      </c>
      <c r="Y1545" t="s">
        <v>1029</v>
      </c>
      <c r="Z1545" t="s">
        <v>1029</v>
      </c>
    </row>
    <row r="1546" spans="1:26" x14ac:dyDescent="0.25">
      <c r="A1546">
        <v>451522</v>
      </c>
      <c r="B1546" t="s">
        <v>994</v>
      </c>
      <c r="C1546" t="s">
        <v>3089</v>
      </c>
      <c r="D1546" t="s">
        <v>2855</v>
      </c>
      <c r="E1546">
        <v>116</v>
      </c>
      <c r="F1546">
        <v>5200</v>
      </c>
      <c r="G1546" t="s">
        <v>4489</v>
      </c>
      <c r="H1546" s="2">
        <v>0.64583333333333337</v>
      </c>
      <c r="I1546" t="s">
        <v>4508</v>
      </c>
      <c r="J1546" s="2">
        <v>0.25</v>
      </c>
      <c r="L1546" t="s">
        <v>968</v>
      </c>
      <c r="N1546" t="s">
        <v>997</v>
      </c>
      <c r="O1546">
        <v>9378022</v>
      </c>
      <c r="P1546" t="s">
        <v>999</v>
      </c>
      <c r="Q1546" t="s">
        <v>4509</v>
      </c>
      <c r="R1546">
        <v>0</v>
      </c>
      <c r="S1546" t="s">
        <v>2643</v>
      </c>
      <c r="V1546">
        <v>11</v>
      </c>
      <c r="W1546">
        <v>11</v>
      </c>
      <c r="X1546" t="s">
        <v>3091</v>
      </c>
      <c r="Y1546" t="s">
        <v>1104</v>
      </c>
      <c r="Z1546" t="s">
        <v>1665</v>
      </c>
    </row>
    <row r="1547" spans="1:26" x14ac:dyDescent="0.25">
      <c r="A1547">
        <v>450574</v>
      </c>
      <c r="B1547" t="s">
        <v>1032</v>
      </c>
      <c r="C1547" t="s">
        <v>1192</v>
      </c>
      <c r="D1547" t="s">
        <v>1193</v>
      </c>
      <c r="E1547">
        <v>69</v>
      </c>
      <c r="F1547">
        <v>764</v>
      </c>
      <c r="G1547" t="s">
        <v>4508</v>
      </c>
      <c r="H1547" s="2">
        <v>0.29166666666666669</v>
      </c>
      <c r="I1547" t="s">
        <v>4508</v>
      </c>
      <c r="J1547" s="2">
        <v>0.66666666666666663</v>
      </c>
      <c r="L1547" t="s">
        <v>968</v>
      </c>
      <c r="N1547" t="s">
        <v>1194</v>
      </c>
      <c r="O1547">
        <v>7030523</v>
      </c>
      <c r="P1547" t="s">
        <v>1036</v>
      </c>
      <c r="Q1547" t="s">
        <v>4510</v>
      </c>
      <c r="R1547">
        <v>0</v>
      </c>
      <c r="S1547" t="s">
        <v>1196</v>
      </c>
      <c r="V1547">
        <v>22241</v>
      </c>
      <c r="W1547">
        <v>22241</v>
      </c>
      <c r="X1547" t="s">
        <v>1197</v>
      </c>
      <c r="Y1547" t="s">
        <v>1198</v>
      </c>
      <c r="Z1547" t="s">
        <v>1029</v>
      </c>
    </row>
    <row r="1548" spans="1:26" x14ac:dyDescent="0.25">
      <c r="A1548">
        <v>451625</v>
      </c>
      <c r="B1548" t="s">
        <v>1030</v>
      </c>
      <c r="C1548" t="s">
        <v>3371</v>
      </c>
      <c r="D1548" t="s">
        <v>3372</v>
      </c>
      <c r="E1548">
        <v>12</v>
      </c>
      <c r="F1548">
        <v>30</v>
      </c>
      <c r="G1548" t="s">
        <v>4508</v>
      </c>
      <c r="H1548" s="2">
        <v>0.33333333333333331</v>
      </c>
      <c r="I1548" t="s">
        <v>4508</v>
      </c>
      <c r="J1548" s="2">
        <v>0.375</v>
      </c>
      <c r="L1548" t="s">
        <v>968</v>
      </c>
      <c r="N1548" t="s">
        <v>1300</v>
      </c>
      <c r="O1548" t="s">
        <v>3373</v>
      </c>
      <c r="P1548" t="s">
        <v>970</v>
      </c>
      <c r="Q1548" t="s">
        <v>4511</v>
      </c>
      <c r="R1548">
        <v>1.52</v>
      </c>
      <c r="S1548" t="s">
        <v>1179</v>
      </c>
      <c r="Y1548" t="s">
        <v>1147</v>
      </c>
      <c r="Z1548" t="s">
        <v>1229</v>
      </c>
    </row>
    <row r="1549" spans="1:26" x14ac:dyDescent="0.25">
      <c r="A1549">
        <v>451524</v>
      </c>
      <c r="B1549" t="s">
        <v>994</v>
      </c>
      <c r="C1549" t="s">
        <v>4512</v>
      </c>
      <c r="D1549" t="s">
        <v>4513</v>
      </c>
      <c r="E1549">
        <v>129</v>
      </c>
      <c r="F1549">
        <v>7232</v>
      </c>
      <c r="G1549" t="s">
        <v>4508</v>
      </c>
      <c r="H1549" s="2">
        <v>0.39583333333333331</v>
      </c>
      <c r="I1549" t="s">
        <v>4504</v>
      </c>
      <c r="J1549" s="2">
        <v>0.95833333333333337</v>
      </c>
      <c r="L1549" t="s">
        <v>968</v>
      </c>
      <c r="N1549" t="s">
        <v>997</v>
      </c>
      <c r="O1549" t="s">
        <v>4514</v>
      </c>
      <c r="P1549" t="s">
        <v>999</v>
      </c>
      <c r="Q1549" t="s">
        <v>4515</v>
      </c>
      <c r="R1549">
        <v>0</v>
      </c>
      <c r="S1549" t="s">
        <v>3040</v>
      </c>
      <c r="T1549" t="s">
        <v>4516</v>
      </c>
      <c r="V1549">
        <v>1</v>
      </c>
      <c r="W1549">
        <v>1</v>
      </c>
      <c r="X1549" t="s">
        <v>4517</v>
      </c>
      <c r="Y1549" t="s">
        <v>1005</v>
      </c>
      <c r="Z1549" t="s">
        <v>1223</v>
      </c>
    </row>
    <row r="1550" spans="1:26" x14ac:dyDescent="0.25">
      <c r="A1550">
        <v>451205</v>
      </c>
      <c r="B1550" t="s">
        <v>1075</v>
      </c>
      <c r="C1550" t="s">
        <v>2672</v>
      </c>
      <c r="D1550" t="s">
        <v>2673</v>
      </c>
      <c r="E1550">
        <v>81</v>
      </c>
      <c r="F1550">
        <v>1561</v>
      </c>
      <c r="G1550" t="s">
        <v>4508</v>
      </c>
      <c r="H1550" s="2">
        <v>0.79166666666666663</v>
      </c>
      <c r="I1550" t="s">
        <v>4508</v>
      </c>
      <c r="J1550" s="2">
        <v>0.91666666666666663</v>
      </c>
      <c r="L1550" t="s">
        <v>968</v>
      </c>
      <c r="N1550" t="s">
        <v>1078</v>
      </c>
      <c r="O1550">
        <v>8035269</v>
      </c>
      <c r="P1550" t="s">
        <v>1079</v>
      </c>
      <c r="Q1550" t="s">
        <v>4518</v>
      </c>
      <c r="R1550">
        <v>0</v>
      </c>
      <c r="S1550" t="s">
        <v>3955</v>
      </c>
      <c r="V1550">
        <v>2521</v>
      </c>
      <c r="W1550">
        <v>2521</v>
      </c>
      <c r="X1550" t="s">
        <v>2676</v>
      </c>
      <c r="Y1550" t="s">
        <v>2644</v>
      </c>
      <c r="Z1550" t="s">
        <v>1048</v>
      </c>
    </row>
    <row r="1551" spans="1:26" x14ac:dyDescent="0.25">
      <c r="A1551">
        <v>451599</v>
      </c>
      <c r="B1551" t="s">
        <v>1032</v>
      </c>
      <c r="C1551" t="s">
        <v>4028</v>
      </c>
      <c r="D1551" t="s">
        <v>4029</v>
      </c>
      <c r="E1551">
        <v>83</v>
      </c>
      <c r="F1551">
        <v>1827</v>
      </c>
      <c r="G1551" t="s">
        <v>4508</v>
      </c>
      <c r="H1551" s="2">
        <v>0.83333333333333337</v>
      </c>
      <c r="I1551" t="s">
        <v>4519</v>
      </c>
      <c r="J1551" s="2">
        <v>0.95833333333333337</v>
      </c>
      <c r="L1551" t="s">
        <v>968</v>
      </c>
      <c r="N1551" t="s">
        <v>1167</v>
      </c>
      <c r="O1551" t="s">
        <v>4030</v>
      </c>
      <c r="P1551" t="s">
        <v>970</v>
      </c>
      <c r="Q1551" t="s">
        <v>4520</v>
      </c>
      <c r="R1551">
        <v>0</v>
      </c>
      <c r="S1551" t="s">
        <v>2256</v>
      </c>
      <c r="V1551">
        <v>22231</v>
      </c>
      <c r="W1551">
        <v>22241</v>
      </c>
      <c r="X1551" t="s">
        <v>4033</v>
      </c>
      <c r="Y1551" t="s">
        <v>1104</v>
      </c>
      <c r="Z1551" t="s">
        <v>1281</v>
      </c>
    </row>
    <row r="1552" spans="1:26" x14ac:dyDescent="0.25">
      <c r="A1552">
        <v>451186</v>
      </c>
      <c r="B1552" t="s">
        <v>1032</v>
      </c>
      <c r="C1552" t="s">
        <v>1033</v>
      </c>
      <c r="D1552" t="s">
        <v>1034</v>
      </c>
      <c r="E1552">
        <v>108</v>
      </c>
      <c r="F1552">
        <v>5873</v>
      </c>
      <c r="G1552" t="s">
        <v>4508</v>
      </c>
      <c r="H1552" s="2">
        <v>0.83333333333333337</v>
      </c>
      <c r="I1552" t="s">
        <v>4504</v>
      </c>
      <c r="J1552" s="2">
        <v>0.16666666666666666</v>
      </c>
      <c r="L1552" t="s">
        <v>968</v>
      </c>
      <c r="N1552" t="s">
        <v>1035</v>
      </c>
      <c r="O1552">
        <v>9002647</v>
      </c>
      <c r="P1552" t="s">
        <v>1036</v>
      </c>
      <c r="Q1552" t="s">
        <v>4521</v>
      </c>
      <c r="R1552">
        <v>0</v>
      </c>
      <c r="S1552" t="s">
        <v>1536</v>
      </c>
      <c r="V1552" t="s">
        <v>4472</v>
      </c>
      <c r="W1552" t="s">
        <v>4472</v>
      </c>
      <c r="X1552" t="s">
        <v>1040</v>
      </c>
      <c r="Y1552" t="s">
        <v>3511</v>
      </c>
      <c r="Z1552" t="s">
        <v>3251</v>
      </c>
    </row>
    <row r="1553" spans="1:26" x14ac:dyDescent="0.25">
      <c r="A1553">
        <v>451749</v>
      </c>
      <c r="B1553" t="s">
        <v>964</v>
      </c>
      <c r="C1553" t="s">
        <v>4053</v>
      </c>
      <c r="D1553" t="s">
        <v>4054</v>
      </c>
      <c r="E1553">
        <v>13</v>
      </c>
      <c r="F1553">
        <v>28</v>
      </c>
      <c r="G1553" t="s">
        <v>4504</v>
      </c>
      <c r="H1553" s="2">
        <v>0.20833333333333334</v>
      </c>
      <c r="I1553" t="s">
        <v>4522</v>
      </c>
      <c r="J1553" s="2">
        <v>0.66666666666666663</v>
      </c>
      <c r="K1553" t="s">
        <v>4523</v>
      </c>
      <c r="L1553" t="s">
        <v>1142</v>
      </c>
      <c r="N1553" t="s">
        <v>1290</v>
      </c>
      <c r="O1553">
        <v>9621833</v>
      </c>
      <c r="P1553" t="s">
        <v>970</v>
      </c>
      <c r="Q1553" t="s">
        <v>4524</v>
      </c>
      <c r="R1553">
        <v>0</v>
      </c>
      <c r="S1553" t="s">
        <v>2002</v>
      </c>
      <c r="X1553" t="s">
        <v>4057</v>
      </c>
      <c r="Y1553" t="s">
        <v>974</v>
      </c>
      <c r="Z1553" t="s">
        <v>974</v>
      </c>
    </row>
    <row r="1554" spans="1:26" x14ac:dyDescent="0.25">
      <c r="A1554">
        <v>451745</v>
      </c>
      <c r="B1554" t="s">
        <v>964</v>
      </c>
      <c r="C1554" t="s">
        <v>965</v>
      </c>
      <c r="D1554" t="s">
        <v>966</v>
      </c>
      <c r="E1554">
        <v>26</v>
      </c>
      <c r="F1554">
        <v>284</v>
      </c>
      <c r="G1554" t="s">
        <v>4504</v>
      </c>
      <c r="H1554" s="2">
        <v>0.25</v>
      </c>
      <c r="I1554" t="s">
        <v>4504</v>
      </c>
      <c r="J1554" s="2">
        <v>0.75</v>
      </c>
      <c r="L1554" t="s">
        <v>968</v>
      </c>
      <c r="N1554" t="s">
        <v>969</v>
      </c>
      <c r="P1554" t="s">
        <v>1277</v>
      </c>
      <c r="Q1554" t="s">
        <v>4525</v>
      </c>
      <c r="R1554">
        <v>0</v>
      </c>
      <c r="S1554" t="s">
        <v>972</v>
      </c>
      <c r="X1554" t="s">
        <v>973</v>
      </c>
      <c r="Y1554" t="s">
        <v>975</v>
      </c>
      <c r="Z1554" t="s">
        <v>974</v>
      </c>
    </row>
    <row r="1555" spans="1:26" x14ac:dyDescent="0.25">
      <c r="A1555">
        <v>451747</v>
      </c>
      <c r="B1555" t="s">
        <v>964</v>
      </c>
      <c r="C1555" t="s">
        <v>1049</v>
      </c>
      <c r="D1555" t="s">
        <v>1050</v>
      </c>
      <c r="E1555">
        <v>26</v>
      </c>
      <c r="F1555">
        <v>284</v>
      </c>
      <c r="G1555" t="s">
        <v>4504</v>
      </c>
      <c r="H1555" s="2">
        <v>0.25</v>
      </c>
      <c r="I1555" t="s">
        <v>4504</v>
      </c>
      <c r="J1555" s="2">
        <v>0.75</v>
      </c>
      <c r="L1555" t="s">
        <v>968</v>
      </c>
      <c r="N1555" t="s">
        <v>969</v>
      </c>
      <c r="P1555" t="s">
        <v>970</v>
      </c>
      <c r="Q1555" t="s">
        <v>4526</v>
      </c>
      <c r="R1555">
        <v>0</v>
      </c>
      <c r="S1555" t="s">
        <v>972</v>
      </c>
      <c r="X1555" t="s">
        <v>1053</v>
      </c>
      <c r="Y1555" t="s">
        <v>974</v>
      </c>
      <c r="Z1555" t="s">
        <v>974</v>
      </c>
    </row>
    <row r="1556" spans="1:26" x14ac:dyDescent="0.25">
      <c r="A1556">
        <v>451748</v>
      </c>
      <c r="B1556" t="s">
        <v>976</v>
      </c>
      <c r="C1556" t="s">
        <v>1350</v>
      </c>
      <c r="D1556" t="s">
        <v>1351</v>
      </c>
      <c r="E1556">
        <v>106</v>
      </c>
      <c r="F1556">
        <v>4249</v>
      </c>
      <c r="G1556" t="s">
        <v>4504</v>
      </c>
      <c r="H1556" s="2">
        <v>0.25</v>
      </c>
      <c r="I1556" t="s">
        <v>4504</v>
      </c>
      <c r="J1556" s="2">
        <v>0.75</v>
      </c>
      <c r="L1556" t="s">
        <v>968</v>
      </c>
      <c r="N1556" t="s">
        <v>969</v>
      </c>
      <c r="P1556" t="s">
        <v>970</v>
      </c>
      <c r="Q1556" t="s">
        <v>4527</v>
      </c>
      <c r="R1556">
        <v>0</v>
      </c>
      <c r="S1556" t="s">
        <v>980</v>
      </c>
      <c r="X1556" t="s">
        <v>1354</v>
      </c>
      <c r="Y1556" t="s">
        <v>974</v>
      </c>
      <c r="Z1556" t="s">
        <v>974</v>
      </c>
    </row>
    <row r="1557" spans="1:26" x14ac:dyDescent="0.25">
      <c r="A1557">
        <v>451206</v>
      </c>
      <c r="B1557" t="s">
        <v>1075</v>
      </c>
      <c r="C1557" t="s">
        <v>1610</v>
      </c>
      <c r="D1557" t="s">
        <v>1611</v>
      </c>
      <c r="E1557">
        <v>159</v>
      </c>
      <c r="F1557">
        <v>15215</v>
      </c>
      <c r="G1557" t="s">
        <v>4504</v>
      </c>
      <c r="H1557" s="2">
        <v>0.29166666666666669</v>
      </c>
      <c r="I1557" t="s">
        <v>4504</v>
      </c>
      <c r="J1557" s="2">
        <v>0.70833333333333337</v>
      </c>
      <c r="L1557" t="s">
        <v>968</v>
      </c>
      <c r="N1557" t="s">
        <v>1078</v>
      </c>
      <c r="O1557">
        <v>9819959</v>
      </c>
      <c r="P1557" t="s">
        <v>1277</v>
      </c>
      <c r="Q1557" t="s">
        <v>4528</v>
      </c>
      <c r="R1557">
        <v>0</v>
      </c>
      <c r="S1557" t="s">
        <v>4077</v>
      </c>
      <c r="V1557">
        <v>99</v>
      </c>
      <c r="W1557">
        <v>99</v>
      </c>
      <c r="X1557" t="s">
        <v>1614</v>
      </c>
      <c r="Y1557" t="s">
        <v>2178</v>
      </c>
      <c r="Z1557" t="s">
        <v>2179</v>
      </c>
    </row>
    <row r="1558" spans="1:26" x14ac:dyDescent="0.25">
      <c r="A1558">
        <v>377454</v>
      </c>
      <c r="B1558" t="s">
        <v>982</v>
      </c>
      <c r="C1558" t="s">
        <v>1590</v>
      </c>
      <c r="D1558" t="s">
        <v>1591</v>
      </c>
      <c r="E1558">
        <v>317</v>
      </c>
      <c r="F1558">
        <v>121878</v>
      </c>
      <c r="G1558" t="s">
        <v>4504</v>
      </c>
      <c r="H1558" s="2">
        <v>0.30208333333333331</v>
      </c>
      <c r="I1558" t="s">
        <v>4504</v>
      </c>
      <c r="J1558" s="2">
        <v>0.75</v>
      </c>
      <c r="L1558" t="s">
        <v>968</v>
      </c>
      <c r="N1558" t="s">
        <v>1099</v>
      </c>
      <c r="O1558">
        <v>9372456</v>
      </c>
      <c r="P1558" t="s">
        <v>986</v>
      </c>
      <c r="Q1558" t="s">
        <v>4529</v>
      </c>
      <c r="R1558">
        <v>0</v>
      </c>
      <c r="S1558" t="s">
        <v>988</v>
      </c>
      <c r="V1558">
        <v>63492</v>
      </c>
      <c r="W1558">
        <v>63492</v>
      </c>
      <c r="X1558" t="s">
        <v>1593</v>
      </c>
      <c r="Y1558" t="s">
        <v>1120</v>
      </c>
      <c r="Z1558" t="s">
        <v>2390</v>
      </c>
    </row>
    <row r="1559" spans="1:26" x14ac:dyDescent="0.25">
      <c r="A1559">
        <v>451746</v>
      </c>
      <c r="B1559" t="s">
        <v>976</v>
      </c>
      <c r="C1559" t="s">
        <v>1054</v>
      </c>
      <c r="D1559" t="s">
        <v>1055</v>
      </c>
      <c r="E1559">
        <v>87</v>
      </c>
      <c r="F1559">
        <v>2391</v>
      </c>
      <c r="G1559" t="s">
        <v>4504</v>
      </c>
      <c r="H1559" s="2">
        <v>0.33333333333333331</v>
      </c>
      <c r="I1559" t="s">
        <v>4504</v>
      </c>
      <c r="J1559" s="2">
        <v>0.75</v>
      </c>
      <c r="L1559" t="s">
        <v>968</v>
      </c>
      <c r="N1559" t="s">
        <v>969</v>
      </c>
      <c r="P1559" t="s">
        <v>1277</v>
      </c>
      <c r="Q1559" t="s">
        <v>4530</v>
      </c>
      <c r="R1559">
        <v>0</v>
      </c>
      <c r="S1559" t="s">
        <v>1057</v>
      </c>
      <c r="X1559" t="s">
        <v>1058</v>
      </c>
      <c r="Y1559" t="s">
        <v>975</v>
      </c>
      <c r="Z1559" t="s">
        <v>974</v>
      </c>
    </row>
    <row r="1560" spans="1:26" x14ac:dyDescent="0.25">
      <c r="A1560">
        <v>451914</v>
      </c>
      <c r="B1560" t="s">
        <v>1030</v>
      </c>
      <c r="C1560" t="s">
        <v>4531</v>
      </c>
      <c r="D1560" t="s">
        <v>4531</v>
      </c>
      <c r="E1560">
        <v>13</v>
      </c>
      <c r="F1560">
        <v>35</v>
      </c>
      <c r="G1560" t="s">
        <v>4504</v>
      </c>
      <c r="H1560" s="2">
        <v>0.52083333333333337</v>
      </c>
      <c r="I1560" t="s">
        <v>2341</v>
      </c>
      <c r="J1560" s="2">
        <v>0.72916666666666663</v>
      </c>
      <c r="L1560" t="s">
        <v>968</v>
      </c>
      <c r="N1560" t="s">
        <v>1300</v>
      </c>
      <c r="O1560" t="s">
        <v>4532</v>
      </c>
      <c r="P1560" t="s">
        <v>970</v>
      </c>
      <c r="Q1560" t="s">
        <v>4533</v>
      </c>
      <c r="R1560">
        <v>0</v>
      </c>
      <c r="S1560" t="s">
        <v>1179</v>
      </c>
      <c r="Y1560" t="s">
        <v>1229</v>
      </c>
      <c r="Z1560" t="s">
        <v>1041</v>
      </c>
    </row>
    <row r="1561" spans="1:26" x14ac:dyDescent="0.25">
      <c r="A1561">
        <v>451760</v>
      </c>
      <c r="B1561" t="s">
        <v>1230</v>
      </c>
      <c r="C1561" t="s">
        <v>2007</v>
      </c>
      <c r="D1561" t="s">
        <v>2008</v>
      </c>
      <c r="E1561">
        <v>22</v>
      </c>
      <c r="F1561">
        <v>99</v>
      </c>
      <c r="G1561" t="s">
        <v>4504</v>
      </c>
      <c r="H1561" s="2">
        <v>0.91666666666666663</v>
      </c>
      <c r="I1561" t="s">
        <v>4504</v>
      </c>
      <c r="J1561" s="2">
        <v>0.95833333333333337</v>
      </c>
      <c r="L1561" t="s">
        <v>968</v>
      </c>
      <c r="N1561" t="s">
        <v>1024</v>
      </c>
      <c r="O1561">
        <v>750038</v>
      </c>
      <c r="P1561" t="s">
        <v>970</v>
      </c>
      <c r="Q1561" t="s">
        <v>4534</v>
      </c>
      <c r="R1561">
        <v>0</v>
      </c>
      <c r="S1561" t="s">
        <v>1179</v>
      </c>
      <c r="T1561" t="s">
        <v>1027</v>
      </c>
      <c r="Y1561" t="s">
        <v>1401</v>
      </c>
      <c r="Z1561" t="s">
        <v>974</v>
      </c>
    </row>
    <row r="1562" spans="1:26" x14ac:dyDescent="0.25">
      <c r="A1562">
        <v>451611</v>
      </c>
      <c r="B1562" t="s">
        <v>1075</v>
      </c>
      <c r="C1562" t="s">
        <v>2170</v>
      </c>
      <c r="D1562" t="s">
        <v>2171</v>
      </c>
      <c r="E1562">
        <v>133</v>
      </c>
      <c r="F1562">
        <v>9990</v>
      </c>
      <c r="G1562" t="s">
        <v>4522</v>
      </c>
      <c r="H1562" s="2">
        <v>0.22916666666666666</v>
      </c>
      <c r="I1562" t="s">
        <v>4522</v>
      </c>
      <c r="J1562" s="2">
        <v>0.75</v>
      </c>
      <c r="L1562" t="s">
        <v>968</v>
      </c>
      <c r="N1562" t="s">
        <v>1035</v>
      </c>
      <c r="O1562">
        <v>9266542</v>
      </c>
      <c r="P1562" t="s">
        <v>1079</v>
      </c>
      <c r="Q1562" t="s">
        <v>4535</v>
      </c>
      <c r="R1562">
        <v>0</v>
      </c>
      <c r="S1562" t="s">
        <v>1737</v>
      </c>
      <c r="V1562" t="s">
        <v>4536</v>
      </c>
      <c r="W1562" t="s">
        <v>4536</v>
      </c>
      <c r="X1562" t="s">
        <v>2174</v>
      </c>
      <c r="Y1562" t="s">
        <v>3585</v>
      </c>
      <c r="Z1562" t="s">
        <v>4537</v>
      </c>
    </row>
    <row r="1563" spans="1:26" x14ac:dyDescent="0.25">
      <c r="A1563">
        <v>451870</v>
      </c>
      <c r="B1563" t="s">
        <v>964</v>
      </c>
      <c r="C1563" t="s">
        <v>1180</v>
      </c>
      <c r="D1563" t="s">
        <v>1181</v>
      </c>
      <c r="E1563">
        <v>28</v>
      </c>
      <c r="F1563">
        <v>284</v>
      </c>
      <c r="G1563" t="s">
        <v>4522</v>
      </c>
      <c r="H1563" s="2">
        <v>0.25</v>
      </c>
      <c r="I1563" t="s">
        <v>4522</v>
      </c>
      <c r="J1563" s="2">
        <v>0.75</v>
      </c>
      <c r="L1563" t="s">
        <v>968</v>
      </c>
      <c r="N1563" t="s">
        <v>969</v>
      </c>
      <c r="P1563" t="s">
        <v>986</v>
      </c>
      <c r="Q1563" t="s">
        <v>4538</v>
      </c>
      <c r="R1563">
        <v>0</v>
      </c>
      <c r="S1563" t="s">
        <v>1416</v>
      </c>
      <c r="X1563" t="s">
        <v>1184</v>
      </c>
      <c r="Y1563" t="s">
        <v>974</v>
      </c>
      <c r="Z1563" t="s">
        <v>974</v>
      </c>
    </row>
    <row r="1564" spans="1:26" x14ac:dyDescent="0.25">
      <c r="A1564">
        <v>451871</v>
      </c>
      <c r="B1564" t="s">
        <v>976</v>
      </c>
      <c r="C1564" t="s">
        <v>977</v>
      </c>
      <c r="D1564" t="s">
        <v>978</v>
      </c>
      <c r="E1564">
        <v>84</v>
      </c>
      <c r="F1564">
        <v>2655</v>
      </c>
      <c r="G1564" t="s">
        <v>4522</v>
      </c>
      <c r="H1564" s="2">
        <v>0.25</v>
      </c>
      <c r="I1564" t="s">
        <v>4522</v>
      </c>
      <c r="J1564" s="2">
        <v>0.75</v>
      </c>
      <c r="L1564" t="s">
        <v>968</v>
      </c>
      <c r="N1564" t="s">
        <v>969</v>
      </c>
      <c r="P1564" t="s">
        <v>986</v>
      </c>
      <c r="Q1564" t="s">
        <v>4539</v>
      </c>
      <c r="R1564">
        <v>0</v>
      </c>
      <c r="S1564" t="s">
        <v>1418</v>
      </c>
      <c r="X1564" t="s">
        <v>981</v>
      </c>
      <c r="Y1564" t="s">
        <v>974</v>
      </c>
      <c r="Z1564" t="s">
        <v>974</v>
      </c>
    </row>
    <row r="1565" spans="1:26" x14ac:dyDescent="0.25">
      <c r="A1565">
        <v>381646</v>
      </c>
      <c r="B1565" t="s">
        <v>982</v>
      </c>
      <c r="C1565" t="s">
        <v>1268</v>
      </c>
      <c r="D1565" t="s">
        <v>1269</v>
      </c>
      <c r="E1565">
        <v>362</v>
      </c>
      <c r="F1565">
        <v>226963</v>
      </c>
      <c r="G1565" t="s">
        <v>4522</v>
      </c>
      <c r="H1565" s="2">
        <v>0.29166666666666669</v>
      </c>
      <c r="I1565" t="s">
        <v>4522</v>
      </c>
      <c r="J1565" s="2">
        <v>0.75</v>
      </c>
      <c r="L1565" t="s">
        <v>968</v>
      </c>
      <c r="N1565" t="s">
        <v>985</v>
      </c>
      <c r="O1565">
        <v>9682875</v>
      </c>
      <c r="P1565" t="s">
        <v>1009</v>
      </c>
      <c r="Q1565" t="s">
        <v>4540</v>
      </c>
      <c r="R1565">
        <v>0</v>
      </c>
      <c r="S1565" t="s">
        <v>988</v>
      </c>
      <c r="V1565">
        <v>34342</v>
      </c>
      <c r="W1565">
        <v>34342</v>
      </c>
      <c r="X1565" t="s">
        <v>1271</v>
      </c>
      <c r="Y1565" t="s">
        <v>1120</v>
      </c>
      <c r="Z1565" t="s">
        <v>1793</v>
      </c>
    </row>
    <row r="1566" spans="1:26" x14ac:dyDescent="0.25">
      <c r="A1566">
        <v>451580</v>
      </c>
      <c r="B1566" t="s">
        <v>1032</v>
      </c>
      <c r="C1566" t="s">
        <v>1327</v>
      </c>
      <c r="D1566" t="s">
        <v>1328</v>
      </c>
      <c r="E1566">
        <v>42</v>
      </c>
      <c r="F1566">
        <v>380</v>
      </c>
      <c r="G1566" t="s">
        <v>4522</v>
      </c>
      <c r="H1566" s="2">
        <v>0.29166666666666669</v>
      </c>
      <c r="I1566" t="s">
        <v>4522</v>
      </c>
      <c r="J1566" s="2">
        <v>0.75</v>
      </c>
      <c r="L1566" t="s">
        <v>968</v>
      </c>
      <c r="N1566" t="s">
        <v>1329</v>
      </c>
      <c r="O1566">
        <v>7321960</v>
      </c>
      <c r="P1566" t="s">
        <v>1168</v>
      </c>
      <c r="Q1566" t="s">
        <v>4541</v>
      </c>
      <c r="R1566">
        <v>0</v>
      </c>
      <c r="S1566" t="s">
        <v>1603</v>
      </c>
      <c r="T1566" t="s">
        <v>1332</v>
      </c>
      <c r="X1566" t="s">
        <v>1333</v>
      </c>
      <c r="Y1566" t="s">
        <v>1104</v>
      </c>
      <c r="Z1566" t="s">
        <v>1042</v>
      </c>
    </row>
    <row r="1567" spans="1:26" x14ac:dyDescent="0.25">
      <c r="A1567">
        <v>439370</v>
      </c>
      <c r="B1567" t="s">
        <v>982</v>
      </c>
      <c r="C1567" t="s">
        <v>2892</v>
      </c>
      <c r="D1567" t="s">
        <v>2893</v>
      </c>
      <c r="E1567">
        <v>301</v>
      </c>
      <c r="F1567">
        <v>139863</v>
      </c>
      <c r="G1567" t="s">
        <v>4522</v>
      </c>
      <c r="H1567" s="2">
        <v>0.34375</v>
      </c>
      <c r="I1567" t="s">
        <v>4522</v>
      </c>
      <c r="J1567" s="2">
        <v>0.75</v>
      </c>
      <c r="L1567" t="s">
        <v>968</v>
      </c>
      <c r="N1567" t="s">
        <v>985</v>
      </c>
      <c r="O1567">
        <v>9227510</v>
      </c>
      <c r="P1567" t="s">
        <v>986</v>
      </c>
      <c r="Q1567" t="s">
        <v>4542</v>
      </c>
      <c r="R1567">
        <v>0</v>
      </c>
      <c r="S1567" t="s">
        <v>988</v>
      </c>
      <c r="U1567" t="s">
        <v>989</v>
      </c>
      <c r="V1567">
        <v>25321</v>
      </c>
      <c r="W1567">
        <v>25321</v>
      </c>
      <c r="X1567" t="s">
        <v>2895</v>
      </c>
      <c r="Y1567" t="s">
        <v>992</v>
      </c>
      <c r="Z1567" t="s">
        <v>4543</v>
      </c>
    </row>
    <row r="1568" spans="1:26" x14ac:dyDescent="0.25">
      <c r="A1568">
        <v>451762</v>
      </c>
      <c r="B1568" t="s">
        <v>1230</v>
      </c>
      <c r="C1568" t="s">
        <v>2007</v>
      </c>
      <c r="D1568" t="s">
        <v>2008</v>
      </c>
      <c r="E1568">
        <v>22</v>
      </c>
      <c r="F1568">
        <v>99</v>
      </c>
      <c r="G1568" t="s">
        <v>4522</v>
      </c>
      <c r="H1568" s="2">
        <v>0.375</v>
      </c>
      <c r="I1568" t="s">
        <v>4522</v>
      </c>
      <c r="J1568" s="2">
        <v>0.38194444444444442</v>
      </c>
      <c r="L1568" t="s">
        <v>968</v>
      </c>
      <c r="N1568" t="s">
        <v>1024</v>
      </c>
      <c r="O1568">
        <v>750038</v>
      </c>
      <c r="P1568" t="s">
        <v>970</v>
      </c>
      <c r="Q1568" t="s">
        <v>4544</v>
      </c>
      <c r="R1568">
        <v>0</v>
      </c>
      <c r="S1568" t="s">
        <v>1026</v>
      </c>
      <c r="T1568" t="s">
        <v>1027</v>
      </c>
      <c r="Y1568" t="s">
        <v>1029</v>
      </c>
      <c r="Z1568" t="s">
        <v>1029</v>
      </c>
    </row>
    <row r="1569" spans="1:26" x14ac:dyDescent="0.25">
      <c r="A1569">
        <v>451738</v>
      </c>
      <c r="B1569" t="s">
        <v>976</v>
      </c>
      <c r="C1569" t="s">
        <v>4316</v>
      </c>
      <c r="D1569" t="s">
        <v>4317</v>
      </c>
      <c r="E1569">
        <v>52</v>
      </c>
      <c r="F1569">
        <v>728</v>
      </c>
      <c r="G1569" t="s">
        <v>4522</v>
      </c>
      <c r="H1569" s="2">
        <v>0.625</v>
      </c>
      <c r="I1569" t="s">
        <v>2341</v>
      </c>
      <c r="J1569" s="2">
        <v>0.16666666666666666</v>
      </c>
      <c r="L1569" t="s">
        <v>968</v>
      </c>
      <c r="N1569" t="s">
        <v>1601</v>
      </c>
      <c r="O1569" t="s">
        <v>4319</v>
      </c>
      <c r="P1569" t="s">
        <v>1131</v>
      </c>
      <c r="Q1569" t="s">
        <v>4545</v>
      </c>
      <c r="R1569">
        <v>6</v>
      </c>
      <c r="S1569" t="s">
        <v>1603</v>
      </c>
      <c r="X1569" t="s">
        <v>4321</v>
      </c>
      <c r="Y1569" t="s">
        <v>1229</v>
      </c>
      <c r="Z1569" t="s">
        <v>1229</v>
      </c>
    </row>
    <row r="1570" spans="1:26" x14ac:dyDescent="0.25">
      <c r="A1570">
        <v>451946</v>
      </c>
      <c r="B1570" t="s">
        <v>1030</v>
      </c>
      <c r="C1570" t="s">
        <v>4546</v>
      </c>
      <c r="D1570" t="s">
        <v>4547</v>
      </c>
      <c r="E1570">
        <v>20</v>
      </c>
      <c r="F1570">
        <v>23</v>
      </c>
      <c r="G1570" t="s">
        <v>4522</v>
      </c>
      <c r="H1570" s="2">
        <v>0.625</v>
      </c>
      <c r="I1570" t="s">
        <v>2341</v>
      </c>
      <c r="J1570" s="2">
        <v>0.1875</v>
      </c>
      <c r="L1570" t="s">
        <v>968</v>
      </c>
      <c r="N1570" t="s">
        <v>1300</v>
      </c>
      <c r="O1570" t="s">
        <v>4548</v>
      </c>
      <c r="P1570" t="s">
        <v>970</v>
      </c>
      <c r="Q1570" t="s">
        <v>4549</v>
      </c>
      <c r="R1570">
        <v>1.35</v>
      </c>
      <c r="S1570" t="s">
        <v>1179</v>
      </c>
      <c r="X1570" t="s">
        <v>4550</v>
      </c>
      <c r="Y1570" t="s">
        <v>1147</v>
      </c>
      <c r="Z1570" t="s">
        <v>1047</v>
      </c>
    </row>
    <row r="1571" spans="1:26" x14ac:dyDescent="0.25">
      <c r="A1571">
        <v>451737</v>
      </c>
      <c r="B1571" t="s">
        <v>964</v>
      </c>
      <c r="C1571" t="s">
        <v>4322</v>
      </c>
      <c r="D1571" t="s">
        <v>4323</v>
      </c>
      <c r="E1571">
        <v>18</v>
      </c>
      <c r="F1571">
        <v>83</v>
      </c>
      <c r="G1571" t="s">
        <v>4522</v>
      </c>
      <c r="H1571" s="2">
        <v>0.625</v>
      </c>
      <c r="I1571" t="s">
        <v>2341</v>
      </c>
      <c r="J1571" s="2">
        <v>0.16666666666666666</v>
      </c>
      <c r="L1571" t="s">
        <v>968</v>
      </c>
      <c r="N1571" t="s">
        <v>1601</v>
      </c>
      <c r="O1571" t="s">
        <v>4324</v>
      </c>
      <c r="P1571" t="s">
        <v>1131</v>
      </c>
      <c r="Q1571" t="s">
        <v>4551</v>
      </c>
      <c r="R1571">
        <v>6</v>
      </c>
      <c r="S1571" t="s">
        <v>1331</v>
      </c>
      <c r="X1571" t="s">
        <v>4326</v>
      </c>
      <c r="Y1571" t="s">
        <v>1229</v>
      </c>
      <c r="Z1571" t="s">
        <v>1229</v>
      </c>
    </row>
    <row r="1572" spans="1:26" x14ac:dyDescent="0.25">
      <c r="A1572">
        <v>451943</v>
      </c>
      <c r="B1572" t="s">
        <v>1030</v>
      </c>
      <c r="C1572" t="s">
        <v>2380</v>
      </c>
      <c r="D1572" t="s">
        <v>2381</v>
      </c>
      <c r="E1572">
        <v>19</v>
      </c>
      <c r="F1572">
        <v>23</v>
      </c>
      <c r="G1572" t="s">
        <v>4522</v>
      </c>
      <c r="H1572" s="2">
        <v>0.625</v>
      </c>
      <c r="I1572" t="s">
        <v>2341</v>
      </c>
      <c r="J1572" s="2">
        <v>0.1875</v>
      </c>
      <c r="L1572" t="s">
        <v>968</v>
      </c>
      <c r="N1572" t="s">
        <v>1205</v>
      </c>
      <c r="O1572" t="s">
        <v>2382</v>
      </c>
      <c r="P1572" t="s">
        <v>970</v>
      </c>
      <c r="Q1572" t="s">
        <v>4552</v>
      </c>
      <c r="R1572">
        <v>4</v>
      </c>
      <c r="S1572" t="s">
        <v>1179</v>
      </c>
      <c r="Y1572" t="s">
        <v>1147</v>
      </c>
      <c r="Z1572" t="s">
        <v>1047</v>
      </c>
    </row>
    <row r="1573" spans="1:26" x14ac:dyDescent="0.25">
      <c r="A1573">
        <v>451944</v>
      </c>
      <c r="B1573" t="s">
        <v>1021</v>
      </c>
      <c r="C1573" t="s">
        <v>4553</v>
      </c>
      <c r="D1573" t="s">
        <v>4554</v>
      </c>
      <c r="E1573">
        <v>12</v>
      </c>
      <c r="F1573">
        <v>9</v>
      </c>
      <c r="G1573" t="s">
        <v>4522</v>
      </c>
      <c r="H1573" s="2">
        <v>0.625</v>
      </c>
      <c r="I1573" t="s">
        <v>2341</v>
      </c>
      <c r="J1573" s="2">
        <v>0.1875</v>
      </c>
      <c r="L1573" t="s">
        <v>968</v>
      </c>
      <c r="N1573" t="s">
        <v>1300</v>
      </c>
      <c r="O1573" t="s">
        <v>4555</v>
      </c>
      <c r="P1573" t="s">
        <v>970</v>
      </c>
      <c r="Q1573" t="s">
        <v>4556</v>
      </c>
      <c r="R1573">
        <v>0.61</v>
      </c>
      <c r="S1573" t="s">
        <v>1179</v>
      </c>
      <c r="X1573" t="s">
        <v>4557</v>
      </c>
      <c r="Y1573" t="s">
        <v>1147</v>
      </c>
      <c r="Z1573" t="s">
        <v>1047</v>
      </c>
    </row>
    <row r="1574" spans="1:26" x14ac:dyDescent="0.25">
      <c r="A1574">
        <v>451763</v>
      </c>
      <c r="B1574" t="s">
        <v>1230</v>
      </c>
      <c r="C1574" t="s">
        <v>2007</v>
      </c>
      <c r="D1574" t="s">
        <v>2008</v>
      </c>
      <c r="E1574">
        <v>22</v>
      </c>
      <c r="F1574">
        <v>99</v>
      </c>
      <c r="G1574" t="s">
        <v>4522</v>
      </c>
      <c r="H1574" s="2">
        <v>0.70138888888888884</v>
      </c>
      <c r="I1574" t="s">
        <v>4522</v>
      </c>
      <c r="J1574" s="2">
        <v>0.71527777777777779</v>
      </c>
      <c r="L1574" t="s">
        <v>968</v>
      </c>
      <c r="N1574" t="s">
        <v>1024</v>
      </c>
      <c r="O1574">
        <v>750038</v>
      </c>
      <c r="P1574" t="s">
        <v>970</v>
      </c>
      <c r="Q1574" t="s">
        <v>4558</v>
      </c>
      <c r="R1574">
        <v>0</v>
      </c>
      <c r="S1574" t="s">
        <v>1026</v>
      </c>
      <c r="T1574" t="s">
        <v>1027</v>
      </c>
      <c r="Y1574" t="s">
        <v>1029</v>
      </c>
      <c r="Z1574" t="s">
        <v>1029</v>
      </c>
    </row>
    <row r="1575" spans="1:26" x14ac:dyDescent="0.25">
      <c r="A1575">
        <v>452084</v>
      </c>
      <c r="B1575" t="s">
        <v>1030</v>
      </c>
      <c r="C1575" t="s">
        <v>2329</v>
      </c>
      <c r="D1575" t="s">
        <v>2329</v>
      </c>
      <c r="E1575">
        <v>11</v>
      </c>
      <c r="F1575">
        <v>10</v>
      </c>
      <c r="G1575" t="s">
        <v>2341</v>
      </c>
      <c r="H1575" s="2">
        <v>0.15625</v>
      </c>
      <c r="I1575" t="s">
        <v>4519</v>
      </c>
      <c r="J1575" s="2">
        <v>0.5</v>
      </c>
      <c r="L1575" t="s">
        <v>968</v>
      </c>
      <c r="N1575" t="s">
        <v>1300</v>
      </c>
      <c r="O1575" t="s">
        <v>4559</v>
      </c>
      <c r="P1575" t="s">
        <v>970</v>
      </c>
      <c r="Q1575" t="s">
        <v>4560</v>
      </c>
      <c r="R1575">
        <v>4</v>
      </c>
      <c r="S1575" t="s">
        <v>1179</v>
      </c>
      <c r="Y1575" t="s">
        <v>1947</v>
      </c>
      <c r="Z1575" t="s">
        <v>1229</v>
      </c>
    </row>
    <row r="1576" spans="1:26" x14ac:dyDescent="0.25">
      <c r="A1576">
        <v>451924</v>
      </c>
      <c r="B1576" t="s">
        <v>1230</v>
      </c>
      <c r="C1576" t="s">
        <v>2563</v>
      </c>
      <c r="D1576" t="s">
        <v>2563</v>
      </c>
      <c r="E1576">
        <v>9</v>
      </c>
      <c r="F1576">
        <v>5</v>
      </c>
      <c r="G1576" t="s">
        <v>2341</v>
      </c>
      <c r="H1576" s="2">
        <v>0.25</v>
      </c>
      <c r="I1576" t="s">
        <v>2341</v>
      </c>
      <c r="J1576" s="2">
        <v>0.41666666666666669</v>
      </c>
      <c r="L1576" t="s">
        <v>968</v>
      </c>
      <c r="N1576" t="s">
        <v>1300</v>
      </c>
      <c r="O1576" t="s">
        <v>2564</v>
      </c>
      <c r="P1576" t="s">
        <v>970</v>
      </c>
      <c r="Q1576" t="s">
        <v>4561</v>
      </c>
      <c r="R1576">
        <v>0</v>
      </c>
      <c r="S1576" t="s">
        <v>1179</v>
      </c>
      <c r="X1576" t="s">
        <v>2566</v>
      </c>
      <c r="Y1576" t="s">
        <v>1029</v>
      </c>
      <c r="Z1576" t="s">
        <v>1029</v>
      </c>
    </row>
    <row r="1577" spans="1:26" x14ac:dyDescent="0.25">
      <c r="A1577">
        <v>451987</v>
      </c>
      <c r="B1577" t="s">
        <v>1230</v>
      </c>
      <c r="C1577" t="s">
        <v>1371</v>
      </c>
      <c r="D1577" t="s">
        <v>1372</v>
      </c>
      <c r="E1577">
        <v>11</v>
      </c>
      <c r="F1577">
        <v>5</v>
      </c>
      <c r="G1577" t="s">
        <v>2341</v>
      </c>
      <c r="H1577" s="2">
        <v>0.29166666666666669</v>
      </c>
      <c r="I1577" t="s">
        <v>2341</v>
      </c>
      <c r="J1577" s="2">
        <v>0.5</v>
      </c>
      <c r="L1577" t="s">
        <v>968</v>
      </c>
      <c r="N1577" t="s">
        <v>1300</v>
      </c>
      <c r="O1577" t="s">
        <v>1373</v>
      </c>
      <c r="P1577" t="s">
        <v>970</v>
      </c>
      <c r="Q1577" t="s">
        <v>4562</v>
      </c>
      <c r="R1577">
        <v>1.71</v>
      </c>
      <c r="S1577" t="s">
        <v>1179</v>
      </c>
      <c r="Y1577" t="s">
        <v>1029</v>
      </c>
      <c r="Z1577" t="s">
        <v>1029</v>
      </c>
    </row>
    <row r="1578" spans="1:26" x14ac:dyDescent="0.25">
      <c r="A1578">
        <v>451992</v>
      </c>
      <c r="B1578" t="s">
        <v>1230</v>
      </c>
      <c r="C1578" t="s">
        <v>4563</v>
      </c>
      <c r="D1578" t="s">
        <v>4564</v>
      </c>
      <c r="E1578">
        <v>11</v>
      </c>
      <c r="F1578">
        <v>10</v>
      </c>
      <c r="G1578" t="s">
        <v>2341</v>
      </c>
      <c r="H1578" s="2">
        <v>0.29166666666666669</v>
      </c>
      <c r="I1578" t="s">
        <v>4565</v>
      </c>
      <c r="J1578" s="2">
        <v>0.625</v>
      </c>
      <c r="L1578" t="s">
        <v>968</v>
      </c>
      <c r="N1578" t="s">
        <v>1300</v>
      </c>
      <c r="O1578" t="s">
        <v>4566</v>
      </c>
      <c r="P1578" t="s">
        <v>970</v>
      </c>
      <c r="Q1578" t="s">
        <v>4567</v>
      </c>
      <c r="R1578">
        <v>1.68</v>
      </c>
      <c r="S1578" t="s">
        <v>1179</v>
      </c>
      <c r="Y1578" t="s">
        <v>1029</v>
      </c>
      <c r="Z1578" t="s">
        <v>1029</v>
      </c>
    </row>
    <row r="1579" spans="1:26" x14ac:dyDescent="0.25">
      <c r="A1579">
        <v>451764</v>
      </c>
      <c r="B1579" t="s">
        <v>1230</v>
      </c>
      <c r="C1579" t="s">
        <v>2007</v>
      </c>
      <c r="D1579" t="s">
        <v>2008</v>
      </c>
      <c r="E1579">
        <v>22</v>
      </c>
      <c r="F1579">
        <v>99</v>
      </c>
      <c r="G1579" t="s">
        <v>2341</v>
      </c>
      <c r="H1579" s="2">
        <v>0.375</v>
      </c>
      <c r="I1579" t="s">
        <v>2341</v>
      </c>
      <c r="J1579" s="2">
        <v>0.71527777777777779</v>
      </c>
      <c r="L1579" t="s">
        <v>968</v>
      </c>
      <c r="N1579" t="s">
        <v>1024</v>
      </c>
      <c r="O1579">
        <v>750038</v>
      </c>
      <c r="P1579" t="s">
        <v>970</v>
      </c>
      <c r="Q1579" t="s">
        <v>4568</v>
      </c>
      <c r="R1579">
        <v>0</v>
      </c>
      <c r="S1579" t="s">
        <v>1026</v>
      </c>
      <c r="T1579" t="s">
        <v>1027</v>
      </c>
      <c r="Y1579" t="s">
        <v>1401</v>
      </c>
      <c r="Z1579" t="s">
        <v>974</v>
      </c>
    </row>
    <row r="1580" spans="1:26" x14ac:dyDescent="0.25">
      <c r="A1580">
        <v>451624</v>
      </c>
      <c r="B1580" t="s">
        <v>1752</v>
      </c>
      <c r="C1580" t="s">
        <v>1753</v>
      </c>
      <c r="D1580" t="s">
        <v>1754</v>
      </c>
      <c r="E1580">
        <v>114</v>
      </c>
      <c r="F1580">
        <v>5169</v>
      </c>
      <c r="G1580" t="s">
        <v>2341</v>
      </c>
      <c r="H1580" s="2">
        <v>0.5</v>
      </c>
      <c r="I1580" t="s">
        <v>4565</v>
      </c>
      <c r="J1580" s="2">
        <v>6.9444444444444447E-4</v>
      </c>
      <c r="L1580" t="s">
        <v>968</v>
      </c>
      <c r="N1580" t="s">
        <v>1755</v>
      </c>
      <c r="O1580">
        <v>9781528</v>
      </c>
      <c r="P1580" t="s">
        <v>1159</v>
      </c>
      <c r="Q1580" t="s">
        <v>4569</v>
      </c>
      <c r="R1580">
        <v>0</v>
      </c>
      <c r="S1580" t="s">
        <v>4570</v>
      </c>
      <c r="V1580">
        <v>94</v>
      </c>
      <c r="W1580">
        <v>94</v>
      </c>
      <c r="X1580" t="s">
        <v>1758</v>
      </c>
      <c r="Y1580" t="s">
        <v>3106</v>
      </c>
      <c r="Z1580" t="s">
        <v>1048</v>
      </c>
    </row>
    <row r="1581" spans="1:26" x14ac:dyDescent="0.25">
      <c r="A1581">
        <v>452039</v>
      </c>
      <c r="B1581" t="s">
        <v>1021</v>
      </c>
      <c r="C1581" t="s">
        <v>1459</v>
      </c>
      <c r="D1581" t="s">
        <v>1460</v>
      </c>
      <c r="E1581">
        <v>28</v>
      </c>
      <c r="F1581">
        <v>100</v>
      </c>
      <c r="G1581" t="s">
        <v>2341</v>
      </c>
      <c r="H1581" s="2">
        <v>0.54166666666666663</v>
      </c>
      <c r="I1581" t="s">
        <v>4571</v>
      </c>
      <c r="J1581" s="2">
        <v>0.83333333333333337</v>
      </c>
      <c r="L1581" t="s">
        <v>968</v>
      </c>
      <c r="N1581" t="s">
        <v>1300</v>
      </c>
      <c r="O1581">
        <v>2401</v>
      </c>
      <c r="P1581" t="s">
        <v>970</v>
      </c>
      <c r="Q1581" t="s">
        <v>4572</v>
      </c>
      <c r="R1581">
        <v>4</v>
      </c>
      <c r="S1581" t="s">
        <v>1026</v>
      </c>
      <c r="X1581" t="s">
        <v>1462</v>
      </c>
      <c r="Y1581" t="s">
        <v>1074</v>
      </c>
      <c r="Z1581" t="s">
        <v>1074</v>
      </c>
    </row>
    <row r="1582" spans="1:26" x14ac:dyDescent="0.25">
      <c r="A1582">
        <v>451740</v>
      </c>
      <c r="B1582" t="s">
        <v>976</v>
      </c>
      <c r="C1582" t="s">
        <v>4316</v>
      </c>
      <c r="D1582" t="s">
        <v>4317</v>
      </c>
      <c r="E1582">
        <v>52</v>
      </c>
      <c r="F1582">
        <v>728</v>
      </c>
      <c r="G1582" t="s">
        <v>2341</v>
      </c>
      <c r="H1582" s="2">
        <v>0.625</v>
      </c>
      <c r="I1582" t="s">
        <v>4571</v>
      </c>
      <c r="J1582" s="2">
        <v>0.16666666666666666</v>
      </c>
      <c r="L1582" t="s">
        <v>968</v>
      </c>
      <c r="N1582" t="s">
        <v>1601</v>
      </c>
      <c r="O1582" t="s">
        <v>4319</v>
      </c>
      <c r="P1582" t="s">
        <v>1131</v>
      </c>
      <c r="Q1582" t="s">
        <v>4573</v>
      </c>
      <c r="R1582">
        <v>6</v>
      </c>
      <c r="S1582" t="s">
        <v>1603</v>
      </c>
      <c r="X1582" t="s">
        <v>4321</v>
      </c>
      <c r="Y1582" t="s">
        <v>1229</v>
      </c>
      <c r="Z1582" t="s">
        <v>1295</v>
      </c>
    </row>
    <row r="1583" spans="1:26" x14ac:dyDescent="0.25">
      <c r="A1583">
        <v>451739</v>
      </c>
      <c r="B1583" t="s">
        <v>964</v>
      </c>
      <c r="C1583" t="s">
        <v>4322</v>
      </c>
      <c r="D1583" t="s">
        <v>4323</v>
      </c>
      <c r="E1583">
        <v>18</v>
      </c>
      <c r="F1583">
        <v>83</v>
      </c>
      <c r="G1583" t="s">
        <v>2341</v>
      </c>
      <c r="H1583" s="2">
        <v>0.625</v>
      </c>
      <c r="I1583" t="s">
        <v>4571</v>
      </c>
      <c r="J1583" s="2">
        <v>0.16666666666666666</v>
      </c>
      <c r="L1583" t="s">
        <v>968</v>
      </c>
      <c r="N1583" t="s">
        <v>1601</v>
      </c>
      <c r="O1583" t="s">
        <v>4324</v>
      </c>
      <c r="P1583" t="s">
        <v>1131</v>
      </c>
      <c r="Q1583" t="s">
        <v>4574</v>
      </c>
      <c r="R1583">
        <v>6</v>
      </c>
      <c r="S1583" t="s">
        <v>1331</v>
      </c>
      <c r="X1583" t="s">
        <v>4326</v>
      </c>
      <c r="Y1583" t="s">
        <v>1229</v>
      </c>
      <c r="Z1583" t="s">
        <v>1295</v>
      </c>
    </row>
    <row r="1584" spans="1:26" x14ac:dyDescent="0.25">
      <c r="A1584">
        <v>432470</v>
      </c>
      <c r="B1584" t="s">
        <v>1628</v>
      </c>
      <c r="C1584" t="s">
        <v>4575</v>
      </c>
      <c r="D1584" t="s">
        <v>4576</v>
      </c>
      <c r="E1584">
        <v>11</v>
      </c>
      <c r="F1584">
        <v>10</v>
      </c>
      <c r="G1584" t="s">
        <v>4571</v>
      </c>
      <c r="H1584" s="2">
        <v>0.10416666666666667</v>
      </c>
      <c r="I1584" t="s">
        <v>4577</v>
      </c>
      <c r="J1584" s="2">
        <v>0.41666666666666669</v>
      </c>
      <c r="L1584" t="s">
        <v>968</v>
      </c>
      <c r="N1584" t="s">
        <v>1205</v>
      </c>
      <c r="O1584" t="s">
        <v>4578</v>
      </c>
      <c r="P1584" t="s">
        <v>970</v>
      </c>
      <c r="Q1584" t="s">
        <v>4579</v>
      </c>
      <c r="R1584">
        <v>0</v>
      </c>
      <c r="S1584" t="s">
        <v>1179</v>
      </c>
      <c r="Y1584" t="s">
        <v>4580</v>
      </c>
      <c r="Z1584" t="s">
        <v>4580</v>
      </c>
    </row>
    <row r="1585" spans="1:26" x14ac:dyDescent="0.25">
      <c r="A1585">
        <v>451969</v>
      </c>
      <c r="B1585" t="s">
        <v>964</v>
      </c>
      <c r="C1585" t="s">
        <v>3850</v>
      </c>
      <c r="D1585" t="s">
        <v>3851</v>
      </c>
      <c r="E1585">
        <v>27</v>
      </c>
      <c r="F1585">
        <v>241</v>
      </c>
      <c r="G1585" t="s">
        <v>4571</v>
      </c>
      <c r="H1585" s="2">
        <v>0.25</v>
      </c>
      <c r="I1585" t="s">
        <v>4571</v>
      </c>
      <c r="J1585" s="2">
        <v>0.625</v>
      </c>
      <c r="L1585" t="s">
        <v>968</v>
      </c>
      <c r="N1585" t="s">
        <v>1601</v>
      </c>
      <c r="O1585" t="s">
        <v>3853</v>
      </c>
      <c r="P1585" t="s">
        <v>970</v>
      </c>
      <c r="Q1585" t="s">
        <v>4581</v>
      </c>
      <c r="R1585">
        <v>6</v>
      </c>
      <c r="S1585" t="s">
        <v>972</v>
      </c>
      <c r="X1585" t="s">
        <v>3856</v>
      </c>
      <c r="Y1585" t="s">
        <v>1229</v>
      </c>
      <c r="Z1585" t="s">
        <v>1223</v>
      </c>
    </row>
    <row r="1586" spans="1:26" x14ac:dyDescent="0.25">
      <c r="A1586">
        <v>452092</v>
      </c>
      <c r="B1586" t="s">
        <v>976</v>
      </c>
      <c r="C1586" t="s">
        <v>3857</v>
      </c>
      <c r="D1586" t="s">
        <v>3858</v>
      </c>
      <c r="E1586">
        <v>70</v>
      </c>
      <c r="F1586">
        <v>1830</v>
      </c>
      <c r="G1586" t="s">
        <v>4571</v>
      </c>
      <c r="H1586" s="2">
        <v>0.25</v>
      </c>
      <c r="I1586" t="s">
        <v>4571</v>
      </c>
      <c r="J1586" s="2">
        <v>0.625</v>
      </c>
      <c r="L1586" t="s">
        <v>968</v>
      </c>
      <c r="N1586" t="s">
        <v>1601</v>
      </c>
      <c r="O1586" t="s">
        <v>3859</v>
      </c>
      <c r="P1586" t="s">
        <v>970</v>
      </c>
      <c r="Q1586" t="s">
        <v>4582</v>
      </c>
      <c r="R1586">
        <v>6</v>
      </c>
      <c r="S1586" t="s">
        <v>1112</v>
      </c>
      <c r="Y1586" t="s">
        <v>1229</v>
      </c>
      <c r="Z1586" t="s">
        <v>1223</v>
      </c>
    </row>
    <row r="1587" spans="1:26" x14ac:dyDescent="0.25">
      <c r="A1587">
        <v>451612</v>
      </c>
      <c r="B1587" t="s">
        <v>1075</v>
      </c>
      <c r="C1587" t="s">
        <v>2276</v>
      </c>
      <c r="D1587" t="s">
        <v>2277</v>
      </c>
      <c r="E1587">
        <v>190</v>
      </c>
      <c r="F1587">
        <v>26645</v>
      </c>
      <c r="G1587" t="s">
        <v>4571</v>
      </c>
      <c r="H1587" s="2">
        <v>0.29166666666666669</v>
      </c>
      <c r="I1587" t="s">
        <v>4571</v>
      </c>
      <c r="J1587" s="2">
        <v>0.97916666666666663</v>
      </c>
      <c r="L1587" t="s">
        <v>968</v>
      </c>
      <c r="N1587" t="s">
        <v>1482</v>
      </c>
      <c r="O1587">
        <v>9709207</v>
      </c>
      <c r="P1587" t="s">
        <v>1079</v>
      </c>
      <c r="Q1587" t="s">
        <v>4583</v>
      </c>
      <c r="R1587">
        <v>8.8000000000000007</v>
      </c>
      <c r="S1587" t="s">
        <v>1836</v>
      </c>
      <c r="V1587" t="s">
        <v>4584</v>
      </c>
      <c r="W1587" t="s">
        <v>4584</v>
      </c>
      <c r="X1587" t="s">
        <v>2280</v>
      </c>
      <c r="Y1587" t="s">
        <v>1487</v>
      </c>
      <c r="Z1587" t="s">
        <v>1741</v>
      </c>
    </row>
    <row r="1588" spans="1:26" x14ac:dyDescent="0.25">
      <c r="A1588">
        <v>451767</v>
      </c>
      <c r="B1588" t="s">
        <v>1230</v>
      </c>
      <c r="C1588" t="s">
        <v>2007</v>
      </c>
      <c r="D1588" t="s">
        <v>2008</v>
      </c>
      <c r="E1588">
        <v>22</v>
      </c>
      <c r="F1588">
        <v>99</v>
      </c>
      <c r="G1588" t="s">
        <v>4571</v>
      </c>
      <c r="H1588" s="2">
        <v>0.40277777777777773</v>
      </c>
      <c r="I1588" t="s">
        <v>4571</v>
      </c>
      <c r="J1588" s="2">
        <v>0.41666666666666669</v>
      </c>
      <c r="L1588" t="s">
        <v>968</v>
      </c>
      <c r="N1588" t="s">
        <v>1024</v>
      </c>
      <c r="O1588">
        <v>750038</v>
      </c>
      <c r="P1588" t="s">
        <v>970</v>
      </c>
      <c r="Q1588" t="s">
        <v>4585</v>
      </c>
      <c r="R1588">
        <v>0</v>
      </c>
      <c r="S1588" t="s">
        <v>1026</v>
      </c>
      <c r="T1588" t="s">
        <v>1027</v>
      </c>
      <c r="Y1588" t="s">
        <v>1029</v>
      </c>
      <c r="Z1588" t="s">
        <v>1029</v>
      </c>
    </row>
    <row r="1589" spans="1:26" x14ac:dyDescent="0.25">
      <c r="A1589" t="s">
        <v>4586</v>
      </c>
      <c r="B1589" t="s">
        <v>1961</v>
      </c>
      <c r="C1589" t="s">
        <v>4587</v>
      </c>
      <c r="D1589" t="s">
        <v>4588</v>
      </c>
      <c r="E1589">
        <v>20</v>
      </c>
      <c r="F1589">
        <v>127</v>
      </c>
      <c r="G1589" t="s">
        <v>4571</v>
      </c>
      <c r="H1589" s="2">
        <v>0.45833333333333331</v>
      </c>
      <c r="I1589" t="s">
        <v>4571</v>
      </c>
      <c r="J1589" s="2">
        <v>0.5</v>
      </c>
      <c r="L1589" t="s">
        <v>968</v>
      </c>
      <c r="N1589" t="s">
        <v>1024</v>
      </c>
      <c r="O1589" t="s">
        <v>4589</v>
      </c>
      <c r="P1589" t="s">
        <v>970</v>
      </c>
      <c r="Q1589" t="s">
        <v>4590</v>
      </c>
      <c r="R1589">
        <v>3.67</v>
      </c>
      <c r="S1589" t="s">
        <v>1331</v>
      </c>
      <c r="Y1589" t="s">
        <v>1399</v>
      </c>
      <c r="Z1589" t="s">
        <v>1223</v>
      </c>
    </row>
    <row r="1590" spans="1:26" x14ac:dyDescent="0.25">
      <c r="A1590" t="s">
        <v>4591</v>
      </c>
      <c r="B1590" t="s">
        <v>1021</v>
      </c>
      <c r="C1590" t="s">
        <v>4592</v>
      </c>
      <c r="D1590" t="s">
        <v>4593</v>
      </c>
      <c r="E1590">
        <v>15</v>
      </c>
      <c r="F1590">
        <v>12</v>
      </c>
      <c r="G1590" t="s">
        <v>4571</v>
      </c>
      <c r="H1590" s="2">
        <v>0.45833333333333331</v>
      </c>
      <c r="I1590" t="s">
        <v>4571</v>
      </c>
      <c r="J1590" s="2">
        <v>0.5</v>
      </c>
      <c r="L1590" t="s">
        <v>968</v>
      </c>
      <c r="N1590" t="s">
        <v>1300</v>
      </c>
      <c r="O1590" t="s">
        <v>4594</v>
      </c>
      <c r="P1590" t="s">
        <v>970</v>
      </c>
      <c r="Q1590" t="s">
        <v>4595</v>
      </c>
      <c r="R1590">
        <v>0.91</v>
      </c>
      <c r="S1590" t="s">
        <v>1179</v>
      </c>
      <c r="Y1590" t="s">
        <v>1147</v>
      </c>
      <c r="Z1590" t="s">
        <v>4580</v>
      </c>
    </row>
    <row r="1591" spans="1:26" x14ac:dyDescent="0.25">
      <c r="A1591">
        <v>451188</v>
      </c>
      <c r="B1591" t="s">
        <v>1032</v>
      </c>
      <c r="C1591" t="s">
        <v>1033</v>
      </c>
      <c r="D1591" t="s">
        <v>1034</v>
      </c>
      <c r="E1591">
        <v>108</v>
      </c>
      <c r="F1591">
        <v>5873</v>
      </c>
      <c r="G1591" t="s">
        <v>4571</v>
      </c>
      <c r="H1591" s="2">
        <v>0.47916666666666669</v>
      </c>
      <c r="I1591" t="s">
        <v>4571</v>
      </c>
      <c r="J1591" s="2">
        <v>0.79166666666666663</v>
      </c>
      <c r="L1591" t="s">
        <v>968</v>
      </c>
      <c r="N1591" t="s">
        <v>1035</v>
      </c>
      <c r="O1591">
        <v>9002647</v>
      </c>
      <c r="P1591" t="s">
        <v>1036</v>
      </c>
      <c r="Q1591" t="s">
        <v>4596</v>
      </c>
      <c r="R1591">
        <v>0</v>
      </c>
      <c r="S1591" t="s">
        <v>2069</v>
      </c>
      <c r="V1591" t="s">
        <v>4597</v>
      </c>
      <c r="W1591" t="s">
        <v>4597</v>
      </c>
      <c r="X1591" t="s">
        <v>1040</v>
      </c>
      <c r="Y1591" t="s">
        <v>3251</v>
      </c>
      <c r="Z1591" t="s">
        <v>1042</v>
      </c>
    </row>
    <row r="1592" spans="1:26" x14ac:dyDescent="0.25">
      <c r="A1592">
        <v>452219</v>
      </c>
      <c r="B1592" t="s">
        <v>1230</v>
      </c>
      <c r="C1592" t="s">
        <v>4598</v>
      </c>
      <c r="D1592" t="s">
        <v>4599</v>
      </c>
      <c r="E1592">
        <v>11</v>
      </c>
      <c r="F1592">
        <v>8</v>
      </c>
      <c r="G1592" t="s">
        <v>4571</v>
      </c>
      <c r="H1592" s="2">
        <v>0.5</v>
      </c>
      <c r="I1592" t="s">
        <v>4577</v>
      </c>
      <c r="J1592" s="2">
        <v>0.375</v>
      </c>
      <c r="L1592" t="s">
        <v>968</v>
      </c>
      <c r="N1592" t="s">
        <v>1300</v>
      </c>
      <c r="O1592" t="s">
        <v>4600</v>
      </c>
      <c r="P1592" t="s">
        <v>970</v>
      </c>
      <c r="Q1592" t="s">
        <v>4601</v>
      </c>
      <c r="R1592">
        <v>0</v>
      </c>
      <c r="S1592" t="s">
        <v>1179</v>
      </c>
      <c r="Y1592" t="s">
        <v>2725</v>
      </c>
      <c r="Z1592" t="s">
        <v>2725</v>
      </c>
    </row>
    <row r="1593" spans="1:26" x14ac:dyDescent="0.25">
      <c r="A1593">
        <v>451642</v>
      </c>
      <c r="B1593" t="s">
        <v>1075</v>
      </c>
      <c r="C1593" t="s">
        <v>1725</v>
      </c>
      <c r="D1593" t="s">
        <v>1726</v>
      </c>
      <c r="E1593">
        <v>139</v>
      </c>
      <c r="F1593">
        <v>9996</v>
      </c>
      <c r="G1593" t="s">
        <v>4571</v>
      </c>
      <c r="H1593" s="2">
        <v>0.625</v>
      </c>
      <c r="I1593" t="s">
        <v>4519</v>
      </c>
      <c r="J1593" s="2">
        <v>0.20833333333333334</v>
      </c>
      <c r="L1593" t="s">
        <v>968</v>
      </c>
      <c r="N1593" t="s">
        <v>1158</v>
      </c>
      <c r="O1593">
        <v>9366237</v>
      </c>
      <c r="P1593" t="s">
        <v>1159</v>
      </c>
      <c r="Q1593" t="s">
        <v>4602</v>
      </c>
      <c r="R1593">
        <v>0</v>
      </c>
      <c r="S1593" t="s">
        <v>1722</v>
      </c>
      <c r="V1593" t="s">
        <v>4603</v>
      </c>
      <c r="W1593" t="s">
        <v>4603</v>
      </c>
      <c r="X1593" t="s">
        <v>1729</v>
      </c>
      <c r="Y1593" t="s">
        <v>1520</v>
      </c>
      <c r="Z1593" t="s">
        <v>1521</v>
      </c>
    </row>
    <row r="1594" spans="1:26" x14ac:dyDescent="0.25">
      <c r="A1594">
        <v>451972</v>
      </c>
      <c r="B1594" t="s">
        <v>976</v>
      </c>
      <c r="C1594" t="s">
        <v>4316</v>
      </c>
      <c r="D1594" t="s">
        <v>4317</v>
      </c>
      <c r="E1594">
        <v>52</v>
      </c>
      <c r="F1594">
        <v>728</v>
      </c>
      <c r="G1594" t="s">
        <v>4571</v>
      </c>
      <c r="H1594" s="2">
        <v>0.66666666666666663</v>
      </c>
      <c r="I1594" t="s">
        <v>4519</v>
      </c>
      <c r="J1594" s="2">
        <v>0.16666666666666666</v>
      </c>
      <c r="L1594" t="s">
        <v>968</v>
      </c>
      <c r="N1594" t="s">
        <v>1601</v>
      </c>
      <c r="O1594" t="s">
        <v>4319</v>
      </c>
      <c r="P1594" t="s">
        <v>1131</v>
      </c>
      <c r="Q1594" t="s">
        <v>4604</v>
      </c>
      <c r="R1594">
        <v>6</v>
      </c>
      <c r="S1594" t="s">
        <v>1603</v>
      </c>
      <c r="X1594" t="s">
        <v>4321</v>
      </c>
      <c r="Y1594" t="s">
        <v>1229</v>
      </c>
      <c r="Z1594" t="s">
        <v>1229</v>
      </c>
    </row>
    <row r="1595" spans="1:26" x14ac:dyDescent="0.25">
      <c r="A1595">
        <v>451971</v>
      </c>
      <c r="B1595" t="s">
        <v>964</v>
      </c>
      <c r="C1595" t="s">
        <v>4322</v>
      </c>
      <c r="D1595" t="s">
        <v>4323</v>
      </c>
      <c r="E1595">
        <v>18</v>
      </c>
      <c r="F1595">
        <v>83</v>
      </c>
      <c r="G1595" t="s">
        <v>4571</v>
      </c>
      <c r="H1595" s="2">
        <v>0.66666666666666663</v>
      </c>
      <c r="I1595" t="s">
        <v>4519</v>
      </c>
      <c r="J1595" s="2">
        <v>0.16666666666666666</v>
      </c>
      <c r="L1595" t="s">
        <v>968</v>
      </c>
      <c r="N1595" t="s">
        <v>1601</v>
      </c>
      <c r="O1595" t="s">
        <v>4324</v>
      </c>
      <c r="P1595" t="s">
        <v>1131</v>
      </c>
      <c r="Q1595" t="s">
        <v>4605</v>
      </c>
      <c r="R1595">
        <v>6</v>
      </c>
      <c r="S1595" t="s">
        <v>1331</v>
      </c>
      <c r="X1595" t="s">
        <v>4326</v>
      </c>
      <c r="Y1595" t="s">
        <v>1229</v>
      </c>
      <c r="Z1595" t="s">
        <v>1229</v>
      </c>
    </row>
    <row r="1596" spans="1:26" x14ac:dyDescent="0.25">
      <c r="A1596">
        <v>451768</v>
      </c>
      <c r="B1596" t="s">
        <v>1230</v>
      </c>
      <c r="C1596" t="s">
        <v>2007</v>
      </c>
      <c r="D1596" t="s">
        <v>2008</v>
      </c>
      <c r="E1596">
        <v>22</v>
      </c>
      <c r="F1596">
        <v>99</v>
      </c>
      <c r="G1596" t="s">
        <v>4571</v>
      </c>
      <c r="H1596" s="2">
        <v>0.70138888888888884</v>
      </c>
      <c r="I1596" t="s">
        <v>4571</v>
      </c>
      <c r="J1596" s="2">
        <v>0.71527777777777779</v>
      </c>
      <c r="L1596" t="s">
        <v>968</v>
      </c>
      <c r="N1596" t="s">
        <v>1024</v>
      </c>
      <c r="O1596">
        <v>750038</v>
      </c>
      <c r="P1596" t="s">
        <v>970</v>
      </c>
      <c r="Q1596" t="s">
        <v>4606</v>
      </c>
      <c r="R1596">
        <v>0</v>
      </c>
      <c r="S1596" t="s">
        <v>1026</v>
      </c>
      <c r="T1596" t="s">
        <v>1027</v>
      </c>
      <c r="Y1596" t="s">
        <v>1029</v>
      </c>
      <c r="Z1596" t="s">
        <v>1029</v>
      </c>
    </row>
    <row r="1597" spans="1:26" x14ac:dyDescent="0.25">
      <c r="A1597">
        <v>451207</v>
      </c>
      <c r="B1597" t="s">
        <v>1075</v>
      </c>
      <c r="C1597" t="s">
        <v>1465</v>
      </c>
      <c r="D1597" t="s">
        <v>1466</v>
      </c>
      <c r="E1597">
        <v>159</v>
      </c>
      <c r="F1597">
        <v>15215</v>
      </c>
      <c r="G1597" t="s">
        <v>4571</v>
      </c>
      <c r="H1597" s="2">
        <v>0.98958333333333337</v>
      </c>
      <c r="I1597" t="s">
        <v>4519</v>
      </c>
      <c r="J1597" s="2">
        <v>0.33333333333333331</v>
      </c>
      <c r="L1597" t="s">
        <v>968</v>
      </c>
      <c r="N1597" t="s">
        <v>1078</v>
      </c>
      <c r="O1597">
        <v>9809916</v>
      </c>
      <c r="P1597" t="s">
        <v>1079</v>
      </c>
      <c r="Q1597" t="s">
        <v>4607</v>
      </c>
      <c r="R1597">
        <v>0</v>
      </c>
      <c r="S1597" t="s">
        <v>1468</v>
      </c>
      <c r="V1597">
        <v>88</v>
      </c>
      <c r="W1597">
        <v>88</v>
      </c>
      <c r="X1597" t="s">
        <v>1469</v>
      </c>
      <c r="Y1597" t="s">
        <v>1005</v>
      </c>
      <c r="Z1597" t="s">
        <v>1083</v>
      </c>
    </row>
    <row r="1598" spans="1:26" x14ac:dyDescent="0.25">
      <c r="A1598">
        <v>452117</v>
      </c>
      <c r="B1598" t="s">
        <v>964</v>
      </c>
      <c r="C1598" t="s">
        <v>1049</v>
      </c>
      <c r="D1598" t="s">
        <v>1050</v>
      </c>
      <c r="E1598">
        <v>26</v>
      </c>
      <c r="F1598">
        <v>284</v>
      </c>
      <c r="G1598" t="s">
        <v>4519</v>
      </c>
      <c r="I1598" t="s">
        <v>4519</v>
      </c>
      <c r="J1598" s="2">
        <v>0.75</v>
      </c>
      <c r="L1598" t="s">
        <v>968</v>
      </c>
      <c r="N1598" t="s">
        <v>969</v>
      </c>
      <c r="P1598" t="s">
        <v>970</v>
      </c>
      <c r="Q1598" t="s">
        <v>4608</v>
      </c>
      <c r="R1598">
        <v>0</v>
      </c>
      <c r="S1598" t="s">
        <v>1183</v>
      </c>
      <c r="X1598" t="s">
        <v>1053</v>
      </c>
      <c r="Y1598" t="s">
        <v>974</v>
      </c>
      <c r="Z1598" t="s">
        <v>974</v>
      </c>
    </row>
    <row r="1599" spans="1:26" x14ac:dyDescent="0.25">
      <c r="A1599">
        <v>452118</v>
      </c>
      <c r="B1599" t="s">
        <v>976</v>
      </c>
      <c r="C1599" t="s">
        <v>1054</v>
      </c>
      <c r="D1599" t="s">
        <v>1055</v>
      </c>
      <c r="E1599">
        <v>87</v>
      </c>
      <c r="F1599">
        <v>2391</v>
      </c>
      <c r="G1599" t="s">
        <v>4519</v>
      </c>
      <c r="I1599" t="s">
        <v>4519</v>
      </c>
      <c r="J1599" s="2">
        <v>0.75</v>
      </c>
      <c r="L1599" t="s">
        <v>968</v>
      </c>
      <c r="N1599" t="s">
        <v>969</v>
      </c>
      <c r="P1599" t="s">
        <v>970</v>
      </c>
      <c r="Q1599" t="s">
        <v>4609</v>
      </c>
      <c r="R1599">
        <v>0</v>
      </c>
      <c r="S1599" t="s">
        <v>1188</v>
      </c>
      <c r="X1599" t="s">
        <v>1058</v>
      </c>
      <c r="Y1599" t="s">
        <v>974</v>
      </c>
      <c r="Z1599" t="s">
        <v>974</v>
      </c>
    </row>
    <row r="1600" spans="1:26" x14ac:dyDescent="0.25">
      <c r="A1600">
        <v>451581</v>
      </c>
      <c r="B1600" t="s">
        <v>1032</v>
      </c>
      <c r="C1600" t="s">
        <v>1327</v>
      </c>
      <c r="D1600" t="s">
        <v>1328</v>
      </c>
      <c r="E1600">
        <v>42</v>
      </c>
      <c r="F1600">
        <v>380</v>
      </c>
      <c r="G1600" t="s">
        <v>4519</v>
      </c>
      <c r="H1600" s="2">
        <v>0.29166666666666669</v>
      </c>
      <c r="I1600" t="s">
        <v>4519</v>
      </c>
      <c r="J1600" s="2">
        <v>0.75</v>
      </c>
      <c r="L1600" t="s">
        <v>968</v>
      </c>
      <c r="N1600" t="s">
        <v>1329</v>
      </c>
      <c r="O1600">
        <v>7321960</v>
      </c>
      <c r="P1600" t="s">
        <v>1168</v>
      </c>
      <c r="Q1600" t="s">
        <v>4610</v>
      </c>
      <c r="R1600">
        <v>0</v>
      </c>
      <c r="S1600" t="s">
        <v>1603</v>
      </c>
      <c r="T1600" t="s">
        <v>1332</v>
      </c>
      <c r="X1600" t="s">
        <v>1333</v>
      </c>
      <c r="Y1600" t="s">
        <v>1042</v>
      </c>
      <c r="Z1600" t="s">
        <v>1281</v>
      </c>
    </row>
    <row r="1601" spans="1:26" x14ac:dyDescent="0.25">
      <c r="A1601">
        <v>451209</v>
      </c>
      <c r="B1601" t="s">
        <v>1075</v>
      </c>
      <c r="C1601" t="s">
        <v>1492</v>
      </c>
      <c r="D1601" t="s">
        <v>1493</v>
      </c>
      <c r="E1601">
        <v>149</v>
      </c>
      <c r="F1601">
        <v>10581</v>
      </c>
      <c r="G1601" t="s">
        <v>4519</v>
      </c>
      <c r="H1601" s="2">
        <v>0.33333333333333331</v>
      </c>
      <c r="I1601" t="s">
        <v>4577</v>
      </c>
      <c r="J1601" s="2">
        <v>4.1666666666666664E-2</v>
      </c>
      <c r="L1601" t="s">
        <v>968</v>
      </c>
      <c r="N1601" t="s">
        <v>1078</v>
      </c>
      <c r="O1601">
        <v>400497</v>
      </c>
      <c r="P1601" t="s">
        <v>1110</v>
      </c>
      <c r="Q1601" t="s">
        <v>4611</v>
      </c>
      <c r="R1601">
        <v>0</v>
      </c>
      <c r="S1601" t="s">
        <v>1495</v>
      </c>
      <c r="V1601">
        <v>536</v>
      </c>
      <c r="W1601">
        <v>536</v>
      </c>
      <c r="X1601" t="s">
        <v>1496</v>
      </c>
      <c r="Y1601" t="s">
        <v>2178</v>
      </c>
      <c r="Z1601" t="s">
        <v>1104</v>
      </c>
    </row>
    <row r="1602" spans="1:26" x14ac:dyDescent="0.25">
      <c r="A1602">
        <v>451770</v>
      </c>
      <c r="B1602" t="s">
        <v>1230</v>
      </c>
      <c r="C1602" t="s">
        <v>2007</v>
      </c>
      <c r="D1602" t="s">
        <v>2008</v>
      </c>
      <c r="E1602">
        <v>22</v>
      </c>
      <c r="F1602">
        <v>99</v>
      </c>
      <c r="G1602" t="s">
        <v>4519</v>
      </c>
      <c r="H1602" s="2">
        <v>0.375</v>
      </c>
      <c r="I1602" t="s">
        <v>4519</v>
      </c>
      <c r="J1602" s="2">
        <v>0.71527777777777779</v>
      </c>
      <c r="L1602" t="s">
        <v>968</v>
      </c>
      <c r="N1602" t="s">
        <v>1024</v>
      </c>
      <c r="O1602">
        <v>750038</v>
      </c>
      <c r="P1602" t="s">
        <v>970</v>
      </c>
      <c r="Q1602" t="s">
        <v>4612</v>
      </c>
      <c r="R1602">
        <v>0</v>
      </c>
      <c r="S1602" t="s">
        <v>1026</v>
      </c>
      <c r="T1602" t="s">
        <v>1027</v>
      </c>
      <c r="Y1602" t="s">
        <v>1029</v>
      </c>
      <c r="Z1602" t="s">
        <v>1029</v>
      </c>
    </row>
    <row r="1603" spans="1:26" x14ac:dyDescent="0.25">
      <c r="A1603">
        <v>452146</v>
      </c>
      <c r="B1603" t="s">
        <v>1230</v>
      </c>
      <c r="C1603" t="s">
        <v>4613</v>
      </c>
      <c r="D1603" t="s">
        <v>4614</v>
      </c>
      <c r="E1603">
        <v>8</v>
      </c>
      <c r="F1603">
        <v>2</v>
      </c>
      <c r="G1603" t="s">
        <v>4519</v>
      </c>
      <c r="H1603" s="2">
        <v>0.375</v>
      </c>
      <c r="I1603" t="s">
        <v>4519</v>
      </c>
      <c r="J1603" s="2">
        <v>0.47916666666666669</v>
      </c>
      <c r="L1603" t="s">
        <v>968</v>
      </c>
      <c r="N1603" t="s">
        <v>1300</v>
      </c>
      <c r="O1603" t="s">
        <v>4615</v>
      </c>
      <c r="P1603" t="s">
        <v>970</v>
      </c>
      <c r="Q1603" t="s">
        <v>4616</v>
      </c>
      <c r="R1603">
        <v>3.51</v>
      </c>
      <c r="S1603" t="s">
        <v>1179</v>
      </c>
      <c r="Y1603" t="s">
        <v>2159</v>
      </c>
      <c r="Z1603" t="s">
        <v>1104</v>
      </c>
    </row>
    <row r="1604" spans="1:26" x14ac:dyDescent="0.25">
      <c r="A1604">
        <v>452143</v>
      </c>
      <c r="B1604" t="s">
        <v>1230</v>
      </c>
      <c r="C1604" t="s">
        <v>4617</v>
      </c>
      <c r="D1604" t="s">
        <v>4618</v>
      </c>
      <c r="E1604">
        <v>15</v>
      </c>
      <c r="F1604">
        <v>12</v>
      </c>
      <c r="G1604" t="s">
        <v>4519</v>
      </c>
      <c r="H1604" s="2">
        <v>0.4375</v>
      </c>
      <c r="I1604" t="s">
        <v>4577</v>
      </c>
      <c r="J1604" s="2">
        <v>0.375</v>
      </c>
      <c r="L1604" t="s">
        <v>968</v>
      </c>
      <c r="N1604" t="s">
        <v>1300</v>
      </c>
      <c r="P1604" t="s">
        <v>970</v>
      </c>
      <c r="Q1604" t="s">
        <v>4619</v>
      </c>
      <c r="R1604">
        <v>0.91</v>
      </c>
      <c r="S1604" t="s">
        <v>1179</v>
      </c>
      <c r="Y1604" t="s">
        <v>2159</v>
      </c>
      <c r="Z1604" t="s">
        <v>4580</v>
      </c>
    </row>
    <row r="1605" spans="1:26" x14ac:dyDescent="0.25">
      <c r="A1605">
        <v>452141</v>
      </c>
      <c r="B1605" t="s">
        <v>1230</v>
      </c>
      <c r="C1605" t="s">
        <v>4620</v>
      </c>
      <c r="D1605" t="s">
        <v>4621</v>
      </c>
      <c r="E1605">
        <v>15</v>
      </c>
      <c r="F1605">
        <v>12</v>
      </c>
      <c r="G1605" t="s">
        <v>4519</v>
      </c>
      <c r="H1605" s="2">
        <v>0.4375</v>
      </c>
      <c r="I1605" t="s">
        <v>4577</v>
      </c>
      <c r="J1605" s="2">
        <v>0.375</v>
      </c>
      <c r="L1605" t="s">
        <v>968</v>
      </c>
      <c r="N1605" t="s">
        <v>1300</v>
      </c>
      <c r="P1605" t="s">
        <v>970</v>
      </c>
      <c r="Q1605" t="s">
        <v>4622</v>
      </c>
      <c r="R1605">
        <v>0.91</v>
      </c>
      <c r="S1605" t="s">
        <v>1179</v>
      </c>
      <c r="Y1605" t="s">
        <v>2159</v>
      </c>
      <c r="Z1605" t="s">
        <v>4580</v>
      </c>
    </row>
    <row r="1606" spans="1:26" x14ac:dyDescent="0.25">
      <c r="A1606">
        <v>451961</v>
      </c>
      <c r="B1606" t="s">
        <v>1032</v>
      </c>
      <c r="C1606" t="s">
        <v>1165</v>
      </c>
      <c r="D1606" t="s">
        <v>1166</v>
      </c>
      <c r="E1606">
        <v>54</v>
      </c>
      <c r="F1606">
        <v>499</v>
      </c>
      <c r="G1606" t="s">
        <v>4519</v>
      </c>
      <c r="H1606" s="2">
        <v>0.75</v>
      </c>
      <c r="I1606" t="s">
        <v>4519</v>
      </c>
      <c r="J1606" s="2">
        <v>0.95833333333333337</v>
      </c>
      <c r="L1606" t="s">
        <v>968</v>
      </c>
      <c r="N1606" t="s">
        <v>1167</v>
      </c>
      <c r="O1606">
        <v>7917757</v>
      </c>
      <c r="P1606" t="s">
        <v>970</v>
      </c>
      <c r="Q1606" t="s">
        <v>4623</v>
      </c>
      <c r="R1606">
        <v>0</v>
      </c>
      <c r="S1606" t="s">
        <v>4624</v>
      </c>
      <c r="V1606">
        <v>22241</v>
      </c>
      <c r="W1606">
        <v>22241</v>
      </c>
      <c r="X1606" t="s">
        <v>1171</v>
      </c>
      <c r="Y1606" t="s">
        <v>1047</v>
      </c>
      <c r="Z1606" t="s">
        <v>1047</v>
      </c>
    </row>
    <row r="1607" spans="1:26" x14ac:dyDescent="0.25">
      <c r="A1607">
        <v>451646</v>
      </c>
      <c r="B1607" t="s">
        <v>1075</v>
      </c>
      <c r="C1607" t="s">
        <v>1511</v>
      </c>
      <c r="D1607" t="s">
        <v>1512</v>
      </c>
      <c r="E1607">
        <v>147</v>
      </c>
      <c r="F1607">
        <v>9940</v>
      </c>
      <c r="G1607" t="s">
        <v>4519</v>
      </c>
      <c r="H1607" s="2">
        <v>0.75</v>
      </c>
      <c r="I1607" t="s">
        <v>4577</v>
      </c>
      <c r="J1607" s="2">
        <v>0.25</v>
      </c>
      <c r="L1607" t="s">
        <v>968</v>
      </c>
      <c r="N1607" t="s">
        <v>1158</v>
      </c>
      <c r="O1607">
        <v>9364356</v>
      </c>
      <c r="P1607" t="s">
        <v>1159</v>
      </c>
      <c r="Q1607" t="s">
        <v>4625</v>
      </c>
      <c r="R1607">
        <v>0</v>
      </c>
      <c r="S1607" t="s">
        <v>4626</v>
      </c>
      <c r="V1607" t="s">
        <v>4627</v>
      </c>
      <c r="W1607" t="s">
        <v>4627</v>
      </c>
      <c r="X1607" t="s">
        <v>1516</v>
      </c>
      <c r="Y1607" t="s">
        <v>2715</v>
      </c>
      <c r="Z1607" t="s">
        <v>975</v>
      </c>
    </row>
    <row r="1608" spans="1:26" x14ac:dyDescent="0.25">
      <c r="A1608">
        <v>451655</v>
      </c>
      <c r="B1608" t="s">
        <v>1032</v>
      </c>
      <c r="C1608" t="s">
        <v>1128</v>
      </c>
      <c r="D1608" t="s">
        <v>1129</v>
      </c>
      <c r="E1608">
        <v>56</v>
      </c>
      <c r="F1608">
        <v>1083</v>
      </c>
      <c r="G1608" t="s">
        <v>4519</v>
      </c>
      <c r="H1608" s="2">
        <v>0.79166666666666663</v>
      </c>
      <c r="I1608" t="s">
        <v>4577</v>
      </c>
      <c r="J1608" s="2">
        <v>4.1666666666666664E-2</v>
      </c>
      <c r="L1608" t="s">
        <v>968</v>
      </c>
      <c r="N1608" t="s">
        <v>1130</v>
      </c>
      <c r="O1608">
        <v>9184524</v>
      </c>
      <c r="P1608" t="s">
        <v>1131</v>
      </c>
      <c r="Q1608" t="s">
        <v>4628</v>
      </c>
      <c r="R1608">
        <v>0</v>
      </c>
      <c r="S1608" t="s">
        <v>1133</v>
      </c>
      <c r="V1608" t="s">
        <v>4629</v>
      </c>
      <c r="W1608" t="s">
        <v>4630</v>
      </c>
      <c r="X1608" t="s">
        <v>1135</v>
      </c>
      <c r="Y1608" t="s">
        <v>1042</v>
      </c>
      <c r="Z1608" t="s">
        <v>1042</v>
      </c>
    </row>
    <row r="1609" spans="1:26" x14ac:dyDescent="0.25">
      <c r="A1609">
        <v>452145</v>
      </c>
      <c r="B1609" t="s">
        <v>976</v>
      </c>
      <c r="C1609" t="s">
        <v>4631</v>
      </c>
      <c r="D1609" t="s">
        <v>1680</v>
      </c>
      <c r="E1609">
        <v>58</v>
      </c>
      <c r="F1609">
        <v>1276</v>
      </c>
      <c r="G1609" t="s">
        <v>4577</v>
      </c>
      <c r="H1609" s="2">
        <v>0.20833333333333334</v>
      </c>
      <c r="I1609" t="s">
        <v>4577</v>
      </c>
      <c r="J1609" s="2">
        <v>0.91666666666666663</v>
      </c>
      <c r="L1609" t="s">
        <v>968</v>
      </c>
      <c r="N1609" t="s">
        <v>3813</v>
      </c>
      <c r="O1609">
        <v>9833307</v>
      </c>
      <c r="P1609" t="s">
        <v>970</v>
      </c>
      <c r="Q1609" t="s">
        <v>4632</v>
      </c>
      <c r="R1609">
        <v>0</v>
      </c>
      <c r="S1609" t="s">
        <v>4633</v>
      </c>
      <c r="Y1609" t="s">
        <v>2694</v>
      </c>
      <c r="Z1609" t="s">
        <v>1284</v>
      </c>
    </row>
    <row r="1610" spans="1:26" x14ac:dyDescent="0.25">
      <c r="A1610">
        <v>452144</v>
      </c>
      <c r="B1610" t="s">
        <v>964</v>
      </c>
      <c r="C1610" t="s">
        <v>4634</v>
      </c>
      <c r="D1610" t="s">
        <v>1683</v>
      </c>
      <c r="E1610">
        <v>26</v>
      </c>
      <c r="F1610">
        <v>131</v>
      </c>
      <c r="G1610" t="s">
        <v>4577</v>
      </c>
      <c r="H1610" s="2">
        <v>0.20833333333333334</v>
      </c>
      <c r="I1610" t="s">
        <v>4577</v>
      </c>
      <c r="J1610" s="2">
        <v>0.91666666666666663</v>
      </c>
      <c r="L1610" t="s">
        <v>968</v>
      </c>
      <c r="N1610" t="s">
        <v>3813</v>
      </c>
      <c r="O1610">
        <v>8008163</v>
      </c>
      <c r="P1610" t="s">
        <v>970</v>
      </c>
      <c r="Q1610" t="s">
        <v>4635</v>
      </c>
      <c r="R1610">
        <v>0</v>
      </c>
      <c r="S1610" t="s">
        <v>1183</v>
      </c>
      <c r="X1610" t="s">
        <v>1685</v>
      </c>
      <c r="Y1610" t="s">
        <v>2694</v>
      </c>
      <c r="Z1610" t="s">
        <v>1284</v>
      </c>
    </row>
    <row r="1611" spans="1:26" x14ac:dyDescent="0.25">
      <c r="A1611">
        <v>451771</v>
      </c>
      <c r="B1611" t="s">
        <v>1230</v>
      </c>
      <c r="C1611" t="s">
        <v>2007</v>
      </c>
      <c r="D1611" t="s">
        <v>2008</v>
      </c>
      <c r="E1611">
        <v>22</v>
      </c>
      <c r="F1611">
        <v>99</v>
      </c>
      <c r="G1611" t="s">
        <v>4577</v>
      </c>
      <c r="H1611" s="2">
        <v>0.375</v>
      </c>
      <c r="I1611" t="s">
        <v>4577</v>
      </c>
      <c r="J1611" s="2">
        <v>0.71527777777777779</v>
      </c>
      <c r="L1611" t="s">
        <v>968</v>
      </c>
      <c r="N1611" t="s">
        <v>1024</v>
      </c>
      <c r="O1611">
        <v>750038</v>
      </c>
      <c r="P1611" t="s">
        <v>970</v>
      </c>
      <c r="Q1611" t="s">
        <v>4636</v>
      </c>
      <c r="R1611">
        <v>0</v>
      </c>
      <c r="S1611" t="s">
        <v>1026</v>
      </c>
      <c r="T1611" t="s">
        <v>1027</v>
      </c>
      <c r="Y1611" t="s">
        <v>1029</v>
      </c>
      <c r="Z1611" t="s">
        <v>1029</v>
      </c>
    </row>
    <row r="1612" spans="1:26" x14ac:dyDescent="0.25">
      <c r="A1612">
        <v>452102</v>
      </c>
      <c r="B1612" t="s">
        <v>994</v>
      </c>
      <c r="C1612" t="s">
        <v>1043</v>
      </c>
      <c r="D1612" t="s">
        <v>1044</v>
      </c>
      <c r="E1612">
        <v>99</v>
      </c>
      <c r="F1612">
        <v>4224</v>
      </c>
      <c r="G1612" t="s">
        <v>4577</v>
      </c>
      <c r="H1612" s="2">
        <v>0.875</v>
      </c>
      <c r="I1612" t="s">
        <v>4637</v>
      </c>
      <c r="J1612" s="2">
        <v>0.54166666666666663</v>
      </c>
      <c r="L1612" t="s">
        <v>968</v>
      </c>
      <c r="N1612" t="s">
        <v>997</v>
      </c>
      <c r="O1612">
        <v>9355135</v>
      </c>
      <c r="P1612" t="s">
        <v>999</v>
      </c>
      <c r="Q1612" t="s">
        <v>4638</v>
      </c>
      <c r="R1612">
        <v>0</v>
      </c>
      <c r="S1612" t="s">
        <v>1046</v>
      </c>
      <c r="V1612">
        <v>23</v>
      </c>
      <c r="W1612">
        <v>23</v>
      </c>
      <c r="Y1612" t="s">
        <v>1019</v>
      </c>
      <c r="Z1612" t="s">
        <v>1042</v>
      </c>
    </row>
    <row r="1613" spans="1:26" x14ac:dyDescent="0.25">
      <c r="A1613">
        <v>452074</v>
      </c>
      <c r="B1613" t="s">
        <v>1032</v>
      </c>
      <c r="C1613" t="s">
        <v>4028</v>
      </c>
      <c r="D1613" t="s">
        <v>4029</v>
      </c>
      <c r="E1613">
        <v>83</v>
      </c>
      <c r="F1613">
        <v>1827</v>
      </c>
      <c r="G1613" t="s">
        <v>4577</v>
      </c>
      <c r="H1613" s="2">
        <v>0.91666666666666663</v>
      </c>
      <c r="I1613" t="s">
        <v>4637</v>
      </c>
      <c r="J1613" s="2">
        <v>4.1666666666666664E-2</v>
      </c>
      <c r="L1613" t="s">
        <v>968</v>
      </c>
      <c r="N1613" t="s">
        <v>1167</v>
      </c>
      <c r="O1613" t="s">
        <v>4030</v>
      </c>
      <c r="P1613" t="s">
        <v>1036</v>
      </c>
      <c r="Q1613" t="s">
        <v>4639</v>
      </c>
      <c r="R1613">
        <v>0</v>
      </c>
      <c r="S1613" t="s">
        <v>1982</v>
      </c>
      <c r="V1613">
        <v>22241</v>
      </c>
      <c r="W1613">
        <v>22241</v>
      </c>
      <c r="X1613" t="s">
        <v>4033</v>
      </c>
      <c r="Y1613" t="s">
        <v>1281</v>
      </c>
      <c r="Z1613" t="s">
        <v>1104</v>
      </c>
    </row>
    <row r="1614" spans="1:26" x14ac:dyDescent="0.25">
      <c r="A1614">
        <v>452335</v>
      </c>
      <c r="B1614" t="s">
        <v>964</v>
      </c>
      <c r="C1614" t="s">
        <v>965</v>
      </c>
      <c r="D1614" t="s">
        <v>966</v>
      </c>
      <c r="E1614">
        <v>26</v>
      </c>
      <c r="F1614">
        <v>284</v>
      </c>
      <c r="G1614" t="s">
        <v>4637</v>
      </c>
      <c r="H1614" s="2">
        <v>0.25</v>
      </c>
      <c r="I1614" t="s">
        <v>4637</v>
      </c>
      <c r="J1614" s="2">
        <v>0.75</v>
      </c>
      <c r="L1614" t="s">
        <v>968</v>
      </c>
      <c r="N1614" t="s">
        <v>969</v>
      </c>
      <c r="P1614" t="s">
        <v>1009</v>
      </c>
      <c r="Q1614" t="s">
        <v>4640</v>
      </c>
      <c r="R1614">
        <v>0</v>
      </c>
      <c r="S1614" t="s">
        <v>972</v>
      </c>
      <c r="X1614" t="s">
        <v>973</v>
      </c>
      <c r="Y1614" t="s">
        <v>974</v>
      </c>
      <c r="Z1614" t="s">
        <v>974</v>
      </c>
    </row>
    <row r="1615" spans="1:26" x14ac:dyDescent="0.25">
      <c r="A1615">
        <v>452337</v>
      </c>
      <c r="B1615" t="s">
        <v>964</v>
      </c>
      <c r="C1615" t="s">
        <v>2730</v>
      </c>
      <c r="D1615" t="s">
        <v>2731</v>
      </c>
      <c r="E1615">
        <v>13</v>
      </c>
      <c r="F1615">
        <v>28</v>
      </c>
      <c r="G1615" t="s">
        <v>4637</v>
      </c>
      <c r="H1615" s="2">
        <v>0.25</v>
      </c>
      <c r="I1615" t="s">
        <v>4637</v>
      </c>
      <c r="J1615" s="2">
        <v>0.75</v>
      </c>
      <c r="L1615" t="s">
        <v>968</v>
      </c>
      <c r="N1615" t="s">
        <v>969</v>
      </c>
      <c r="O1615">
        <v>9621821</v>
      </c>
      <c r="P1615" t="s">
        <v>970</v>
      </c>
      <c r="Q1615" t="s">
        <v>4641</v>
      </c>
      <c r="R1615">
        <v>0</v>
      </c>
      <c r="S1615" t="s">
        <v>1349</v>
      </c>
      <c r="X1615" t="s">
        <v>2734</v>
      </c>
      <c r="Y1615" t="s">
        <v>974</v>
      </c>
      <c r="Z1615" t="s">
        <v>974</v>
      </c>
    </row>
    <row r="1616" spans="1:26" x14ac:dyDescent="0.25">
      <c r="A1616">
        <v>452336</v>
      </c>
      <c r="B1616" t="s">
        <v>976</v>
      </c>
      <c r="C1616" t="s">
        <v>1350</v>
      </c>
      <c r="D1616" t="s">
        <v>1351</v>
      </c>
      <c r="E1616">
        <v>106</v>
      </c>
      <c r="F1616">
        <v>4249</v>
      </c>
      <c r="G1616" t="s">
        <v>4637</v>
      </c>
      <c r="H1616" s="2">
        <v>0.25</v>
      </c>
      <c r="I1616" t="s">
        <v>4637</v>
      </c>
      <c r="J1616" s="2">
        <v>0.75</v>
      </c>
      <c r="L1616" t="s">
        <v>968</v>
      </c>
      <c r="N1616" t="s">
        <v>969</v>
      </c>
      <c r="P1616" t="s">
        <v>1009</v>
      </c>
      <c r="Q1616" t="s">
        <v>4642</v>
      </c>
      <c r="R1616">
        <v>0</v>
      </c>
      <c r="S1616" t="s">
        <v>1732</v>
      </c>
      <c r="X1616" t="s">
        <v>1354</v>
      </c>
      <c r="Y1616" t="s">
        <v>974</v>
      </c>
      <c r="Z1616" t="s">
        <v>974</v>
      </c>
    </row>
    <row r="1617" spans="1:26" x14ac:dyDescent="0.25">
      <c r="A1617">
        <v>452303</v>
      </c>
      <c r="B1617" t="s">
        <v>1961</v>
      </c>
      <c r="C1617" t="s">
        <v>1970</v>
      </c>
      <c r="D1617" t="s">
        <v>1971</v>
      </c>
      <c r="E1617">
        <v>25</v>
      </c>
      <c r="F1617">
        <v>85</v>
      </c>
      <c r="G1617" t="s">
        <v>4637</v>
      </c>
      <c r="H1617" s="2">
        <v>0.29166666666666669</v>
      </c>
      <c r="I1617" t="s">
        <v>4643</v>
      </c>
      <c r="J1617" s="2">
        <v>0.70833333333333337</v>
      </c>
      <c r="L1617" t="s">
        <v>968</v>
      </c>
      <c r="N1617" t="s">
        <v>1024</v>
      </c>
      <c r="O1617">
        <v>90650921</v>
      </c>
      <c r="P1617" t="s">
        <v>1168</v>
      </c>
      <c r="Q1617" t="s">
        <v>4644</v>
      </c>
      <c r="R1617">
        <v>0</v>
      </c>
      <c r="S1617" t="s">
        <v>1349</v>
      </c>
      <c r="T1617" t="s">
        <v>1332</v>
      </c>
      <c r="X1617" t="s">
        <v>1974</v>
      </c>
      <c r="Y1617" t="s">
        <v>975</v>
      </c>
      <c r="Z1617" t="s">
        <v>1048</v>
      </c>
    </row>
    <row r="1618" spans="1:26" x14ac:dyDescent="0.25">
      <c r="A1618">
        <v>451289</v>
      </c>
      <c r="B1618" t="s">
        <v>1032</v>
      </c>
      <c r="C1618" t="s">
        <v>1192</v>
      </c>
      <c r="D1618" t="s">
        <v>1193</v>
      </c>
      <c r="E1618">
        <v>69</v>
      </c>
      <c r="F1618">
        <v>764</v>
      </c>
      <c r="G1618" t="s">
        <v>4637</v>
      </c>
      <c r="H1618" s="2">
        <v>0.29166666666666669</v>
      </c>
      <c r="I1618" t="s">
        <v>4637</v>
      </c>
      <c r="J1618" s="2">
        <v>0.66666666666666663</v>
      </c>
      <c r="L1618" t="s">
        <v>968</v>
      </c>
      <c r="N1618" t="s">
        <v>1194</v>
      </c>
      <c r="O1618">
        <v>7030523</v>
      </c>
      <c r="P1618" t="s">
        <v>1036</v>
      </c>
      <c r="Q1618" t="s">
        <v>4645</v>
      </c>
      <c r="R1618">
        <v>0</v>
      </c>
      <c r="S1618" t="s">
        <v>1545</v>
      </c>
      <c r="V1618">
        <v>22241</v>
      </c>
      <c r="W1618">
        <v>22241</v>
      </c>
      <c r="X1618" t="s">
        <v>1197</v>
      </c>
      <c r="Y1618" t="s">
        <v>1198</v>
      </c>
      <c r="Z1618" t="s">
        <v>1029</v>
      </c>
    </row>
    <row r="1619" spans="1:26" x14ac:dyDescent="0.25">
      <c r="A1619">
        <v>439371</v>
      </c>
      <c r="B1619" t="s">
        <v>982</v>
      </c>
      <c r="C1619" t="s">
        <v>1200</v>
      </c>
      <c r="D1619" t="s">
        <v>1201</v>
      </c>
      <c r="E1619">
        <v>362</v>
      </c>
      <c r="F1619">
        <v>228081</v>
      </c>
      <c r="G1619" t="s">
        <v>4637</v>
      </c>
      <c r="H1619" s="2">
        <v>0.33333333333333331</v>
      </c>
      <c r="I1619" t="s">
        <v>4637</v>
      </c>
      <c r="J1619" s="2">
        <v>0.75</v>
      </c>
      <c r="L1619" t="s">
        <v>968</v>
      </c>
      <c r="N1619" t="s">
        <v>985</v>
      </c>
      <c r="O1619">
        <v>9744001</v>
      </c>
      <c r="P1619" t="s">
        <v>1009</v>
      </c>
      <c r="Q1619" t="s">
        <v>4646</v>
      </c>
      <c r="R1619">
        <v>0</v>
      </c>
      <c r="S1619" t="s">
        <v>988</v>
      </c>
      <c r="V1619">
        <v>36238</v>
      </c>
      <c r="W1619">
        <v>36238</v>
      </c>
      <c r="X1619" t="s">
        <v>1203</v>
      </c>
      <c r="Y1619" t="s">
        <v>992</v>
      </c>
      <c r="Z1619" t="s">
        <v>2870</v>
      </c>
    </row>
    <row r="1620" spans="1:26" x14ac:dyDescent="0.25">
      <c r="A1620">
        <v>452340</v>
      </c>
      <c r="B1620" t="s">
        <v>994</v>
      </c>
      <c r="C1620" t="s">
        <v>3089</v>
      </c>
      <c r="D1620" t="s">
        <v>2855</v>
      </c>
      <c r="E1620">
        <v>116</v>
      </c>
      <c r="F1620">
        <v>5200</v>
      </c>
      <c r="G1620" t="s">
        <v>4637</v>
      </c>
      <c r="H1620" s="2">
        <v>0.54166666666666663</v>
      </c>
      <c r="I1620" t="s">
        <v>4565</v>
      </c>
      <c r="J1620" s="2">
        <v>0.29166666666666669</v>
      </c>
      <c r="L1620" t="s">
        <v>968</v>
      </c>
      <c r="N1620" t="s">
        <v>997</v>
      </c>
      <c r="O1620">
        <v>9378022</v>
      </c>
      <c r="P1620" t="s">
        <v>999</v>
      </c>
      <c r="Q1620" t="s">
        <v>4647</v>
      </c>
      <c r="R1620">
        <v>0</v>
      </c>
      <c r="S1620" t="s">
        <v>2643</v>
      </c>
      <c r="V1620">
        <v>12</v>
      </c>
      <c r="W1620">
        <v>12</v>
      </c>
      <c r="X1620" t="s">
        <v>3091</v>
      </c>
      <c r="Y1620" t="s">
        <v>1104</v>
      </c>
      <c r="Z1620" t="s">
        <v>1019</v>
      </c>
    </row>
    <row r="1621" spans="1:26" x14ac:dyDescent="0.25">
      <c r="A1621">
        <v>451187</v>
      </c>
      <c r="B1621" t="s">
        <v>1032</v>
      </c>
      <c r="C1621" t="s">
        <v>1033</v>
      </c>
      <c r="D1621" t="s">
        <v>1034</v>
      </c>
      <c r="E1621">
        <v>108</v>
      </c>
      <c r="F1621">
        <v>5873</v>
      </c>
      <c r="G1621" t="s">
        <v>4637</v>
      </c>
      <c r="H1621" s="2">
        <v>0.82291666666666663</v>
      </c>
      <c r="I1621" t="s">
        <v>4565</v>
      </c>
      <c r="J1621" s="2">
        <v>0.20833333333333334</v>
      </c>
      <c r="L1621" t="s">
        <v>968</v>
      </c>
      <c r="N1621" t="s">
        <v>1035</v>
      </c>
      <c r="O1621">
        <v>9002647</v>
      </c>
      <c r="P1621" t="s">
        <v>1036</v>
      </c>
      <c r="Q1621" t="s">
        <v>4648</v>
      </c>
      <c r="R1621">
        <v>0</v>
      </c>
      <c r="S1621" t="s">
        <v>2513</v>
      </c>
      <c r="V1621" t="s">
        <v>4597</v>
      </c>
      <c r="W1621" t="s">
        <v>4597</v>
      </c>
      <c r="X1621" t="s">
        <v>1040</v>
      </c>
      <c r="Y1621" t="s">
        <v>1236</v>
      </c>
      <c r="Z1621" t="s">
        <v>3251</v>
      </c>
    </row>
    <row r="1622" spans="1:26" x14ac:dyDescent="0.25">
      <c r="A1622">
        <v>452362</v>
      </c>
      <c r="B1622" t="s">
        <v>1032</v>
      </c>
      <c r="C1622" t="s">
        <v>4028</v>
      </c>
      <c r="D1622" t="s">
        <v>4029</v>
      </c>
      <c r="E1622">
        <v>83</v>
      </c>
      <c r="F1622">
        <v>1827</v>
      </c>
      <c r="G1622" t="s">
        <v>4637</v>
      </c>
      <c r="H1622" s="2">
        <v>0.83333333333333337</v>
      </c>
      <c r="I1622" t="s">
        <v>4565</v>
      </c>
      <c r="J1622" s="2">
        <v>4.1666666666666664E-2</v>
      </c>
      <c r="L1622" t="s">
        <v>968</v>
      </c>
      <c r="N1622" t="s">
        <v>1167</v>
      </c>
      <c r="O1622" t="s">
        <v>4030</v>
      </c>
      <c r="P1622" t="s">
        <v>1131</v>
      </c>
      <c r="Q1622" t="s">
        <v>4649</v>
      </c>
      <c r="R1622">
        <v>0</v>
      </c>
      <c r="S1622" t="s">
        <v>1170</v>
      </c>
      <c r="V1622">
        <v>22241</v>
      </c>
      <c r="W1622">
        <v>22241</v>
      </c>
      <c r="X1622" t="s">
        <v>4033</v>
      </c>
      <c r="Y1622" t="s">
        <v>1104</v>
      </c>
      <c r="Z1622" t="s">
        <v>1284</v>
      </c>
    </row>
    <row r="1623" spans="1:26" x14ac:dyDescent="0.25">
      <c r="A1623">
        <v>451977</v>
      </c>
      <c r="B1623" t="s">
        <v>1075</v>
      </c>
      <c r="C1623" t="s">
        <v>1828</v>
      </c>
      <c r="D1623" t="s">
        <v>1829</v>
      </c>
      <c r="E1623">
        <v>159</v>
      </c>
      <c r="F1623">
        <v>15215</v>
      </c>
      <c r="G1623" t="s">
        <v>4565</v>
      </c>
      <c r="H1623" s="2">
        <v>0.29166666666666669</v>
      </c>
      <c r="I1623" t="s">
        <v>4565</v>
      </c>
      <c r="J1623" s="2">
        <v>0.75</v>
      </c>
      <c r="L1623" t="s">
        <v>968</v>
      </c>
      <c r="N1623" t="s">
        <v>1078</v>
      </c>
      <c r="O1623">
        <v>9809904</v>
      </c>
      <c r="P1623" t="s">
        <v>1277</v>
      </c>
      <c r="Q1623" t="s">
        <v>4650</v>
      </c>
      <c r="R1623">
        <v>0</v>
      </c>
      <c r="S1623" t="s">
        <v>3030</v>
      </c>
      <c r="V1623">
        <v>92</v>
      </c>
      <c r="W1623">
        <v>92</v>
      </c>
      <c r="X1623" t="s">
        <v>1831</v>
      </c>
      <c r="Y1623" t="s">
        <v>2178</v>
      </c>
      <c r="Z1623" t="s">
        <v>2387</v>
      </c>
    </row>
    <row r="1624" spans="1:26" x14ac:dyDescent="0.25">
      <c r="A1624">
        <v>452523</v>
      </c>
      <c r="B1624" t="s">
        <v>1230</v>
      </c>
      <c r="C1624" t="s">
        <v>2007</v>
      </c>
      <c r="D1624" t="s">
        <v>2008</v>
      </c>
      <c r="E1624">
        <v>22</v>
      </c>
      <c r="F1624">
        <v>99</v>
      </c>
      <c r="G1624" t="s">
        <v>4565</v>
      </c>
      <c r="H1624" s="2">
        <v>0.625</v>
      </c>
      <c r="I1624" t="s">
        <v>4565</v>
      </c>
      <c r="J1624" s="2">
        <v>0.70833333333333337</v>
      </c>
      <c r="L1624" t="s">
        <v>968</v>
      </c>
      <c r="N1624" t="s">
        <v>1024</v>
      </c>
      <c r="O1624">
        <v>750038</v>
      </c>
      <c r="P1624" t="s">
        <v>970</v>
      </c>
      <c r="Q1624" t="s">
        <v>4651</v>
      </c>
      <c r="R1624">
        <v>0</v>
      </c>
      <c r="S1624" t="s">
        <v>1179</v>
      </c>
      <c r="T1624" t="s">
        <v>1027</v>
      </c>
      <c r="Y1624" t="s">
        <v>1401</v>
      </c>
      <c r="Z1624" t="s">
        <v>974</v>
      </c>
    </row>
    <row r="1625" spans="1:26" x14ac:dyDescent="0.25">
      <c r="A1625">
        <v>452509</v>
      </c>
      <c r="B1625" t="s">
        <v>1032</v>
      </c>
      <c r="C1625" t="s">
        <v>4028</v>
      </c>
      <c r="D1625" t="s">
        <v>4029</v>
      </c>
      <c r="E1625">
        <v>83</v>
      </c>
      <c r="F1625">
        <v>1827</v>
      </c>
      <c r="G1625" t="s">
        <v>4652</v>
      </c>
      <c r="H1625" s="2">
        <v>0.33333333333333331</v>
      </c>
      <c r="I1625" t="s">
        <v>4653</v>
      </c>
      <c r="J1625" s="2">
        <v>0.375</v>
      </c>
      <c r="L1625" t="s">
        <v>968</v>
      </c>
      <c r="N1625" t="s">
        <v>1167</v>
      </c>
      <c r="O1625" t="s">
        <v>4030</v>
      </c>
      <c r="P1625" t="s">
        <v>1069</v>
      </c>
      <c r="Q1625" t="s">
        <v>4654</v>
      </c>
      <c r="R1625">
        <v>0</v>
      </c>
      <c r="S1625" t="s">
        <v>4655</v>
      </c>
      <c r="T1625" t="s">
        <v>4656</v>
      </c>
      <c r="V1625">
        <v>22241</v>
      </c>
      <c r="W1625">
        <v>22241</v>
      </c>
      <c r="X1625" t="s">
        <v>4033</v>
      </c>
      <c r="Y1625" t="s">
        <v>1104</v>
      </c>
      <c r="Z1625" t="s">
        <v>974</v>
      </c>
    </row>
    <row r="1626" spans="1:26" x14ac:dyDescent="0.25">
      <c r="A1626">
        <v>452619</v>
      </c>
      <c r="B1626" t="s">
        <v>1628</v>
      </c>
      <c r="C1626" t="s">
        <v>1629</v>
      </c>
      <c r="D1626" t="s">
        <v>1630</v>
      </c>
      <c r="E1626">
        <v>11</v>
      </c>
      <c r="F1626">
        <v>15</v>
      </c>
      <c r="G1626" t="s">
        <v>4652</v>
      </c>
      <c r="H1626" s="2">
        <v>0.33333333333333331</v>
      </c>
      <c r="I1626" t="s">
        <v>4652</v>
      </c>
      <c r="J1626" s="2">
        <v>0.75</v>
      </c>
      <c r="L1626" t="s">
        <v>968</v>
      </c>
      <c r="N1626" t="s">
        <v>1300</v>
      </c>
      <c r="O1626" t="s">
        <v>1629</v>
      </c>
      <c r="P1626" t="s">
        <v>970</v>
      </c>
      <c r="Q1626" t="s">
        <v>4657</v>
      </c>
      <c r="R1626">
        <v>0</v>
      </c>
      <c r="S1626" t="s">
        <v>1179</v>
      </c>
      <c r="X1626" t="s">
        <v>1632</v>
      </c>
      <c r="Y1626" t="s">
        <v>1029</v>
      </c>
      <c r="Z1626" t="s">
        <v>1029</v>
      </c>
    </row>
    <row r="1627" spans="1:26" x14ac:dyDescent="0.25">
      <c r="A1627">
        <v>452527</v>
      </c>
      <c r="B1627" t="s">
        <v>1230</v>
      </c>
      <c r="C1627" t="s">
        <v>2007</v>
      </c>
      <c r="D1627" t="s">
        <v>2008</v>
      </c>
      <c r="E1627">
        <v>22</v>
      </c>
      <c r="F1627">
        <v>99</v>
      </c>
      <c r="G1627" t="s">
        <v>4652</v>
      </c>
      <c r="H1627" s="2">
        <v>0.375</v>
      </c>
      <c r="I1627" t="s">
        <v>4652</v>
      </c>
      <c r="J1627" s="2">
        <v>0.38194444444444442</v>
      </c>
      <c r="L1627" t="s">
        <v>968</v>
      </c>
      <c r="N1627" t="s">
        <v>1024</v>
      </c>
      <c r="O1627">
        <v>750038</v>
      </c>
      <c r="P1627" t="s">
        <v>970</v>
      </c>
      <c r="Q1627" t="s">
        <v>4658</v>
      </c>
      <c r="R1627">
        <v>0</v>
      </c>
      <c r="S1627" t="s">
        <v>1026</v>
      </c>
      <c r="T1627" t="s">
        <v>1027</v>
      </c>
      <c r="Y1627" t="s">
        <v>1029</v>
      </c>
      <c r="Z1627" t="s">
        <v>1029</v>
      </c>
    </row>
    <row r="1628" spans="1:26" x14ac:dyDescent="0.25">
      <c r="A1628">
        <v>452525</v>
      </c>
      <c r="B1628" t="s">
        <v>1230</v>
      </c>
      <c r="C1628" t="s">
        <v>2007</v>
      </c>
      <c r="D1628" t="s">
        <v>2008</v>
      </c>
      <c r="E1628">
        <v>22</v>
      </c>
      <c r="F1628">
        <v>99</v>
      </c>
      <c r="G1628" t="s">
        <v>4652</v>
      </c>
      <c r="H1628" s="2">
        <v>0.70138888888888884</v>
      </c>
      <c r="I1628" t="s">
        <v>4652</v>
      </c>
      <c r="J1628" s="2">
        <v>0.70833333333333337</v>
      </c>
      <c r="L1628" t="s">
        <v>968</v>
      </c>
      <c r="N1628" t="s">
        <v>1024</v>
      </c>
      <c r="O1628">
        <v>750038</v>
      </c>
      <c r="P1628" t="s">
        <v>970</v>
      </c>
      <c r="Q1628" t="s">
        <v>4659</v>
      </c>
      <c r="R1628">
        <v>0</v>
      </c>
      <c r="S1628" t="s">
        <v>1026</v>
      </c>
      <c r="T1628" t="s">
        <v>1027</v>
      </c>
      <c r="Y1628" t="s">
        <v>1029</v>
      </c>
      <c r="Z1628" t="s">
        <v>1029</v>
      </c>
    </row>
    <row r="1629" spans="1:26" x14ac:dyDescent="0.25">
      <c r="A1629">
        <v>452259</v>
      </c>
      <c r="B1629" t="s">
        <v>1075</v>
      </c>
      <c r="C1629" t="s">
        <v>2439</v>
      </c>
      <c r="D1629" t="s">
        <v>2440</v>
      </c>
      <c r="E1629">
        <v>189</v>
      </c>
      <c r="F1629">
        <v>27571</v>
      </c>
      <c r="G1629" t="s">
        <v>4652</v>
      </c>
      <c r="H1629" s="2">
        <v>0.79166666666666663</v>
      </c>
      <c r="I1629" t="s">
        <v>4660</v>
      </c>
      <c r="J1629" s="2">
        <v>0.41666666666666669</v>
      </c>
      <c r="L1629" t="s">
        <v>968</v>
      </c>
      <c r="N1629" t="s">
        <v>1482</v>
      </c>
      <c r="O1629">
        <v>9845673</v>
      </c>
      <c r="P1629" t="s">
        <v>1079</v>
      </c>
      <c r="Q1629" t="s">
        <v>4661</v>
      </c>
      <c r="R1629">
        <v>0</v>
      </c>
      <c r="S1629" t="s">
        <v>1913</v>
      </c>
      <c r="V1629" t="s">
        <v>4662</v>
      </c>
      <c r="W1629" t="s">
        <v>4662</v>
      </c>
      <c r="X1629" t="s">
        <v>2443</v>
      </c>
      <c r="Y1629" t="s">
        <v>1487</v>
      </c>
      <c r="Z1629" t="s">
        <v>1004</v>
      </c>
    </row>
    <row r="1630" spans="1:26" x14ac:dyDescent="0.25">
      <c r="A1630">
        <v>452672</v>
      </c>
      <c r="B1630" t="s">
        <v>1230</v>
      </c>
      <c r="C1630" t="s">
        <v>1371</v>
      </c>
      <c r="D1630" t="s">
        <v>1372</v>
      </c>
      <c r="E1630">
        <v>11</v>
      </c>
      <c r="F1630">
        <v>5</v>
      </c>
      <c r="G1630" t="s">
        <v>4660</v>
      </c>
      <c r="H1630" s="2">
        <v>0.25</v>
      </c>
      <c r="I1630" t="s">
        <v>4660</v>
      </c>
      <c r="J1630" s="2">
        <v>0.41666666666666669</v>
      </c>
      <c r="L1630" t="s">
        <v>968</v>
      </c>
      <c r="N1630" t="s">
        <v>1300</v>
      </c>
      <c r="O1630" t="s">
        <v>1373</v>
      </c>
      <c r="P1630" t="s">
        <v>970</v>
      </c>
      <c r="Q1630" t="s">
        <v>4663</v>
      </c>
      <c r="R1630">
        <v>3.35</v>
      </c>
      <c r="S1630" t="s">
        <v>1179</v>
      </c>
      <c r="Y1630" t="s">
        <v>1029</v>
      </c>
      <c r="Z1630" t="s">
        <v>1029</v>
      </c>
    </row>
    <row r="1631" spans="1:26" x14ac:dyDescent="0.25">
      <c r="A1631">
        <v>452044</v>
      </c>
      <c r="B1631" t="s">
        <v>1805</v>
      </c>
      <c r="C1631" t="s">
        <v>4664</v>
      </c>
      <c r="D1631" t="s">
        <v>4665</v>
      </c>
      <c r="E1631">
        <v>90</v>
      </c>
      <c r="F1631">
        <v>2998</v>
      </c>
      <c r="G1631" t="s">
        <v>4660</v>
      </c>
      <c r="H1631" s="2">
        <v>0.29166666666666669</v>
      </c>
      <c r="I1631" t="s">
        <v>4643</v>
      </c>
      <c r="J1631" s="2">
        <v>0.45833333333333331</v>
      </c>
      <c r="K1631" t="s">
        <v>4666</v>
      </c>
      <c r="L1631" t="s">
        <v>1142</v>
      </c>
      <c r="N1631" t="s">
        <v>3813</v>
      </c>
      <c r="O1631" t="s">
        <v>4667</v>
      </c>
      <c r="P1631" t="s">
        <v>1159</v>
      </c>
      <c r="Q1631" t="s">
        <v>4668</v>
      </c>
      <c r="R1631">
        <v>0</v>
      </c>
      <c r="S1631" t="s">
        <v>4669</v>
      </c>
      <c r="X1631" t="s">
        <v>4670</v>
      </c>
      <c r="Y1631" t="s">
        <v>4671</v>
      </c>
      <c r="Z1631" t="s">
        <v>1223</v>
      </c>
    </row>
    <row r="1632" spans="1:26" x14ac:dyDescent="0.25">
      <c r="A1632">
        <v>452709</v>
      </c>
      <c r="B1632" t="s">
        <v>1628</v>
      </c>
      <c r="C1632" t="s">
        <v>2148</v>
      </c>
      <c r="D1632" t="s">
        <v>2149</v>
      </c>
      <c r="E1632">
        <v>10</v>
      </c>
      <c r="F1632">
        <v>1</v>
      </c>
      <c r="G1632" t="s">
        <v>4660</v>
      </c>
      <c r="H1632" s="2">
        <v>0.34722222222222227</v>
      </c>
      <c r="I1632" t="s">
        <v>4660</v>
      </c>
      <c r="J1632" s="2">
        <v>0.60416666666666663</v>
      </c>
      <c r="L1632" t="s">
        <v>968</v>
      </c>
      <c r="N1632" t="s">
        <v>1300</v>
      </c>
      <c r="O1632" t="s">
        <v>2150</v>
      </c>
      <c r="P1632" t="s">
        <v>970</v>
      </c>
      <c r="Q1632" t="s">
        <v>4672</v>
      </c>
      <c r="R1632">
        <v>1.47</v>
      </c>
      <c r="S1632" t="s">
        <v>1179</v>
      </c>
      <c r="Y1632" t="s">
        <v>1029</v>
      </c>
      <c r="Z1632" t="s">
        <v>1029</v>
      </c>
    </row>
    <row r="1633" spans="1:26" x14ac:dyDescent="0.25">
      <c r="A1633">
        <v>452529</v>
      </c>
      <c r="B1633" t="s">
        <v>1230</v>
      </c>
      <c r="C1633" t="s">
        <v>2007</v>
      </c>
      <c r="D1633" t="s">
        <v>2008</v>
      </c>
      <c r="E1633">
        <v>22</v>
      </c>
      <c r="F1633">
        <v>99</v>
      </c>
      <c r="G1633" t="s">
        <v>4660</v>
      </c>
      <c r="H1633" s="2">
        <v>0.375</v>
      </c>
      <c r="I1633" t="s">
        <v>4660</v>
      </c>
      <c r="J1633" s="2">
        <v>0.70833333333333337</v>
      </c>
      <c r="L1633" t="s">
        <v>968</v>
      </c>
      <c r="N1633" t="s">
        <v>1024</v>
      </c>
      <c r="O1633">
        <v>750038</v>
      </c>
      <c r="P1633" t="s">
        <v>970</v>
      </c>
      <c r="Q1633" t="s">
        <v>4673</v>
      </c>
      <c r="R1633">
        <v>0</v>
      </c>
      <c r="S1633" t="s">
        <v>1026</v>
      </c>
      <c r="T1633" t="s">
        <v>1027</v>
      </c>
      <c r="Y1633" t="s">
        <v>1401</v>
      </c>
      <c r="Z1633" t="s">
        <v>974</v>
      </c>
    </row>
    <row r="1634" spans="1:26" x14ac:dyDescent="0.25">
      <c r="A1634">
        <v>452213</v>
      </c>
      <c r="B1634" t="s">
        <v>1032</v>
      </c>
      <c r="C1634" t="s">
        <v>1033</v>
      </c>
      <c r="D1634" t="s">
        <v>1034</v>
      </c>
      <c r="E1634">
        <v>108</v>
      </c>
      <c r="F1634">
        <v>5873</v>
      </c>
      <c r="G1634" t="s">
        <v>4660</v>
      </c>
      <c r="H1634" s="2">
        <v>0.5</v>
      </c>
      <c r="I1634" t="s">
        <v>4643</v>
      </c>
      <c r="J1634" s="2">
        <v>0.16666666666666666</v>
      </c>
      <c r="L1634" t="s">
        <v>968</v>
      </c>
      <c r="N1634" t="s">
        <v>1035</v>
      </c>
      <c r="O1634">
        <v>9002647</v>
      </c>
      <c r="P1634" t="s">
        <v>1036</v>
      </c>
      <c r="Q1634" t="s">
        <v>4674</v>
      </c>
      <c r="R1634">
        <v>0</v>
      </c>
      <c r="S1634" t="s">
        <v>4675</v>
      </c>
      <c r="V1634" t="s">
        <v>4676</v>
      </c>
      <c r="W1634" t="s">
        <v>4676</v>
      </c>
      <c r="X1634" t="s">
        <v>1040</v>
      </c>
      <c r="Y1634" t="s">
        <v>1041</v>
      </c>
      <c r="Z1634" t="s">
        <v>1065</v>
      </c>
    </row>
    <row r="1635" spans="1:26" x14ac:dyDescent="0.25">
      <c r="A1635">
        <v>452282</v>
      </c>
      <c r="B1635" t="s">
        <v>1075</v>
      </c>
      <c r="C1635" t="s">
        <v>4677</v>
      </c>
      <c r="D1635" t="s">
        <v>4678</v>
      </c>
      <c r="E1635">
        <v>219</v>
      </c>
      <c r="F1635">
        <v>37629</v>
      </c>
      <c r="G1635" t="s">
        <v>4660</v>
      </c>
      <c r="H1635" s="2">
        <v>0.5</v>
      </c>
      <c r="I1635" t="s">
        <v>4643</v>
      </c>
      <c r="J1635" s="2">
        <v>0.70833333333333337</v>
      </c>
      <c r="L1635" t="s">
        <v>968</v>
      </c>
      <c r="N1635" t="s">
        <v>1035</v>
      </c>
      <c r="P1635" t="s">
        <v>1079</v>
      </c>
      <c r="Q1635" t="s">
        <v>4679</v>
      </c>
      <c r="R1635">
        <v>0</v>
      </c>
      <c r="S1635" t="s">
        <v>2013</v>
      </c>
      <c r="V1635" t="s">
        <v>4680</v>
      </c>
      <c r="W1635" t="s">
        <v>4680</v>
      </c>
      <c r="Y1635" t="s">
        <v>4537</v>
      </c>
      <c r="Z1635" t="s">
        <v>1434</v>
      </c>
    </row>
    <row r="1636" spans="1:26" x14ac:dyDescent="0.25">
      <c r="A1636">
        <v>452733</v>
      </c>
      <c r="B1636" t="s">
        <v>1021</v>
      </c>
      <c r="C1636" t="s">
        <v>1459</v>
      </c>
      <c r="D1636" t="s">
        <v>1460</v>
      </c>
      <c r="E1636">
        <v>28</v>
      </c>
      <c r="F1636">
        <v>100</v>
      </c>
      <c r="G1636" t="s">
        <v>4660</v>
      </c>
      <c r="H1636" s="2">
        <v>0.5625</v>
      </c>
      <c r="I1636" t="s">
        <v>4643</v>
      </c>
      <c r="J1636" s="2">
        <v>0.83333333333333337</v>
      </c>
      <c r="L1636" t="s">
        <v>968</v>
      </c>
      <c r="N1636" t="s">
        <v>1300</v>
      </c>
      <c r="O1636">
        <v>2401</v>
      </c>
      <c r="P1636" t="s">
        <v>970</v>
      </c>
      <c r="Q1636" t="s">
        <v>4681</v>
      </c>
      <c r="R1636">
        <v>4</v>
      </c>
      <c r="S1636" t="s">
        <v>1026</v>
      </c>
      <c r="X1636" t="s">
        <v>1462</v>
      </c>
      <c r="Y1636" t="s">
        <v>1029</v>
      </c>
      <c r="Z1636" t="s">
        <v>1074</v>
      </c>
    </row>
    <row r="1637" spans="1:26" x14ac:dyDescent="0.25">
      <c r="A1637">
        <v>452743</v>
      </c>
      <c r="B1637" t="s">
        <v>1021</v>
      </c>
      <c r="C1637" t="s">
        <v>4682</v>
      </c>
      <c r="D1637" t="s">
        <v>4683</v>
      </c>
      <c r="E1637">
        <v>19</v>
      </c>
      <c r="F1637">
        <v>21</v>
      </c>
      <c r="G1637" t="s">
        <v>4660</v>
      </c>
      <c r="H1637" s="2">
        <v>0.64583333333333337</v>
      </c>
      <c r="I1637" t="s">
        <v>4643</v>
      </c>
      <c r="J1637" s="2">
        <v>0.25</v>
      </c>
      <c r="L1637" t="s">
        <v>968</v>
      </c>
      <c r="N1637" t="s">
        <v>3653</v>
      </c>
      <c r="O1637">
        <v>748831</v>
      </c>
      <c r="P1637" t="s">
        <v>970</v>
      </c>
      <c r="Q1637" t="s">
        <v>4684</v>
      </c>
      <c r="R1637">
        <v>1.86</v>
      </c>
      <c r="S1637" t="s">
        <v>1179</v>
      </c>
      <c r="X1637" t="s">
        <v>4685</v>
      </c>
      <c r="Y1637" t="s">
        <v>2159</v>
      </c>
      <c r="Z1637" t="s">
        <v>975</v>
      </c>
    </row>
    <row r="1638" spans="1:26" x14ac:dyDescent="0.25">
      <c r="A1638">
        <v>452713</v>
      </c>
      <c r="B1638" t="s">
        <v>1032</v>
      </c>
      <c r="C1638" t="s">
        <v>1327</v>
      </c>
      <c r="D1638" t="s">
        <v>1328</v>
      </c>
      <c r="E1638">
        <v>42</v>
      </c>
      <c r="F1638">
        <v>380</v>
      </c>
      <c r="G1638" t="s">
        <v>4643</v>
      </c>
      <c r="H1638" s="2">
        <v>0.29166666666666669</v>
      </c>
      <c r="I1638" t="s">
        <v>4643</v>
      </c>
      <c r="J1638" s="2">
        <v>0.75</v>
      </c>
      <c r="L1638" t="s">
        <v>968</v>
      </c>
      <c r="N1638" t="s">
        <v>1329</v>
      </c>
      <c r="O1638">
        <v>7321960</v>
      </c>
      <c r="P1638" t="s">
        <v>1168</v>
      </c>
      <c r="Q1638" t="s">
        <v>4686</v>
      </c>
      <c r="R1638">
        <v>0</v>
      </c>
      <c r="S1638" t="s">
        <v>1603</v>
      </c>
      <c r="T1638" t="s">
        <v>1332</v>
      </c>
      <c r="X1638" t="s">
        <v>1333</v>
      </c>
      <c r="Y1638" t="s">
        <v>1104</v>
      </c>
      <c r="Z1638" t="s">
        <v>1281</v>
      </c>
    </row>
    <row r="1639" spans="1:26" x14ac:dyDescent="0.25">
      <c r="A1639">
        <v>452705</v>
      </c>
      <c r="B1639" t="s">
        <v>994</v>
      </c>
      <c r="C1639" t="s">
        <v>3089</v>
      </c>
      <c r="D1639" t="s">
        <v>2855</v>
      </c>
      <c r="E1639">
        <v>116</v>
      </c>
      <c r="F1639">
        <v>5200</v>
      </c>
      <c r="G1639" t="s">
        <v>4643</v>
      </c>
      <c r="H1639" s="2">
        <v>0.375</v>
      </c>
      <c r="I1639" t="s">
        <v>4643</v>
      </c>
      <c r="J1639" s="2">
        <v>0.79166666666666663</v>
      </c>
      <c r="L1639" t="s">
        <v>968</v>
      </c>
      <c r="N1639" t="s">
        <v>997</v>
      </c>
      <c r="O1639">
        <v>9378022</v>
      </c>
      <c r="P1639" t="s">
        <v>999</v>
      </c>
      <c r="Q1639" t="s">
        <v>4687</v>
      </c>
      <c r="R1639">
        <v>0</v>
      </c>
      <c r="S1639" t="s">
        <v>2643</v>
      </c>
      <c r="V1639">
        <v>12</v>
      </c>
      <c r="W1639">
        <v>12</v>
      </c>
      <c r="X1639" t="s">
        <v>3091</v>
      </c>
      <c r="Y1639" t="s">
        <v>1665</v>
      </c>
      <c r="Z1639" t="s">
        <v>2621</v>
      </c>
    </row>
    <row r="1640" spans="1:26" x14ac:dyDescent="0.25">
      <c r="A1640">
        <v>452530</v>
      </c>
      <c r="B1640" t="s">
        <v>1230</v>
      </c>
      <c r="C1640" t="s">
        <v>2007</v>
      </c>
      <c r="D1640" t="s">
        <v>2008</v>
      </c>
      <c r="E1640">
        <v>22</v>
      </c>
      <c r="F1640">
        <v>99</v>
      </c>
      <c r="G1640" t="s">
        <v>4643</v>
      </c>
      <c r="H1640" s="2">
        <v>0.41666666666666669</v>
      </c>
      <c r="I1640" t="s">
        <v>4643</v>
      </c>
      <c r="J1640" s="2">
        <v>0.42708333333333331</v>
      </c>
      <c r="L1640" t="s">
        <v>968</v>
      </c>
      <c r="N1640" t="s">
        <v>1024</v>
      </c>
      <c r="O1640">
        <v>750038</v>
      </c>
      <c r="P1640" t="s">
        <v>970</v>
      </c>
      <c r="Q1640" t="s">
        <v>4688</v>
      </c>
      <c r="R1640">
        <v>0</v>
      </c>
      <c r="S1640" t="s">
        <v>1026</v>
      </c>
      <c r="T1640" t="s">
        <v>1027</v>
      </c>
      <c r="Y1640" t="s">
        <v>1029</v>
      </c>
      <c r="Z1640" t="s">
        <v>1029</v>
      </c>
    </row>
    <row r="1641" spans="1:26" x14ac:dyDescent="0.25">
      <c r="A1641">
        <v>452215</v>
      </c>
      <c r="B1641" t="s">
        <v>1032</v>
      </c>
      <c r="C1641" t="s">
        <v>1033</v>
      </c>
      <c r="D1641" t="s">
        <v>1034</v>
      </c>
      <c r="E1641">
        <v>108</v>
      </c>
      <c r="F1641">
        <v>5873</v>
      </c>
      <c r="G1641" t="s">
        <v>4643</v>
      </c>
      <c r="H1641" s="2">
        <v>0.54166666666666663</v>
      </c>
      <c r="I1641" t="s">
        <v>4643</v>
      </c>
      <c r="J1641" s="2">
        <v>0.83333333333333337</v>
      </c>
      <c r="L1641" t="s">
        <v>968</v>
      </c>
      <c r="N1641" t="s">
        <v>1035</v>
      </c>
      <c r="O1641">
        <v>9002647</v>
      </c>
      <c r="P1641" t="s">
        <v>1036</v>
      </c>
      <c r="Q1641" t="s">
        <v>4689</v>
      </c>
      <c r="R1641">
        <v>0</v>
      </c>
      <c r="S1641" t="s">
        <v>1426</v>
      </c>
      <c r="V1641" t="s">
        <v>4676</v>
      </c>
      <c r="W1641" t="s">
        <v>4676</v>
      </c>
      <c r="X1641" t="s">
        <v>1040</v>
      </c>
      <c r="Y1641" t="s">
        <v>3251</v>
      </c>
      <c r="Z1641" t="s">
        <v>1042</v>
      </c>
    </row>
    <row r="1642" spans="1:26" x14ac:dyDescent="0.25">
      <c r="A1642">
        <v>452292</v>
      </c>
      <c r="B1642" t="s">
        <v>1075</v>
      </c>
      <c r="C1642" t="s">
        <v>4690</v>
      </c>
      <c r="D1642" t="s">
        <v>4691</v>
      </c>
      <c r="E1642">
        <v>170</v>
      </c>
      <c r="F1642">
        <v>18410</v>
      </c>
      <c r="G1642" t="s">
        <v>4643</v>
      </c>
      <c r="H1642" s="2">
        <v>0.625</v>
      </c>
      <c r="I1642" t="s">
        <v>4643</v>
      </c>
      <c r="J1642" s="2">
        <v>0.95833333333333337</v>
      </c>
      <c r="L1642" t="s">
        <v>968</v>
      </c>
      <c r="N1642" t="s">
        <v>3822</v>
      </c>
      <c r="O1642">
        <v>9681821</v>
      </c>
      <c r="P1642" t="s">
        <v>1079</v>
      </c>
      <c r="Q1642" t="s">
        <v>4692</v>
      </c>
      <c r="R1642">
        <v>0</v>
      </c>
      <c r="S1642" t="s">
        <v>4693</v>
      </c>
      <c r="V1642">
        <v>1</v>
      </c>
      <c r="W1642">
        <v>1</v>
      </c>
      <c r="X1642" t="s">
        <v>4694</v>
      </c>
      <c r="Y1642" t="s">
        <v>4695</v>
      </c>
      <c r="Z1642" t="s">
        <v>4696</v>
      </c>
    </row>
    <row r="1643" spans="1:26" x14ac:dyDescent="0.25">
      <c r="A1643">
        <v>452535</v>
      </c>
      <c r="B1643" t="s">
        <v>1230</v>
      </c>
      <c r="C1643" t="s">
        <v>2007</v>
      </c>
      <c r="D1643" t="s">
        <v>2008</v>
      </c>
      <c r="E1643">
        <v>22</v>
      </c>
      <c r="F1643">
        <v>99</v>
      </c>
      <c r="G1643" t="s">
        <v>4643</v>
      </c>
      <c r="H1643" s="2">
        <v>0.70138888888888884</v>
      </c>
      <c r="I1643" t="s">
        <v>4643</v>
      </c>
      <c r="J1643" s="2">
        <v>0.71527777777777779</v>
      </c>
      <c r="L1643" t="s">
        <v>968</v>
      </c>
      <c r="N1643" t="s">
        <v>1024</v>
      </c>
      <c r="O1643">
        <v>750038</v>
      </c>
      <c r="P1643" t="s">
        <v>970</v>
      </c>
      <c r="Q1643" t="s">
        <v>4697</v>
      </c>
      <c r="R1643">
        <v>0</v>
      </c>
      <c r="S1643" t="s">
        <v>1026</v>
      </c>
      <c r="T1643" t="s">
        <v>1027</v>
      </c>
      <c r="Y1643" t="s">
        <v>1029</v>
      </c>
      <c r="Z1643" t="s">
        <v>1029</v>
      </c>
    </row>
    <row r="1644" spans="1:26" x14ac:dyDescent="0.25">
      <c r="A1644">
        <v>451978</v>
      </c>
      <c r="B1644" t="s">
        <v>1075</v>
      </c>
      <c r="C1644" t="s">
        <v>1076</v>
      </c>
      <c r="D1644" t="s">
        <v>1077</v>
      </c>
      <c r="E1644">
        <v>159</v>
      </c>
      <c r="F1644">
        <v>15215</v>
      </c>
      <c r="G1644" t="s">
        <v>4698</v>
      </c>
      <c r="H1644" s="2">
        <v>0.25</v>
      </c>
      <c r="I1644" t="s">
        <v>4698</v>
      </c>
      <c r="J1644" s="2">
        <v>0.70833333333333337</v>
      </c>
      <c r="L1644" t="s">
        <v>968</v>
      </c>
      <c r="N1644" t="s">
        <v>1078</v>
      </c>
      <c r="O1644">
        <v>9819947</v>
      </c>
      <c r="P1644" t="s">
        <v>1277</v>
      </c>
      <c r="Q1644" t="s">
        <v>4699</v>
      </c>
      <c r="R1644">
        <v>0</v>
      </c>
      <c r="S1644" t="s">
        <v>2088</v>
      </c>
      <c r="V1644">
        <v>80</v>
      </c>
      <c r="W1644">
        <v>80</v>
      </c>
      <c r="X1644" t="s">
        <v>1082</v>
      </c>
      <c r="Y1644" t="s">
        <v>1127</v>
      </c>
      <c r="Z1644" t="s">
        <v>1083</v>
      </c>
    </row>
    <row r="1645" spans="1:26" x14ac:dyDescent="0.25">
      <c r="A1645">
        <v>452792</v>
      </c>
      <c r="B1645" t="s">
        <v>964</v>
      </c>
      <c r="C1645" t="s">
        <v>1049</v>
      </c>
      <c r="D1645" t="s">
        <v>1050</v>
      </c>
      <c r="E1645">
        <v>26</v>
      </c>
      <c r="F1645">
        <v>284</v>
      </c>
      <c r="G1645" t="s">
        <v>4698</v>
      </c>
      <c r="H1645" s="2">
        <v>0.25</v>
      </c>
      <c r="I1645" t="s">
        <v>4698</v>
      </c>
      <c r="J1645" s="2">
        <v>0.75</v>
      </c>
      <c r="L1645" t="s">
        <v>968</v>
      </c>
      <c r="N1645" t="s">
        <v>969</v>
      </c>
      <c r="P1645" t="s">
        <v>970</v>
      </c>
      <c r="Q1645" t="s">
        <v>4700</v>
      </c>
      <c r="R1645">
        <v>0</v>
      </c>
      <c r="S1645" t="s">
        <v>1349</v>
      </c>
      <c r="X1645" t="s">
        <v>1053</v>
      </c>
      <c r="Y1645" t="s">
        <v>974</v>
      </c>
      <c r="Z1645" t="s">
        <v>974</v>
      </c>
    </row>
    <row r="1646" spans="1:26" x14ac:dyDescent="0.25">
      <c r="A1646">
        <v>452793</v>
      </c>
      <c r="B1646" t="s">
        <v>976</v>
      </c>
      <c r="C1646" t="s">
        <v>1054</v>
      </c>
      <c r="D1646" t="s">
        <v>1055</v>
      </c>
      <c r="E1646">
        <v>87</v>
      </c>
      <c r="F1646">
        <v>2391</v>
      </c>
      <c r="G1646" t="s">
        <v>4698</v>
      </c>
      <c r="H1646" s="2">
        <v>0.25</v>
      </c>
      <c r="I1646" t="s">
        <v>4698</v>
      </c>
      <c r="J1646" s="2">
        <v>0.75</v>
      </c>
      <c r="L1646" t="s">
        <v>968</v>
      </c>
      <c r="N1646" t="s">
        <v>969</v>
      </c>
      <c r="P1646" t="s">
        <v>970</v>
      </c>
      <c r="Q1646" t="s">
        <v>4701</v>
      </c>
      <c r="R1646">
        <v>0</v>
      </c>
      <c r="S1646" t="s">
        <v>1942</v>
      </c>
      <c r="X1646" t="s">
        <v>1058</v>
      </c>
      <c r="Y1646" t="s">
        <v>974</v>
      </c>
      <c r="Z1646" t="s">
        <v>974</v>
      </c>
    </row>
    <row r="1647" spans="1:26" x14ac:dyDescent="0.25">
      <c r="A1647">
        <v>451979</v>
      </c>
      <c r="B1647" t="s">
        <v>1075</v>
      </c>
      <c r="C1647" t="s">
        <v>1115</v>
      </c>
      <c r="D1647" t="s">
        <v>1116</v>
      </c>
      <c r="E1647">
        <v>159</v>
      </c>
      <c r="F1647">
        <v>10851</v>
      </c>
      <c r="G1647" t="s">
        <v>4698</v>
      </c>
      <c r="H1647" s="2">
        <v>0.33333333333333331</v>
      </c>
      <c r="I1647" t="s">
        <v>4653</v>
      </c>
      <c r="J1647" s="2">
        <v>4.1666666666666664E-2</v>
      </c>
      <c r="L1647" t="s">
        <v>968</v>
      </c>
      <c r="N1647" t="s">
        <v>1078</v>
      </c>
      <c r="O1647">
        <v>9225275</v>
      </c>
      <c r="P1647" t="s">
        <v>1110</v>
      </c>
      <c r="Q1647" t="s">
        <v>4702</v>
      </c>
      <c r="R1647">
        <v>0</v>
      </c>
      <c r="S1647" t="s">
        <v>1495</v>
      </c>
      <c r="V1647">
        <v>529</v>
      </c>
      <c r="W1647">
        <v>529</v>
      </c>
      <c r="X1647" t="s">
        <v>1119</v>
      </c>
      <c r="Y1647" t="s">
        <v>4703</v>
      </c>
      <c r="Z1647" t="s">
        <v>1104</v>
      </c>
    </row>
    <row r="1648" spans="1:26" x14ac:dyDescent="0.25">
      <c r="A1648">
        <v>452532</v>
      </c>
      <c r="B1648" t="s">
        <v>1230</v>
      </c>
      <c r="C1648" t="s">
        <v>2007</v>
      </c>
      <c r="D1648" t="s">
        <v>2008</v>
      </c>
      <c r="E1648">
        <v>22</v>
      </c>
      <c r="F1648">
        <v>99</v>
      </c>
      <c r="G1648" t="s">
        <v>4698</v>
      </c>
      <c r="H1648" s="2">
        <v>0.41666666666666669</v>
      </c>
      <c r="I1648" t="s">
        <v>4698</v>
      </c>
      <c r="J1648" s="2">
        <v>0.71527777777777779</v>
      </c>
      <c r="L1648" t="s">
        <v>968</v>
      </c>
      <c r="N1648" t="s">
        <v>1024</v>
      </c>
      <c r="O1648">
        <v>750038</v>
      </c>
      <c r="P1648" t="s">
        <v>970</v>
      </c>
      <c r="Q1648" t="s">
        <v>4704</v>
      </c>
      <c r="R1648">
        <v>0</v>
      </c>
      <c r="S1648" t="s">
        <v>1026</v>
      </c>
      <c r="T1648" t="s">
        <v>1027</v>
      </c>
      <c r="Y1648" t="s">
        <v>1029</v>
      </c>
      <c r="Z1648" t="s">
        <v>1029</v>
      </c>
    </row>
    <row r="1649" spans="1:26" x14ac:dyDescent="0.25">
      <c r="A1649">
        <v>452548</v>
      </c>
      <c r="B1649" t="s">
        <v>1075</v>
      </c>
      <c r="C1649" t="s">
        <v>1511</v>
      </c>
      <c r="D1649" t="s">
        <v>1512</v>
      </c>
      <c r="E1649">
        <v>147</v>
      </c>
      <c r="F1649">
        <v>9940</v>
      </c>
      <c r="G1649" t="s">
        <v>4698</v>
      </c>
      <c r="H1649" s="2">
        <v>0.45833333333333331</v>
      </c>
      <c r="I1649" t="s">
        <v>4698</v>
      </c>
      <c r="J1649" s="2">
        <v>0.95833333333333337</v>
      </c>
      <c r="L1649" t="s">
        <v>968</v>
      </c>
      <c r="N1649" t="s">
        <v>1158</v>
      </c>
      <c r="O1649">
        <v>9364356</v>
      </c>
      <c r="P1649" t="s">
        <v>1159</v>
      </c>
      <c r="Q1649" t="s">
        <v>4705</v>
      </c>
      <c r="R1649">
        <v>0</v>
      </c>
      <c r="S1649" t="s">
        <v>1737</v>
      </c>
      <c r="V1649" t="s">
        <v>4706</v>
      </c>
      <c r="W1649" t="s">
        <v>4706</v>
      </c>
      <c r="X1649" t="s">
        <v>1516</v>
      </c>
      <c r="Y1649" t="s">
        <v>1520</v>
      </c>
      <c r="Z1649" t="s">
        <v>1521</v>
      </c>
    </row>
    <row r="1650" spans="1:26" x14ac:dyDescent="0.25">
      <c r="A1650">
        <v>452547</v>
      </c>
      <c r="B1650" t="s">
        <v>1075</v>
      </c>
      <c r="C1650" t="s">
        <v>1156</v>
      </c>
      <c r="D1650" t="s">
        <v>1157</v>
      </c>
      <c r="E1650">
        <v>139</v>
      </c>
      <c r="F1650">
        <v>9996</v>
      </c>
      <c r="G1650" t="s">
        <v>4698</v>
      </c>
      <c r="H1650" s="2">
        <v>0.95833333333333337</v>
      </c>
      <c r="I1650" t="s">
        <v>4653</v>
      </c>
      <c r="J1650" s="2">
        <v>0.41666666666666669</v>
      </c>
      <c r="L1650" t="s">
        <v>968</v>
      </c>
      <c r="N1650" t="s">
        <v>1158</v>
      </c>
      <c r="O1650">
        <v>9435818</v>
      </c>
      <c r="P1650" t="s">
        <v>1159</v>
      </c>
      <c r="Q1650" t="s">
        <v>4707</v>
      </c>
      <c r="R1650">
        <v>0</v>
      </c>
      <c r="S1650" t="s">
        <v>2129</v>
      </c>
      <c r="V1650" t="s">
        <v>4708</v>
      </c>
      <c r="W1650" t="s">
        <v>4708</v>
      </c>
      <c r="X1650" t="s">
        <v>1163</v>
      </c>
      <c r="Y1650" t="s">
        <v>2715</v>
      </c>
      <c r="Z1650" t="s">
        <v>975</v>
      </c>
    </row>
    <row r="1651" spans="1:26" x14ac:dyDescent="0.25">
      <c r="A1651">
        <v>452627</v>
      </c>
      <c r="B1651" t="s">
        <v>1032</v>
      </c>
      <c r="C1651" t="s">
        <v>1165</v>
      </c>
      <c r="D1651" t="s">
        <v>1166</v>
      </c>
      <c r="E1651">
        <v>54</v>
      </c>
      <c r="F1651">
        <v>499</v>
      </c>
      <c r="G1651" t="s">
        <v>4653</v>
      </c>
      <c r="H1651" s="2">
        <v>0.25</v>
      </c>
      <c r="I1651" t="s">
        <v>4653</v>
      </c>
      <c r="J1651" s="2">
        <v>0.375</v>
      </c>
      <c r="L1651" t="s">
        <v>968</v>
      </c>
      <c r="N1651" t="s">
        <v>1167</v>
      </c>
      <c r="O1651">
        <v>7917757</v>
      </c>
      <c r="P1651" t="s">
        <v>1131</v>
      </c>
      <c r="Q1651" t="s">
        <v>4709</v>
      </c>
      <c r="R1651">
        <v>0</v>
      </c>
      <c r="S1651" t="s">
        <v>1464</v>
      </c>
      <c r="V1651">
        <v>22251</v>
      </c>
      <c r="W1651">
        <v>22251</v>
      </c>
      <c r="X1651" t="s">
        <v>1171</v>
      </c>
      <c r="Y1651" t="s">
        <v>1047</v>
      </c>
      <c r="Z1651" t="s">
        <v>1047</v>
      </c>
    </row>
    <row r="1652" spans="1:26" x14ac:dyDescent="0.25">
      <c r="A1652">
        <v>452533</v>
      </c>
      <c r="B1652" t="s">
        <v>1230</v>
      </c>
      <c r="C1652" t="s">
        <v>2007</v>
      </c>
      <c r="D1652" t="s">
        <v>2008</v>
      </c>
      <c r="E1652">
        <v>22</v>
      </c>
      <c r="F1652">
        <v>99</v>
      </c>
      <c r="G1652" t="s">
        <v>4653</v>
      </c>
      <c r="H1652" s="2">
        <v>0.375</v>
      </c>
      <c r="I1652" t="s">
        <v>4653</v>
      </c>
      <c r="J1652" s="2">
        <v>0.71527777777777779</v>
      </c>
      <c r="L1652" t="s">
        <v>968</v>
      </c>
      <c r="N1652" t="s">
        <v>1024</v>
      </c>
      <c r="O1652">
        <v>750038</v>
      </c>
      <c r="P1652" t="s">
        <v>970</v>
      </c>
      <c r="Q1652" t="s">
        <v>4710</v>
      </c>
      <c r="R1652">
        <v>0</v>
      </c>
      <c r="S1652" t="s">
        <v>1026</v>
      </c>
      <c r="T1652" t="s">
        <v>1027</v>
      </c>
      <c r="Y1652" t="s">
        <v>1029</v>
      </c>
      <c r="Z1652" t="s">
        <v>1029</v>
      </c>
    </row>
    <row r="1653" spans="1:26" x14ac:dyDescent="0.25">
      <c r="A1653">
        <v>452591</v>
      </c>
      <c r="B1653" t="s">
        <v>1032</v>
      </c>
      <c r="C1653" t="s">
        <v>1128</v>
      </c>
      <c r="D1653" t="s">
        <v>1129</v>
      </c>
      <c r="E1653">
        <v>56</v>
      </c>
      <c r="F1653">
        <v>1083</v>
      </c>
      <c r="G1653" t="s">
        <v>4653</v>
      </c>
      <c r="H1653" s="2">
        <v>0.41666666666666669</v>
      </c>
      <c r="I1653" t="s">
        <v>4653</v>
      </c>
      <c r="J1653" s="2">
        <v>0.58333333333333337</v>
      </c>
      <c r="L1653" t="s">
        <v>968</v>
      </c>
      <c r="N1653" t="s">
        <v>1130</v>
      </c>
      <c r="O1653">
        <v>9184524</v>
      </c>
      <c r="P1653" t="s">
        <v>1036</v>
      </c>
      <c r="Q1653" t="s">
        <v>4711</v>
      </c>
      <c r="R1653">
        <v>0</v>
      </c>
      <c r="S1653" t="s">
        <v>1133</v>
      </c>
      <c r="V1653" t="s">
        <v>4712</v>
      </c>
      <c r="W1653" t="s">
        <v>4713</v>
      </c>
      <c r="X1653" t="s">
        <v>1135</v>
      </c>
      <c r="Y1653" t="s">
        <v>4049</v>
      </c>
      <c r="Z1653" t="s">
        <v>4049</v>
      </c>
    </row>
    <row r="1654" spans="1:26" x14ac:dyDescent="0.25">
      <c r="A1654">
        <v>452800</v>
      </c>
      <c r="B1654" t="s">
        <v>976</v>
      </c>
      <c r="C1654" t="s">
        <v>4316</v>
      </c>
      <c r="D1654" t="s">
        <v>4317</v>
      </c>
      <c r="E1654">
        <v>52</v>
      </c>
      <c r="F1654">
        <v>728</v>
      </c>
      <c r="G1654" t="s">
        <v>4653</v>
      </c>
      <c r="H1654" s="2">
        <v>0.625</v>
      </c>
      <c r="I1654" t="s">
        <v>4714</v>
      </c>
      <c r="J1654" s="2">
        <v>0.16666666666666666</v>
      </c>
      <c r="L1654" t="s">
        <v>968</v>
      </c>
      <c r="N1654" t="s">
        <v>1601</v>
      </c>
      <c r="O1654" t="s">
        <v>4319</v>
      </c>
      <c r="P1654" t="s">
        <v>1131</v>
      </c>
      <c r="Q1654" t="s">
        <v>4715</v>
      </c>
      <c r="R1654">
        <v>6</v>
      </c>
      <c r="S1654" t="s">
        <v>1603</v>
      </c>
      <c r="X1654" t="s">
        <v>4321</v>
      </c>
      <c r="Y1654" t="s">
        <v>1229</v>
      </c>
      <c r="Z1654" t="s">
        <v>1229</v>
      </c>
    </row>
    <row r="1655" spans="1:26" x14ac:dyDescent="0.25">
      <c r="A1655">
        <v>452799</v>
      </c>
      <c r="B1655" t="s">
        <v>964</v>
      </c>
      <c r="C1655" t="s">
        <v>4322</v>
      </c>
      <c r="D1655" t="s">
        <v>4323</v>
      </c>
      <c r="E1655">
        <v>18</v>
      </c>
      <c r="F1655">
        <v>83</v>
      </c>
      <c r="G1655" t="s">
        <v>4653</v>
      </c>
      <c r="H1655" s="2">
        <v>0.625</v>
      </c>
      <c r="I1655" t="s">
        <v>4714</v>
      </c>
      <c r="J1655" s="2">
        <v>0.16666666666666666</v>
      </c>
      <c r="L1655" t="s">
        <v>968</v>
      </c>
      <c r="N1655" t="s">
        <v>1601</v>
      </c>
      <c r="O1655" t="s">
        <v>4324</v>
      </c>
      <c r="P1655" t="s">
        <v>1131</v>
      </c>
      <c r="Q1655" t="s">
        <v>4716</v>
      </c>
      <c r="R1655">
        <v>6</v>
      </c>
      <c r="S1655" t="s">
        <v>1331</v>
      </c>
      <c r="X1655" t="s">
        <v>4326</v>
      </c>
      <c r="Y1655" t="s">
        <v>1229</v>
      </c>
      <c r="Z1655" t="s">
        <v>1229</v>
      </c>
    </row>
    <row r="1656" spans="1:26" x14ac:dyDescent="0.25">
      <c r="A1656">
        <v>453114</v>
      </c>
      <c r="B1656" t="s">
        <v>1030</v>
      </c>
      <c r="C1656" t="s">
        <v>4717</v>
      </c>
      <c r="D1656" t="s">
        <v>4718</v>
      </c>
      <c r="E1656">
        <v>14</v>
      </c>
      <c r="F1656">
        <v>24</v>
      </c>
      <c r="G1656" t="s">
        <v>4653</v>
      </c>
      <c r="H1656" s="2">
        <v>0.625</v>
      </c>
      <c r="I1656" t="s">
        <v>4719</v>
      </c>
      <c r="J1656" s="2">
        <v>0.41666666666666669</v>
      </c>
      <c r="L1656" t="s">
        <v>968</v>
      </c>
      <c r="N1656" t="s">
        <v>1300</v>
      </c>
      <c r="O1656">
        <v>835439</v>
      </c>
      <c r="P1656" t="s">
        <v>970</v>
      </c>
      <c r="Q1656" t="s">
        <v>4720</v>
      </c>
      <c r="R1656">
        <v>3.28</v>
      </c>
      <c r="S1656" t="s">
        <v>1179</v>
      </c>
      <c r="X1656" t="s">
        <v>4721</v>
      </c>
      <c r="Y1656" t="s">
        <v>1229</v>
      </c>
      <c r="Z1656" t="s">
        <v>1029</v>
      </c>
    </row>
    <row r="1657" spans="1:26" x14ac:dyDescent="0.25">
      <c r="A1657">
        <v>452973</v>
      </c>
      <c r="B1657" t="s">
        <v>1230</v>
      </c>
      <c r="C1657" t="s">
        <v>2007</v>
      </c>
      <c r="D1657" t="s">
        <v>2008</v>
      </c>
      <c r="E1657">
        <v>22</v>
      </c>
      <c r="F1657">
        <v>99</v>
      </c>
      <c r="G1657" t="s">
        <v>4714</v>
      </c>
      <c r="H1657" s="2">
        <v>4.1666666666666664E-2</v>
      </c>
      <c r="I1657" t="s">
        <v>4719</v>
      </c>
      <c r="J1657" s="2">
        <v>0.54166666666666663</v>
      </c>
      <c r="L1657" t="s">
        <v>968</v>
      </c>
      <c r="N1657" t="s">
        <v>1024</v>
      </c>
      <c r="O1657">
        <v>750038</v>
      </c>
      <c r="P1657" t="s">
        <v>970</v>
      </c>
      <c r="Q1657" t="s">
        <v>4722</v>
      </c>
      <c r="R1657">
        <v>0</v>
      </c>
      <c r="S1657" t="s">
        <v>1026</v>
      </c>
      <c r="T1657" t="s">
        <v>1027</v>
      </c>
      <c r="Y1657" t="s">
        <v>974</v>
      </c>
      <c r="Z1657" t="s">
        <v>1029</v>
      </c>
    </row>
    <row r="1658" spans="1:26" x14ac:dyDescent="0.25">
      <c r="A1658">
        <v>452628</v>
      </c>
      <c r="B1658" t="s">
        <v>1032</v>
      </c>
      <c r="C1658" t="s">
        <v>4028</v>
      </c>
      <c r="D1658" t="s">
        <v>4029</v>
      </c>
      <c r="E1658">
        <v>83</v>
      </c>
      <c r="F1658">
        <v>1827</v>
      </c>
      <c r="G1658" t="s">
        <v>4714</v>
      </c>
      <c r="H1658" s="2">
        <v>4.1666666666666664E-2</v>
      </c>
      <c r="I1658" t="s">
        <v>4714</v>
      </c>
      <c r="J1658" s="2">
        <v>0.125</v>
      </c>
      <c r="L1658" t="s">
        <v>968</v>
      </c>
      <c r="N1658" t="s">
        <v>1167</v>
      </c>
      <c r="O1658" t="s">
        <v>4030</v>
      </c>
      <c r="P1658" t="s">
        <v>1036</v>
      </c>
      <c r="Q1658" t="s">
        <v>4723</v>
      </c>
      <c r="R1658">
        <v>0</v>
      </c>
      <c r="S1658" t="s">
        <v>3037</v>
      </c>
      <c r="V1658">
        <v>22251</v>
      </c>
      <c r="W1658">
        <v>22251</v>
      </c>
      <c r="X1658" t="s">
        <v>4033</v>
      </c>
      <c r="Y1658" t="s">
        <v>1281</v>
      </c>
      <c r="Z1658" t="s">
        <v>1104</v>
      </c>
    </row>
    <row r="1659" spans="1:26" x14ac:dyDescent="0.25">
      <c r="A1659">
        <v>452972</v>
      </c>
      <c r="B1659" t="s">
        <v>964</v>
      </c>
      <c r="C1659" t="s">
        <v>4724</v>
      </c>
      <c r="D1659" t="s">
        <v>4725</v>
      </c>
      <c r="E1659">
        <v>12</v>
      </c>
      <c r="F1659">
        <v>41</v>
      </c>
      <c r="G1659" t="s">
        <v>4714</v>
      </c>
      <c r="H1659" s="2">
        <v>0.25</v>
      </c>
      <c r="I1659" t="s">
        <v>4719</v>
      </c>
      <c r="J1659" s="2">
        <v>0.75</v>
      </c>
      <c r="K1659" t="s">
        <v>4726</v>
      </c>
      <c r="L1659" t="s">
        <v>1142</v>
      </c>
      <c r="N1659" t="s">
        <v>1290</v>
      </c>
      <c r="O1659">
        <v>9678068</v>
      </c>
      <c r="P1659" t="s">
        <v>970</v>
      </c>
      <c r="Q1659" t="s">
        <v>4727</v>
      </c>
      <c r="R1659">
        <v>0</v>
      </c>
      <c r="S1659" t="s">
        <v>2002</v>
      </c>
      <c r="X1659" t="s">
        <v>4728</v>
      </c>
      <c r="Y1659" t="s">
        <v>974</v>
      </c>
      <c r="Z1659" t="s">
        <v>974</v>
      </c>
    </row>
    <row r="1660" spans="1:26" x14ac:dyDescent="0.25">
      <c r="A1660">
        <v>452970</v>
      </c>
      <c r="B1660" t="s">
        <v>964</v>
      </c>
      <c r="C1660" t="s">
        <v>965</v>
      </c>
      <c r="D1660" t="s">
        <v>966</v>
      </c>
      <c r="E1660">
        <v>26</v>
      </c>
      <c r="F1660">
        <v>284</v>
      </c>
      <c r="G1660" t="s">
        <v>4714</v>
      </c>
      <c r="H1660" s="2">
        <v>0.25</v>
      </c>
      <c r="I1660" t="s">
        <v>4714</v>
      </c>
      <c r="J1660" s="2">
        <v>0.75</v>
      </c>
      <c r="L1660" t="s">
        <v>968</v>
      </c>
      <c r="N1660" t="s">
        <v>969</v>
      </c>
      <c r="P1660" t="s">
        <v>970</v>
      </c>
      <c r="Q1660" t="s">
        <v>4729</v>
      </c>
      <c r="R1660">
        <v>0</v>
      </c>
      <c r="S1660" t="s">
        <v>1183</v>
      </c>
      <c r="X1660" t="s">
        <v>973</v>
      </c>
      <c r="Y1660" t="s">
        <v>974</v>
      </c>
      <c r="Z1660" t="s">
        <v>974</v>
      </c>
    </row>
    <row r="1661" spans="1:26" x14ac:dyDescent="0.25">
      <c r="A1661">
        <v>452971</v>
      </c>
      <c r="B1661" t="s">
        <v>976</v>
      </c>
      <c r="C1661" t="s">
        <v>1350</v>
      </c>
      <c r="D1661" t="s">
        <v>1351</v>
      </c>
      <c r="E1661">
        <v>106</v>
      </c>
      <c r="F1661">
        <v>4249</v>
      </c>
      <c r="G1661" t="s">
        <v>4714</v>
      </c>
      <c r="H1661" s="2">
        <v>0.25</v>
      </c>
      <c r="I1661" t="s">
        <v>4714</v>
      </c>
      <c r="J1661" s="2">
        <v>0.75</v>
      </c>
      <c r="L1661" t="s">
        <v>968</v>
      </c>
      <c r="N1661" t="s">
        <v>969</v>
      </c>
      <c r="P1661" t="s">
        <v>970</v>
      </c>
      <c r="Q1661" t="s">
        <v>4730</v>
      </c>
      <c r="R1661">
        <v>0</v>
      </c>
      <c r="S1661" t="s">
        <v>1942</v>
      </c>
      <c r="X1661" t="s">
        <v>1354</v>
      </c>
      <c r="Y1661" t="s">
        <v>974</v>
      </c>
      <c r="Z1661" t="s">
        <v>974</v>
      </c>
    </row>
    <row r="1662" spans="1:26" x14ac:dyDescent="0.25">
      <c r="A1662">
        <v>439372</v>
      </c>
      <c r="B1662" t="s">
        <v>982</v>
      </c>
      <c r="C1662" t="s">
        <v>1200</v>
      </c>
      <c r="D1662" t="s">
        <v>1201</v>
      </c>
      <c r="E1662">
        <v>362</v>
      </c>
      <c r="F1662">
        <v>228081</v>
      </c>
      <c r="G1662" t="s">
        <v>4714</v>
      </c>
      <c r="H1662" s="2">
        <v>0.29166666666666669</v>
      </c>
      <c r="I1662" t="s">
        <v>4714</v>
      </c>
      <c r="J1662" s="2">
        <v>0.75</v>
      </c>
      <c r="L1662" t="s">
        <v>968</v>
      </c>
      <c r="N1662" t="s">
        <v>985</v>
      </c>
      <c r="O1662">
        <v>9744001</v>
      </c>
      <c r="P1662" t="s">
        <v>1009</v>
      </c>
      <c r="Q1662" t="s">
        <v>4731</v>
      </c>
      <c r="R1662">
        <v>0</v>
      </c>
      <c r="S1662" t="s">
        <v>988</v>
      </c>
      <c r="V1662">
        <v>36239</v>
      </c>
      <c r="W1662">
        <v>36239</v>
      </c>
      <c r="X1662" t="s">
        <v>1203</v>
      </c>
      <c r="Y1662" t="s">
        <v>3284</v>
      </c>
      <c r="Z1662" t="s">
        <v>2870</v>
      </c>
    </row>
    <row r="1663" spans="1:26" x14ac:dyDescent="0.25">
      <c r="A1663">
        <v>452013</v>
      </c>
      <c r="B1663" t="s">
        <v>1032</v>
      </c>
      <c r="C1663" t="s">
        <v>1192</v>
      </c>
      <c r="D1663" t="s">
        <v>1193</v>
      </c>
      <c r="E1663">
        <v>69</v>
      </c>
      <c r="F1663">
        <v>764</v>
      </c>
      <c r="G1663" t="s">
        <v>4714</v>
      </c>
      <c r="H1663" s="2">
        <v>0.29166666666666669</v>
      </c>
      <c r="I1663" t="s">
        <v>4714</v>
      </c>
      <c r="J1663" s="2">
        <v>0.66666666666666663</v>
      </c>
      <c r="L1663" t="s">
        <v>968</v>
      </c>
      <c r="N1663" t="s">
        <v>1194</v>
      </c>
      <c r="O1663">
        <v>7030523</v>
      </c>
      <c r="P1663" t="s">
        <v>1036</v>
      </c>
      <c r="Q1663" t="s">
        <v>4732</v>
      </c>
      <c r="R1663">
        <v>0</v>
      </c>
      <c r="S1663" t="s">
        <v>4733</v>
      </c>
      <c r="V1663">
        <v>22251</v>
      </c>
      <c r="W1663">
        <v>22251</v>
      </c>
      <c r="X1663" t="s">
        <v>1197</v>
      </c>
      <c r="Y1663" t="s">
        <v>1198</v>
      </c>
      <c r="Z1663" t="s">
        <v>1029</v>
      </c>
    </row>
    <row r="1664" spans="1:26" x14ac:dyDescent="0.25">
      <c r="A1664">
        <v>452606</v>
      </c>
      <c r="B1664" t="s">
        <v>1075</v>
      </c>
      <c r="C1664" t="s">
        <v>2672</v>
      </c>
      <c r="D1664" t="s">
        <v>2673</v>
      </c>
      <c r="E1664">
        <v>81</v>
      </c>
      <c r="F1664">
        <v>1561</v>
      </c>
      <c r="G1664" t="s">
        <v>4714</v>
      </c>
      <c r="H1664" s="2">
        <v>0.5</v>
      </c>
      <c r="I1664" t="s">
        <v>4714</v>
      </c>
      <c r="J1664" s="2">
        <v>0.625</v>
      </c>
      <c r="L1664" t="s">
        <v>968</v>
      </c>
      <c r="N1664" t="s">
        <v>1078</v>
      </c>
      <c r="O1664">
        <v>8035269</v>
      </c>
      <c r="P1664" t="s">
        <v>1277</v>
      </c>
      <c r="Q1664" t="s">
        <v>4734</v>
      </c>
      <c r="R1664">
        <v>0</v>
      </c>
      <c r="S1664" t="s">
        <v>4735</v>
      </c>
      <c r="V1664">
        <v>2524</v>
      </c>
      <c r="W1664">
        <v>2524</v>
      </c>
      <c r="X1664" t="s">
        <v>2676</v>
      </c>
      <c r="Y1664" t="s">
        <v>2644</v>
      </c>
      <c r="Z1664" t="s">
        <v>1048</v>
      </c>
    </row>
    <row r="1665" spans="1:26" x14ac:dyDescent="0.25">
      <c r="A1665">
        <v>452802</v>
      </c>
      <c r="B1665" t="s">
        <v>976</v>
      </c>
      <c r="C1665" t="s">
        <v>4316</v>
      </c>
      <c r="D1665" t="s">
        <v>4317</v>
      </c>
      <c r="E1665">
        <v>52</v>
      </c>
      <c r="F1665">
        <v>728</v>
      </c>
      <c r="G1665" t="s">
        <v>4714</v>
      </c>
      <c r="H1665" s="2">
        <v>0.625</v>
      </c>
      <c r="I1665" t="s">
        <v>4719</v>
      </c>
      <c r="J1665" s="2">
        <v>0.16666666666666666</v>
      </c>
      <c r="L1665" t="s">
        <v>968</v>
      </c>
      <c r="N1665" t="s">
        <v>1601</v>
      </c>
      <c r="O1665" t="s">
        <v>4319</v>
      </c>
      <c r="P1665" t="s">
        <v>1131</v>
      </c>
      <c r="Q1665" t="s">
        <v>4736</v>
      </c>
      <c r="R1665">
        <v>6</v>
      </c>
      <c r="S1665" t="s">
        <v>1603</v>
      </c>
      <c r="X1665" t="s">
        <v>4321</v>
      </c>
      <c r="Y1665" t="s">
        <v>1229</v>
      </c>
      <c r="Z1665" t="s">
        <v>1229</v>
      </c>
    </row>
    <row r="1666" spans="1:26" x14ac:dyDescent="0.25">
      <c r="A1666">
        <v>452801</v>
      </c>
      <c r="B1666" t="s">
        <v>964</v>
      </c>
      <c r="C1666" t="s">
        <v>4322</v>
      </c>
      <c r="D1666" t="s">
        <v>4323</v>
      </c>
      <c r="E1666">
        <v>18</v>
      </c>
      <c r="F1666">
        <v>83</v>
      </c>
      <c r="G1666" t="s">
        <v>4714</v>
      </c>
      <c r="H1666" s="2">
        <v>0.625</v>
      </c>
      <c r="I1666" t="s">
        <v>4719</v>
      </c>
      <c r="J1666" s="2">
        <v>0.16666666666666666</v>
      </c>
      <c r="L1666" t="s">
        <v>968</v>
      </c>
      <c r="N1666" t="s">
        <v>1601</v>
      </c>
      <c r="O1666" t="s">
        <v>4324</v>
      </c>
      <c r="P1666" t="s">
        <v>1131</v>
      </c>
      <c r="Q1666" t="s">
        <v>4737</v>
      </c>
      <c r="R1666">
        <v>6</v>
      </c>
      <c r="S1666" t="s">
        <v>1331</v>
      </c>
      <c r="X1666" t="s">
        <v>4326</v>
      </c>
      <c r="Y1666" t="s">
        <v>1229</v>
      </c>
      <c r="Z1666" t="s">
        <v>1229</v>
      </c>
    </row>
    <row r="1667" spans="1:26" x14ac:dyDescent="0.25">
      <c r="A1667">
        <v>453182</v>
      </c>
      <c r="B1667" t="s">
        <v>1030</v>
      </c>
      <c r="C1667" t="s">
        <v>4738</v>
      </c>
      <c r="D1667" t="s">
        <v>4738</v>
      </c>
      <c r="E1667">
        <v>11</v>
      </c>
      <c r="F1667">
        <v>5</v>
      </c>
      <c r="G1667" t="s">
        <v>4714</v>
      </c>
      <c r="H1667" s="2">
        <v>0.625</v>
      </c>
      <c r="I1667" t="s">
        <v>4739</v>
      </c>
      <c r="J1667" s="2">
        <v>0.625</v>
      </c>
      <c r="L1667" t="s">
        <v>968</v>
      </c>
      <c r="N1667" t="s">
        <v>1300</v>
      </c>
      <c r="O1667" t="s">
        <v>4740</v>
      </c>
      <c r="P1667" t="s">
        <v>970</v>
      </c>
      <c r="Q1667" t="s">
        <v>4741</v>
      </c>
      <c r="R1667">
        <v>2</v>
      </c>
      <c r="S1667" t="s">
        <v>1179</v>
      </c>
      <c r="Y1667" t="s">
        <v>1229</v>
      </c>
      <c r="Z1667" t="s">
        <v>1229</v>
      </c>
    </row>
    <row r="1668" spans="1:26" x14ac:dyDescent="0.25">
      <c r="A1668">
        <v>452503</v>
      </c>
      <c r="B1668" t="s">
        <v>1032</v>
      </c>
      <c r="C1668" t="s">
        <v>1033</v>
      </c>
      <c r="D1668" t="s">
        <v>1034</v>
      </c>
      <c r="E1668">
        <v>108</v>
      </c>
      <c r="F1668">
        <v>5873</v>
      </c>
      <c r="G1668" t="s">
        <v>4714</v>
      </c>
      <c r="H1668" s="2">
        <v>0.72916666666666663</v>
      </c>
      <c r="I1668" t="s">
        <v>4719</v>
      </c>
      <c r="J1668" s="2">
        <v>0.20833333333333334</v>
      </c>
      <c r="L1668" t="s">
        <v>968</v>
      </c>
      <c r="N1668" t="s">
        <v>1035</v>
      </c>
      <c r="O1668">
        <v>9002647</v>
      </c>
      <c r="P1668" t="s">
        <v>1036</v>
      </c>
      <c r="Q1668" t="s">
        <v>4742</v>
      </c>
      <c r="R1668">
        <v>0</v>
      </c>
      <c r="S1668" t="s">
        <v>3179</v>
      </c>
      <c r="V1668" t="s">
        <v>4676</v>
      </c>
      <c r="W1668" t="s">
        <v>4676</v>
      </c>
      <c r="X1668" t="s">
        <v>1040</v>
      </c>
      <c r="Y1668" t="s">
        <v>3511</v>
      </c>
      <c r="Z1668" t="s">
        <v>3251</v>
      </c>
    </row>
    <row r="1669" spans="1:26" x14ac:dyDescent="0.25">
      <c r="A1669">
        <v>453079</v>
      </c>
      <c r="B1669" t="s">
        <v>964</v>
      </c>
      <c r="C1669" t="s">
        <v>1049</v>
      </c>
      <c r="D1669" t="s">
        <v>1050</v>
      </c>
      <c r="E1669">
        <v>26</v>
      </c>
      <c r="F1669">
        <v>284</v>
      </c>
      <c r="G1669" t="s">
        <v>4719</v>
      </c>
      <c r="H1669" s="2">
        <v>0.25</v>
      </c>
      <c r="I1669" t="s">
        <v>4719</v>
      </c>
      <c r="J1669" s="2">
        <v>0.75</v>
      </c>
      <c r="L1669" t="s">
        <v>968</v>
      </c>
      <c r="N1669" t="s">
        <v>969</v>
      </c>
      <c r="P1669" t="s">
        <v>970</v>
      </c>
      <c r="Q1669" t="s">
        <v>4743</v>
      </c>
      <c r="R1669">
        <v>0</v>
      </c>
      <c r="S1669" t="s">
        <v>1183</v>
      </c>
      <c r="X1669" t="s">
        <v>1053</v>
      </c>
      <c r="Y1669" t="s">
        <v>974</v>
      </c>
      <c r="Z1669" t="s">
        <v>974</v>
      </c>
    </row>
    <row r="1670" spans="1:26" x14ac:dyDescent="0.25">
      <c r="A1670">
        <v>452608</v>
      </c>
      <c r="B1670" t="s">
        <v>1075</v>
      </c>
      <c r="C1670" t="s">
        <v>1610</v>
      </c>
      <c r="D1670" t="s">
        <v>1611</v>
      </c>
      <c r="E1670">
        <v>159</v>
      </c>
      <c r="F1670">
        <v>15215</v>
      </c>
      <c r="G1670" t="s">
        <v>4719</v>
      </c>
      <c r="H1670" s="2">
        <v>0.25</v>
      </c>
      <c r="I1670" t="s">
        <v>4719</v>
      </c>
      <c r="J1670" s="2">
        <v>0.75</v>
      </c>
      <c r="L1670" t="s">
        <v>968</v>
      </c>
      <c r="N1670" t="s">
        <v>1078</v>
      </c>
      <c r="O1670">
        <v>9819959</v>
      </c>
      <c r="P1670" t="s">
        <v>1079</v>
      </c>
      <c r="Q1670" t="s">
        <v>4744</v>
      </c>
      <c r="R1670">
        <v>0</v>
      </c>
      <c r="S1670" t="s">
        <v>4745</v>
      </c>
      <c r="V1670">
        <v>100</v>
      </c>
      <c r="W1670">
        <v>100</v>
      </c>
      <c r="X1670" t="s">
        <v>1614</v>
      </c>
      <c r="Y1670" t="s">
        <v>2178</v>
      </c>
      <c r="Z1670" t="s">
        <v>1005</v>
      </c>
    </row>
    <row r="1671" spans="1:26" x14ac:dyDescent="0.25">
      <c r="A1671">
        <v>452934</v>
      </c>
      <c r="B1671" t="s">
        <v>994</v>
      </c>
      <c r="C1671" t="s">
        <v>1419</v>
      </c>
      <c r="D1671" t="s">
        <v>1420</v>
      </c>
      <c r="E1671">
        <v>126</v>
      </c>
      <c r="F1671">
        <v>6688</v>
      </c>
      <c r="G1671" t="s">
        <v>4719</v>
      </c>
      <c r="H1671" s="2">
        <v>0.25</v>
      </c>
      <c r="I1671" t="s">
        <v>4719</v>
      </c>
      <c r="J1671" s="2">
        <v>0.79166666666666663</v>
      </c>
      <c r="L1671" t="s">
        <v>968</v>
      </c>
      <c r="N1671" t="s">
        <v>997</v>
      </c>
      <c r="O1671">
        <v>9285328</v>
      </c>
      <c r="P1671" t="s">
        <v>999</v>
      </c>
      <c r="Q1671" t="s">
        <v>4746</v>
      </c>
      <c r="R1671">
        <v>0</v>
      </c>
      <c r="S1671" t="s">
        <v>1001</v>
      </c>
      <c r="V1671">
        <v>214</v>
      </c>
      <c r="W1671">
        <v>214</v>
      </c>
      <c r="X1671" t="s">
        <v>1423</v>
      </c>
      <c r="Y1671" t="s">
        <v>1104</v>
      </c>
      <c r="Z1671" t="s">
        <v>1424</v>
      </c>
    </row>
    <row r="1672" spans="1:26" x14ac:dyDescent="0.25">
      <c r="A1672">
        <v>453080</v>
      </c>
      <c r="B1672" t="s">
        <v>976</v>
      </c>
      <c r="C1672" t="s">
        <v>1054</v>
      </c>
      <c r="D1672" t="s">
        <v>1055</v>
      </c>
      <c r="E1672">
        <v>87</v>
      </c>
      <c r="F1672">
        <v>2391</v>
      </c>
      <c r="G1672" t="s">
        <v>4719</v>
      </c>
      <c r="H1672" s="2">
        <v>0.25</v>
      </c>
      <c r="I1672" t="s">
        <v>4719</v>
      </c>
      <c r="J1672" s="2">
        <v>0.75</v>
      </c>
      <c r="L1672" t="s">
        <v>968</v>
      </c>
      <c r="N1672" t="s">
        <v>969</v>
      </c>
      <c r="P1672" t="s">
        <v>970</v>
      </c>
      <c r="Q1672" t="s">
        <v>4747</v>
      </c>
      <c r="R1672">
        <v>0</v>
      </c>
      <c r="S1672" t="s">
        <v>1188</v>
      </c>
      <c r="X1672" t="s">
        <v>1058</v>
      </c>
      <c r="Y1672" t="s">
        <v>974</v>
      </c>
      <c r="Z1672" t="s">
        <v>974</v>
      </c>
    </row>
    <row r="1673" spans="1:26" x14ac:dyDescent="0.25">
      <c r="A1673">
        <v>453068</v>
      </c>
      <c r="B1673" t="s">
        <v>1032</v>
      </c>
      <c r="C1673" t="s">
        <v>4028</v>
      </c>
      <c r="D1673" t="s">
        <v>4029</v>
      </c>
      <c r="E1673">
        <v>83</v>
      </c>
      <c r="F1673">
        <v>1827</v>
      </c>
      <c r="G1673" t="s">
        <v>4719</v>
      </c>
      <c r="H1673" s="2">
        <v>0.29166666666666669</v>
      </c>
      <c r="I1673" t="s">
        <v>4748</v>
      </c>
      <c r="J1673" s="2">
        <v>0.83333333333333337</v>
      </c>
      <c r="L1673" t="s">
        <v>968</v>
      </c>
      <c r="N1673" t="s">
        <v>4749</v>
      </c>
      <c r="O1673" t="s">
        <v>4030</v>
      </c>
      <c r="P1673" t="s">
        <v>1277</v>
      </c>
      <c r="Q1673" t="s">
        <v>4750</v>
      </c>
      <c r="R1673">
        <v>0</v>
      </c>
      <c r="S1673" t="s">
        <v>4751</v>
      </c>
      <c r="T1673" t="s">
        <v>4752</v>
      </c>
      <c r="V1673">
        <v>22251</v>
      </c>
      <c r="W1673">
        <v>22252</v>
      </c>
      <c r="X1673" t="s">
        <v>4033</v>
      </c>
      <c r="Y1673" t="s">
        <v>1104</v>
      </c>
      <c r="Z1673" t="s">
        <v>1104</v>
      </c>
    </row>
    <row r="1674" spans="1:26" x14ac:dyDescent="0.25">
      <c r="A1674">
        <v>377455</v>
      </c>
      <c r="B1674" t="s">
        <v>982</v>
      </c>
      <c r="C1674" t="s">
        <v>1590</v>
      </c>
      <c r="D1674" t="s">
        <v>1591</v>
      </c>
      <c r="E1674">
        <v>317</v>
      </c>
      <c r="F1674">
        <v>121878</v>
      </c>
      <c r="G1674" t="s">
        <v>4719</v>
      </c>
      <c r="H1674" s="2">
        <v>0.30208333333333331</v>
      </c>
      <c r="I1674" t="s">
        <v>4719</v>
      </c>
      <c r="J1674" s="2">
        <v>0.75</v>
      </c>
      <c r="L1674" t="s">
        <v>968</v>
      </c>
      <c r="N1674" t="s">
        <v>1099</v>
      </c>
      <c r="O1674">
        <v>9372456</v>
      </c>
      <c r="P1674" t="s">
        <v>986</v>
      </c>
      <c r="Q1674" t="s">
        <v>4753</v>
      </c>
      <c r="R1674">
        <v>0</v>
      </c>
      <c r="S1674" t="s">
        <v>988</v>
      </c>
      <c r="V1674">
        <v>63494</v>
      </c>
      <c r="W1674">
        <v>63494</v>
      </c>
      <c r="X1674" t="s">
        <v>1593</v>
      </c>
      <c r="Y1674" t="s">
        <v>1120</v>
      </c>
      <c r="Z1674" t="s">
        <v>1042</v>
      </c>
    </row>
    <row r="1675" spans="1:26" x14ac:dyDescent="0.25">
      <c r="A1675">
        <v>453090</v>
      </c>
      <c r="B1675" t="s">
        <v>1230</v>
      </c>
      <c r="C1675" t="s">
        <v>2862</v>
      </c>
      <c r="D1675" t="s">
        <v>2863</v>
      </c>
      <c r="E1675">
        <v>11</v>
      </c>
      <c r="F1675">
        <v>5</v>
      </c>
      <c r="G1675" t="s">
        <v>4719</v>
      </c>
      <c r="H1675" s="2">
        <v>0.33333333333333331</v>
      </c>
      <c r="I1675" t="s">
        <v>4719</v>
      </c>
      <c r="J1675" s="2">
        <v>0.58333333333333337</v>
      </c>
      <c r="L1675" t="s">
        <v>968</v>
      </c>
      <c r="N1675" t="s">
        <v>1445</v>
      </c>
      <c r="O1675">
        <v>7044</v>
      </c>
      <c r="P1675" t="s">
        <v>970</v>
      </c>
      <c r="Q1675" t="s">
        <v>4754</v>
      </c>
      <c r="R1675">
        <v>0.41</v>
      </c>
      <c r="S1675" t="s">
        <v>1179</v>
      </c>
      <c r="X1675" t="s">
        <v>2865</v>
      </c>
      <c r="Y1675" t="s">
        <v>975</v>
      </c>
      <c r="Z1675" t="s">
        <v>975</v>
      </c>
    </row>
    <row r="1676" spans="1:26" x14ac:dyDescent="0.25">
      <c r="A1676">
        <v>453164</v>
      </c>
      <c r="B1676" t="s">
        <v>1230</v>
      </c>
      <c r="C1676" t="s">
        <v>4563</v>
      </c>
      <c r="D1676" t="s">
        <v>4564</v>
      </c>
      <c r="E1676">
        <v>11</v>
      </c>
      <c r="F1676">
        <v>10</v>
      </c>
      <c r="G1676" t="s">
        <v>4719</v>
      </c>
      <c r="H1676" s="2">
        <v>0.58333333333333337</v>
      </c>
      <c r="I1676" t="s">
        <v>4719</v>
      </c>
      <c r="J1676" s="2">
        <v>0.66666666666666663</v>
      </c>
      <c r="L1676" t="s">
        <v>968</v>
      </c>
      <c r="N1676" t="s">
        <v>1300</v>
      </c>
      <c r="O1676" t="s">
        <v>4566</v>
      </c>
      <c r="P1676" t="s">
        <v>970</v>
      </c>
      <c r="Q1676" t="s">
        <v>4755</v>
      </c>
      <c r="R1676">
        <v>1.68</v>
      </c>
      <c r="S1676" t="s">
        <v>1179</v>
      </c>
      <c r="Y1676" t="s">
        <v>1029</v>
      </c>
      <c r="Z1676" t="s">
        <v>1029</v>
      </c>
    </row>
    <row r="1677" spans="1:26" x14ac:dyDescent="0.25">
      <c r="A1677">
        <v>452804</v>
      </c>
      <c r="B1677" t="s">
        <v>976</v>
      </c>
      <c r="C1677" t="s">
        <v>4316</v>
      </c>
      <c r="D1677" t="s">
        <v>4317</v>
      </c>
      <c r="E1677">
        <v>52</v>
      </c>
      <c r="F1677">
        <v>728</v>
      </c>
      <c r="G1677" t="s">
        <v>4719</v>
      </c>
      <c r="H1677" s="2">
        <v>0.625</v>
      </c>
      <c r="I1677" t="s">
        <v>4739</v>
      </c>
      <c r="J1677" s="2">
        <v>0.16666666666666666</v>
      </c>
      <c r="L1677" t="s">
        <v>968</v>
      </c>
      <c r="N1677" t="s">
        <v>1601</v>
      </c>
      <c r="O1677" t="s">
        <v>4319</v>
      </c>
      <c r="P1677" t="s">
        <v>1131</v>
      </c>
      <c r="Q1677" t="s">
        <v>4756</v>
      </c>
      <c r="R1677">
        <v>6</v>
      </c>
      <c r="S1677" t="s">
        <v>1603</v>
      </c>
      <c r="X1677" t="s">
        <v>4321</v>
      </c>
      <c r="Y1677" t="s">
        <v>1229</v>
      </c>
      <c r="Z1677" t="s">
        <v>1229</v>
      </c>
    </row>
    <row r="1678" spans="1:26" x14ac:dyDescent="0.25">
      <c r="A1678">
        <v>452803</v>
      </c>
      <c r="B1678" t="s">
        <v>964</v>
      </c>
      <c r="C1678" t="s">
        <v>4322</v>
      </c>
      <c r="D1678" t="s">
        <v>4323</v>
      </c>
      <c r="E1678">
        <v>18</v>
      </c>
      <c r="F1678">
        <v>83</v>
      </c>
      <c r="G1678" t="s">
        <v>4719</v>
      </c>
      <c r="H1678" s="2">
        <v>0.625</v>
      </c>
      <c r="I1678" t="s">
        <v>4739</v>
      </c>
      <c r="J1678" s="2">
        <v>0.16666666666666666</v>
      </c>
      <c r="L1678" t="s">
        <v>968</v>
      </c>
      <c r="N1678" t="s">
        <v>1601</v>
      </c>
      <c r="O1678" t="s">
        <v>4324</v>
      </c>
      <c r="P1678" t="s">
        <v>1131</v>
      </c>
      <c r="Q1678" t="s">
        <v>4757</v>
      </c>
      <c r="R1678">
        <v>6</v>
      </c>
      <c r="S1678" t="s">
        <v>1331</v>
      </c>
      <c r="X1678" t="s">
        <v>4326</v>
      </c>
      <c r="Y1678" t="s">
        <v>1229</v>
      </c>
      <c r="Z1678" t="s">
        <v>1229</v>
      </c>
    </row>
    <row r="1679" spans="1:26" x14ac:dyDescent="0.25">
      <c r="A1679">
        <v>453102</v>
      </c>
      <c r="B1679" t="s">
        <v>994</v>
      </c>
      <c r="C1679" t="s">
        <v>3089</v>
      </c>
      <c r="D1679" t="s">
        <v>2855</v>
      </c>
      <c r="E1679">
        <v>116</v>
      </c>
      <c r="F1679">
        <v>5200</v>
      </c>
      <c r="G1679" t="s">
        <v>4719</v>
      </c>
      <c r="H1679" s="2">
        <v>0.6875</v>
      </c>
      <c r="I1679" t="s">
        <v>4739</v>
      </c>
      <c r="J1679" s="2">
        <v>0.83333333333333337</v>
      </c>
      <c r="L1679" t="s">
        <v>968</v>
      </c>
      <c r="N1679" t="s">
        <v>997</v>
      </c>
      <c r="O1679">
        <v>9378022</v>
      </c>
      <c r="P1679" t="s">
        <v>999</v>
      </c>
      <c r="Q1679" t="s">
        <v>4758</v>
      </c>
      <c r="R1679">
        <v>0</v>
      </c>
      <c r="S1679" t="s">
        <v>2643</v>
      </c>
      <c r="V1679">
        <v>13</v>
      </c>
      <c r="W1679">
        <v>13</v>
      </c>
      <c r="X1679" t="s">
        <v>3091</v>
      </c>
      <c r="Y1679" t="s">
        <v>1104</v>
      </c>
      <c r="Z1679" t="s">
        <v>1665</v>
      </c>
    </row>
    <row r="1680" spans="1:26" x14ac:dyDescent="0.25">
      <c r="A1680">
        <v>452982</v>
      </c>
      <c r="B1680" t="s">
        <v>1032</v>
      </c>
      <c r="C1680" t="s">
        <v>1327</v>
      </c>
      <c r="D1680" t="s">
        <v>1328</v>
      </c>
      <c r="E1680">
        <v>42</v>
      </c>
      <c r="F1680">
        <v>380</v>
      </c>
      <c r="G1680" t="s">
        <v>4739</v>
      </c>
      <c r="H1680" s="2">
        <v>0.29166666666666669</v>
      </c>
      <c r="I1680" t="s">
        <v>4739</v>
      </c>
      <c r="J1680" s="2">
        <v>0.75</v>
      </c>
      <c r="L1680" t="s">
        <v>968</v>
      </c>
      <c r="N1680" t="s">
        <v>1329</v>
      </c>
      <c r="O1680">
        <v>7321960</v>
      </c>
      <c r="P1680" t="s">
        <v>1168</v>
      </c>
      <c r="Q1680" t="s">
        <v>4759</v>
      </c>
      <c r="R1680">
        <v>0</v>
      </c>
      <c r="S1680" t="s">
        <v>1603</v>
      </c>
      <c r="T1680" t="s">
        <v>1332</v>
      </c>
      <c r="X1680" t="s">
        <v>1333</v>
      </c>
      <c r="Y1680" t="s">
        <v>1104</v>
      </c>
      <c r="Z1680" t="s">
        <v>1042</v>
      </c>
    </row>
    <row r="1681" spans="1:26" x14ac:dyDescent="0.25">
      <c r="A1681">
        <v>452974</v>
      </c>
      <c r="B1681" t="s">
        <v>1230</v>
      </c>
      <c r="C1681" t="s">
        <v>2007</v>
      </c>
      <c r="D1681" t="s">
        <v>2008</v>
      </c>
      <c r="E1681">
        <v>22</v>
      </c>
      <c r="F1681">
        <v>99</v>
      </c>
      <c r="G1681" t="s">
        <v>4739</v>
      </c>
      <c r="H1681" s="2">
        <v>0.375</v>
      </c>
      <c r="I1681" t="s">
        <v>4739</v>
      </c>
      <c r="J1681" s="2">
        <v>0.38541666666666669</v>
      </c>
      <c r="L1681" t="s">
        <v>968</v>
      </c>
      <c r="N1681" t="s">
        <v>1024</v>
      </c>
      <c r="O1681">
        <v>750038</v>
      </c>
      <c r="P1681" t="s">
        <v>970</v>
      </c>
      <c r="Q1681" t="s">
        <v>4760</v>
      </c>
      <c r="R1681">
        <v>0</v>
      </c>
      <c r="S1681" t="s">
        <v>1026</v>
      </c>
      <c r="T1681" t="s">
        <v>1027</v>
      </c>
      <c r="Y1681" t="s">
        <v>1029</v>
      </c>
      <c r="Z1681" t="s">
        <v>1029</v>
      </c>
    </row>
    <row r="1682" spans="1:26" x14ac:dyDescent="0.25">
      <c r="A1682">
        <v>453228</v>
      </c>
      <c r="B1682" t="s">
        <v>1139</v>
      </c>
      <c r="C1682" t="s">
        <v>4761</v>
      </c>
      <c r="D1682" t="s">
        <v>4762</v>
      </c>
      <c r="E1682">
        <v>12</v>
      </c>
      <c r="F1682">
        <v>8</v>
      </c>
      <c r="G1682" t="s">
        <v>4739</v>
      </c>
      <c r="H1682" s="2">
        <v>0.43402777777777773</v>
      </c>
      <c r="I1682" t="s">
        <v>4748</v>
      </c>
      <c r="J1682" s="2">
        <v>0.25</v>
      </c>
      <c r="L1682" t="s">
        <v>968</v>
      </c>
      <c r="N1682" t="s">
        <v>1300</v>
      </c>
      <c r="O1682" t="s">
        <v>4763</v>
      </c>
      <c r="P1682" t="s">
        <v>970</v>
      </c>
      <c r="Q1682" t="s">
        <v>4764</v>
      </c>
      <c r="R1682">
        <v>1.98</v>
      </c>
      <c r="S1682" t="s">
        <v>1179</v>
      </c>
      <c r="Y1682" t="s">
        <v>4765</v>
      </c>
      <c r="Z1682" t="s">
        <v>4766</v>
      </c>
    </row>
    <row r="1683" spans="1:26" x14ac:dyDescent="0.25">
      <c r="A1683">
        <v>453100</v>
      </c>
      <c r="B1683" t="s">
        <v>976</v>
      </c>
      <c r="C1683" t="s">
        <v>4316</v>
      </c>
      <c r="D1683" t="s">
        <v>4317</v>
      </c>
      <c r="E1683">
        <v>52</v>
      </c>
      <c r="F1683">
        <v>728</v>
      </c>
      <c r="G1683" t="s">
        <v>4739</v>
      </c>
      <c r="H1683" s="2">
        <v>0.60416666666666663</v>
      </c>
      <c r="I1683" t="s">
        <v>4748</v>
      </c>
      <c r="J1683" s="2">
        <v>0.83333333333333337</v>
      </c>
      <c r="L1683" t="s">
        <v>968</v>
      </c>
      <c r="N1683" t="s">
        <v>1601</v>
      </c>
      <c r="O1683" t="s">
        <v>4319</v>
      </c>
      <c r="P1683" t="s">
        <v>1131</v>
      </c>
      <c r="Q1683" t="s">
        <v>4767</v>
      </c>
      <c r="R1683">
        <v>6</v>
      </c>
      <c r="S1683" t="s">
        <v>1603</v>
      </c>
      <c r="X1683" t="s">
        <v>4321</v>
      </c>
      <c r="Y1683" t="s">
        <v>1229</v>
      </c>
      <c r="Z1683" t="s">
        <v>1229</v>
      </c>
    </row>
    <row r="1684" spans="1:26" x14ac:dyDescent="0.25">
      <c r="A1684">
        <v>453098</v>
      </c>
      <c r="B1684" t="s">
        <v>964</v>
      </c>
      <c r="C1684" t="s">
        <v>4322</v>
      </c>
      <c r="D1684" t="s">
        <v>4323</v>
      </c>
      <c r="E1684">
        <v>18</v>
      </c>
      <c r="F1684">
        <v>83</v>
      </c>
      <c r="G1684" t="s">
        <v>4739</v>
      </c>
      <c r="H1684" s="2">
        <v>0.60416666666666663</v>
      </c>
      <c r="I1684" t="s">
        <v>4748</v>
      </c>
      <c r="J1684" s="2">
        <v>0.83333333333333337</v>
      </c>
      <c r="L1684" t="s">
        <v>968</v>
      </c>
      <c r="N1684" t="s">
        <v>1601</v>
      </c>
      <c r="O1684" t="s">
        <v>4324</v>
      </c>
      <c r="P1684" t="s">
        <v>1131</v>
      </c>
      <c r="Q1684" t="s">
        <v>4768</v>
      </c>
      <c r="R1684">
        <v>6</v>
      </c>
      <c r="S1684" t="s">
        <v>1331</v>
      </c>
      <c r="X1684" t="s">
        <v>4326</v>
      </c>
      <c r="Y1684" t="s">
        <v>1229</v>
      </c>
      <c r="Z1684" t="s">
        <v>1229</v>
      </c>
    </row>
    <row r="1685" spans="1:26" x14ac:dyDescent="0.25">
      <c r="A1685">
        <v>453363</v>
      </c>
      <c r="B1685" t="s">
        <v>1030</v>
      </c>
      <c r="C1685" t="s">
        <v>4769</v>
      </c>
      <c r="D1685" t="s">
        <v>4769</v>
      </c>
      <c r="E1685">
        <v>12</v>
      </c>
      <c r="F1685">
        <v>11</v>
      </c>
      <c r="G1685" t="s">
        <v>4739</v>
      </c>
      <c r="H1685" s="2">
        <v>0.625</v>
      </c>
      <c r="I1685" t="s">
        <v>4748</v>
      </c>
      <c r="J1685" s="2">
        <v>0.625</v>
      </c>
      <c r="L1685" t="s">
        <v>968</v>
      </c>
      <c r="N1685" t="s">
        <v>1300</v>
      </c>
      <c r="O1685" t="s">
        <v>4770</v>
      </c>
      <c r="P1685" t="s">
        <v>970</v>
      </c>
      <c r="Q1685" t="s">
        <v>4771</v>
      </c>
      <c r="R1685">
        <v>0</v>
      </c>
      <c r="S1685" t="s">
        <v>1179</v>
      </c>
      <c r="Y1685" t="s">
        <v>4772</v>
      </c>
      <c r="Z1685" t="s">
        <v>975</v>
      </c>
    </row>
    <row r="1686" spans="1:26" x14ac:dyDescent="0.25">
      <c r="A1686">
        <v>452975</v>
      </c>
      <c r="B1686" t="s">
        <v>1230</v>
      </c>
      <c r="C1686" t="s">
        <v>2007</v>
      </c>
      <c r="D1686" t="s">
        <v>2008</v>
      </c>
      <c r="E1686">
        <v>22</v>
      </c>
      <c r="F1686">
        <v>99</v>
      </c>
      <c r="G1686" t="s">
        <v>4739</v>
      </c>
      <c r="H1686" s="2">
        <v>0.70138888888888884</v>
      </c>
      <c r="I1686" t="s">
        <v>4739</v>
      </c>
      <c r="J1686" s="2">
        <v>0.71527777777777779</v>
      </c>
      <c r="L1686" t="s">
        <v>968</v>
      </c>
      <c r="N1686" t="s">
        <v>1024</v>
      </c>
      <c r="O1686">
        <v>750038</v>
      </c>
      <c r="P1686" t="s">
        <v>970</v>
      </c>
      <c r="Q1686" t="s">
        <v>4773</v>
      </c>
      <c r="R1686">
        <v>0</v>
      </c>
      <c r="S1686" t="s">
        <v>1026</v>
      </c>
      <c r="T1686" t="s">
        <v>1027</v>
      </c>
      <c r="Y1686" t="s">
        <v>1029</v>
      </c>
      <c r="Z1686" t="s">
        <v>1029</v>
      </c>
    </row>
    <row r="1687" spans="1:26" x14ac:dyDescent="0.25">
      <c r="A1687">
        <v>452711</v>
      </c>
      <c r="B1687" t="s">
        <v>1075</v>
      </c>
      <c r="C1687" t="s">
        <v>1734</v>
      </c>
      <c r="D1687" t="s">
        <v>1735</v>
      </c>
      <c r="E1687">
        <v>189</v>
      </c>
      <c r="F1687">
        <v>27571</v>
      </c>
      <c r="G1687" t="s">
        <v>4739</v>
      </c>
      <c r="H1687" s="2">
        <v>0.70833333333333337</v>
      </c>
      <c r="I1687" t="s">
        <v>4748</v>
      </c>
      <c r="J1687" s="2">
        <v>0.41666666666666669</v>
      </c>
      <c r="L1687" t="s">
        <v>968</v>
      </c>
      <c r="N1687" t="s">
        <v>1482</v>
      </c>
      <c r="O1687">
        <v>9845661</v>
      </c>
      <c r="P1687" t="s">
        <v>1079</v>
      </c>
      <c r="Q1687" t="s">
        <v>4774</v>
      </c>
      <c r="R1687">
        <v>0</v>
      </c>
      <c r="S1687" t="s">
        <v>1737</v>
      </c>
      <c r="V1687" t="s">
        <v>4775</v>
      </c>
      <c r="W1687" t="s">
        <v>4775</v>
      </c>
      <c r="X1687" t="s">
        <v>1739</v>
      </c>
      <c r="Y1687" t="s">
        <v>1487</v>
      </c>
      <c r="Z1687" t="s">
        <v>1741</v>
      </c>
    </row>
    <row r="1688" spans="1:26" x14ac:dyDescent="0.25">
      <c r="A1688">
        <v>453179</v>
      </c>
      <c r="B1688" t="s">
        <v>964</v>
      </c>
      <c r="C1688" t="s">
        <v>3850</v>
      </c>
      <c r="D1688" t="s">
        <v>3851</v>
      </c>
      <c r="E1688">
        <v>27</v>
      </c>
      <c r="F1688">
        <v>241</v>
      </c>
      <c r="G1688" t="s">
        <v>4739</v>
      </c>
      <c r="H1688" s="2">
        <v>0.875</v>
      </c>
      <c r="I1688" t="s">
        <v>4748</v>
      </c>
      <c r="J1688" s="2">
        <v>0.20833333333333334</v>
      </c>
      <c r="L1688" t="s">
        <v>968</v>
      </c>
      <c r="N1688" t="s">
        <v>1601</v>
      </c>
      <c r="O1688" t="s">
        <v>3853</v>
      </c>
      <c r="P1688" t="s">
        <v>1131</v>
      </c>
      <c r="Q1688" t="s">
        <v>4776</v>
      </c>
      <c r="R1688">
        <v>6</v>
      </c>
      <c r="S1688" t="s">
        <v>1349</v>
      </c>
      <c r="X1688" t="s">
        <v>3856</v>
      </c>
      <c r="Y1688" t="s">
        <v>1229</v>
      </c>
      <c r="Z1688" t="s">
        <v>1284</v>
      </c>
    </row>
    <row r="1689" spans="1:26" x14ac:dyDescent="0.25">
      <c r="A1689">
        <v>453180</v>
      </c>
      <c r="B1689" t="s">
        <v>976</v>
      </c>
      <c r="C1689" t="s">
        <v>3857</v>
      </c>
      <c r="D1689" t="s">
        <v>3858</v>
      </c>
      <c r="E1689">
        <v>70</v>
      </c>
      <c r="F1689">
        <v>1830</v>
      </c>
      <c r="G1689" t="s">
        <v>4739</v>
      </c>
      <c r="H1689" s="2">
        <v>0.875</v>
      </c>
      <c r="I1689" t="s">
        <v>4748</v>
      </c>
      <c r="J1689" s="2">
        <v>0.20833333333333334</v>
      </c>
      <c r="L1689" t="s">
        <v>968</v>
      </c>
      <c r="N1689" t="s">
        <v>1601</v>
      </c>
      <c r="O1689" t="s">
        <v>3859</v>
      </c>
      <c r="P1689" t="s">
        <v>1131</v>
      </c>
      <c r="Q1689" t="s">
        <v>4777</v>
      </c>
      <c r="R1689">
        <v>6</v>
      </c>
      <c r="S1689" t="s">
        <v>3616</v>
      </c>
      <c r="Y1689" t="s">
        <v>1229</v>
      </c>
      <c r="Z1689" t="s">
        <v>1284</v>
      </c>
    </row>
    <row r="1690" spans="1:26" x14ac:dyDescent="0.25">
      <c r="A1690">
        <v>453213</v>
      </c>
      <c r="B1690" t="s">
        <v>1230</v>
      </c>
      <c r="C1690" t="s">
        <v>2563</v>
      </c>
      <c r="D1690" t="s">
        <v>2563</v>
      </c>
      <c r="E1690">
        <v>9</v>
      </c>
      <c r="F1690">
        <v>5</v>
      </c>
      <c r="G1690" t="s">
        <v>4748</v>
      </c>
      <c r="H1690" s="2">
        <v>0.25</v>
      </c>
      <c r="I1690" t="s">
        <v>4748</v>
      </c>
      <c r="J1690" s="2">
        <v>0.41666666666666669</v>
      </c>
      <c r="L1690" t="s">
        <v>968</v>
      </c>
      <c r="N1690" t="s">
        <v>1300</v>
      </c>
      <c r="O1690" t="s">
        <v>2564</v>
      </c>
      <c r="P1690" t="s">
        <v>970</v>
      </c>
      <c r="Q1690" t="s">
        <v>4778</v>
      </c>
      <c r="R1690">
        <v>0</v>
      </c>
      <c r="S1690" t="s">
        <v>1179</v>
      </c>
      <c r="X1690" t="s">
        <v>2566</v>
      </c>
      <c r="Y1690" t="s">
        <v>1029</v>
      </c>
      <c r="Z1690" t="s">
        <v>1029</v>
      </c>
    </row>
    <row r="1691" spans="1:26" x14ac:dyDescent="0.25">
      <c r="A1691">
        <v>453318</v>
      </c>
      <c r="B1691" t="s">
        <v>1628</v>
      </c>
      <c r="C1691" t="s">
        <v>1656</v>
      </c>
      <c r="D1691" t="s">
        <v>1656</v>
      </c>
      <c r="E1691">
        <v>10</v>
      </c>
      <c r="F1691">
        <v>7</v>
      </c>
      <c r="G1691" t="s">
        <v>4748</v>
      </c>
      <c r="H1691" s="2">
        <v>0.33333333333333331</v>
      </c>
      <c r="I1691" t="s">
        <v>4748</v>
      </c>
      <c r="J1691" s="2">
        <v>0.41666666666666669</v>
      </c>
      <c r="L1691" t="s">
        <v>968</v>
      </c>
      <c r="N1691" t="s">
        <v>1300</v>
      </c>
      <c r="O1691" t="s">
        <v>1657</v>
      </c>
      <c r="P1691" t="s">
        <v>970</v>
      </c>
      <c r="Q1691" t="s">
        <v>4779</v>
      </c>
      <c r="R1691">
        <v>1.22</v>
      </c>
      <c r="S1691" t="s">
        <v>1179</v>
      </c>
      <c r="X1691" t="s">
        <v>1659</v>
      </c>
      <c r="Y1691" t="s">
        <v>1029</v>
      </c>
      <c r="Z1691" t="s">
        <v>1029</v>
      </c>
    </row>
    <row r="1692" spans="1:26" x14ac:dyDescent="0.25">
      <c r="A1692">
        <v>453345</v>
      </c>
      <c r="B1692" t="s">
        <v>1628</v>
      </c>
      <c r="C1692" t="s">
        <v>2148</v>
      </c>
      <c r="D1692" t="s">
        <v>2149</v>
      </c>
      <c r="E1692">
        <v>10</v>
      </c>
      <c r="F1692">
        <v>1</v>
      </c>
      <c r="G1692" t="s">
        <v>4748</v>
      </c>
      <c r="H1692" s="2">
        <v>0.35416666666666669</v>
      </c>
      <c r="I1692" t="s">
        <v>4748</v>
      </c>
      <c r="J1692" s="2">
        <v>0.64583333333333337</v>
      </c>
      <c r="L1692" t="s">
        <v>968</v>
      </c>
      <c r="N1692" t="s">
        <v>1300</v>
      </c>
      <c r="O1692" t="s">
        <v>2150</v>
      </c>
      <c r="P1692" t="s">
        <v>970</v>
      </c>
      <c r="Q1692" t="s">
        <v>4780</v>
      </c>
      <c r="R1692">
        <v>1.22</v>
      </c>
      <c r="S1692" t="s">
        <v>1179</v>
      </c>
      <c r="Y1692" t="s">
        <v>1029</v>
      </c>
      <c r="Z1692" t="s">
        <v>1029</v>
      </c>
    </row>
    <row r="1693" spans="1:26" x14ac:dyDescent="0.25">
      <c r="A1693">
        <v>452976</v>
      </c>
      <c r="B1693" t="s">
        <v>1230</v>
      </c>
      <c r="C1693" t="s">
        <v>2007</v>
      </c>
      <c r="D1693" t="s">
        <v>2008</v>
      </c>
      <c r="E1693">
        <v>22</v>
      </c>
      <c r="F1693">
        <v>99</v>
      </c>
      <c r="G1693" t="s">
        <v>4748</v>
      </c>
      <c r="H1693" s="2">
        <v>0.375</v>
      </c>
      <c r="I1693" t="s">
        <v>4748</v>
      </c>
      <c r="J1693" s="2">
        <v>0.41666666666666669</v>
      </c>
      <c r="L1693" t="s">
        <v>968</v>
      </c>
      <c r="N1693" t="s">
        <v>1024</v>
      </c>
      <c r="O1693">
        <v>750038</v>
      </c>
      <c r="P1693" t="s">
        <v>970</v>
      </c>
      <c r="Q1693" t="s">
        <v>4781</v>
      </c>
      <c r="R1693">
        <v>0</v>
      </c>
      <c r="S1693" t="s">
        <v>1026</v>
      </c>
      <c r="T1693" t="s">
        <v>1027</v>
      </c>
      <c r="Y1693" t="s">
        <v>974</v>
      </c>
      <c r="Z1693" t="s">
        <v>1029</v>
      </c>
    </row>
    <row r="1694" spans="1:26" x14ac:dyDescent="0.25">
      <c r="A1694">
        <v>453410</v>
      </c>
      <c r="B1694" t="s">
        <v>1021</v>
      </c>
      <c r="C1694" t="s">
        <v>1459</v>
      </c>
      <c r="D1694" t="s">
        <v>1460</v>
      </c>
      <c r="E1694">
        <v>28</v>
      </c>
      <c r="F1694">
        <v>100</v>
      </c>
      <c r="G1694" t="s">
        <v>4748</v>
      </c>
      <c r="H1694" s="2">
        <v>0.5625</v>
      </c>
      <c r="I1694" t="s">
        <v>4782</v>
      </c>
      <c r="J1694" s="2">
        <v>0.83333333333333337</v>
      </c>
      <c r="L1694" t="s">
        <v>968</v>
      </c>
      <c r="N1694" t="s">
        <v>1300</v>
      </c>
      <c r="O1694">
        <v>2401</v>
      </c>
      <c r="P1694" t="s">
        <v>970</v>
      </c>
      <c r="Q1694" t="s">
        <v>4783</v>
      </c>
      <c r="R1694">
        <v>4</v>
      </c>
      <c r="S1694" t="s">
        <v>1026</v>
      </c>
      <c r="X1694" t="s">
        <v>1462</v>
      </c>
      <c r="Y1694" t="s">
        <v>1029</v>
      </c>
      <c r="Z1694" t="s">
        <v>1029</v>
      </c>
    </row>
    <row r="1695" spans="1:26" x14ac:dyDescent="0.25">
      <c r="A1695">
        <v>452536</v>
      </c>
      <c r="B1695" t="s">
        <v>1402</v>
      </c>
      <c r="C1695" t="s">
        <v>2813</v>
      </c>
      <c r="D1695" t="s">
        <v>2814</v>
      </c>
      <c r="E1695">
        <v>179</v>
      </c>
      <c r="F1695">
        <v>51770</v>
      </c>
      <c r="G1695" t="s">
        <v>4748</v>
      </c>
      <c r="H1695" s="2">
        <v>0.70833333333333337</v>
      </c>
      <c r="I1695" t="s">
        <v>4782</v>
      </c>
      <c r="J1695" s="2">
        <v>3.472222222222222E-3</v>
      </c>
      <c r="L1695" t="s">
        <v>968</v>
      </c>
      <c r="N1695" t="s">
        <v>1194</v>
      </c>
      <c r="O1695">
        <v>9185451</v>
      </c>
      <c r="P1695" t="s">
        <v>1277</v>
      </c>
      <c r="Q1695" t="s">
        <v>4784</v>
      </c>
      <c r="R1695">
        <v>0</v>
      </c>
      <c r="S1695" t="s">
        <v>2816</v>
      </c>
      <c r="V1695" t="s">
        <v>4785</v>
      </c>
      <c r="W1695" t="s">
        <v>4785</v>
      </c>
      <c r="X1695" t="s">
        <v>2818</v>
      </c>
      <c r="Y1695" t="s">
        <v>992</v>
      </c>
      <c r="Z1695" t="s">
        <v>4786</v>
      </c>
    </row>
    <row r="1696" spans="1:26" x14ac:dyDescent="0.25">
      <c r="A1696">
        <v>452977</v>
      </c>
      <c r="B1696" t="s">
        <v>1230</v>
      </c>
      <c r="C1696" t="s">
        <v>2007</v>
      </c>
      <c r="D1696" t="s">
        <v>2008</v>
      </c>
      <c r="E1696">
        <v>22</v>
      </c>
      <c r="F1696">
        <v>99</v>
      </c>
      <c r="G1696" t="s">
        <v>4748</v>
      </c>
      <c r="H1696" s="2">
        <v>0.72222222222222221</v>
      </c>
      <c r="I1696" t="s">
        <v>4748</v>
      </c>
      <c r="J1696" s="2">
        <v>0.73611111111111116</v>
      </c>
      <c r="L1696" t="s">
        <v>968</v>
      </c>
      <c r="N1696" t="s">
        <v>1024</v>
      </c>
      <c r="O1696">
        <v>750038</v>
      </c>
      <c r="P1696" t="s">
        <v>970</v>
      </c>
      <c r="Q1696" t="s">
        <v>4787</v>
      </c>
      <c r="R1696">
        <v>0</v>
      </c>
      <c r="S1696" t="s">
        <v>1026</v>
      </c>
      <c r="T1696" t="s">
        <v>1027</v>
      </c>
      <c r="Y1696" t="s">
        <v>975</v>
      </c>
      <c r="Z1696" t="s">
        <v>974</v>
      </c>
    </row>
    <row r="1697" spans="1:26" x14ac:dyDescent="0.25">
      <c r="A1697">
        <v>453104</v>
      </c>
      <c r="B1697" t="s">
        <v>976</v>
      </c>
      <c r="C1697" t="s">
        <v>4316</v>
      </c>
      <c r="D1697" t="s">
        <v>4317</v>
      </c>
      <c r="E1697">
        <v>52</v>
      </c>
      <c r="F1697">
        <v>728</v>
      </c>
      <c r="G1697" t="s">
        <v>4748</v>
      </c>
      <c r="H1697" s="2">
        <v>0.75</v>
      </c>
      <c r="I1697" t="s">
        <v>4782</v>
      </c>
      <c r="J1697" s="2">
        <v>0.25</v>
      </c>
      <c r="L1697" t="s">
        <v>968</v>
      </c>
      <c r="N1697" t="s">
        <v>1601</v>
      </c>
      <c r="O1697" t="s">
        <v>4319</v>
      </c>
      <c r="P1697" t="s">
        <v>1131</v>
      </c>
      <c r="Q1697" t="s">
        <v>4788</v>
      </c>
      <c r="R1697">
        <v>6</v>
      </c>
      <c r="S1697" t="s">
        <v>1603</v>
      </c>
      <c r="X1697" t="s">
        <v>4321</v>
      </c>
      <c r="Y1697" t="s">
        <v>1229</v>
      </c>
      <c r="Z1697" t="s">
        <v>1229</v>
      </c>
    </row>
    <row r="1698" spans="1:26" x14ac:dyDescent="0.25">
      <c r="A1698">
        <v>453103</v>
      </c>
      <c r="B1698" t="s">
        <v>964</v>
      </c>
      <c r="C1698" t="s">
        <v>4322</v>
      </c>
      <c r="D1698" t="s">
        <v>4323</v>
      </c>
      <c r="E1698">
        <v>18</v>
      </c>
      <c r="F1698">
        <v>83</v>
      </c>
      <c r="G1698" t="s">
        <v>4748</v>
      </c>
      <c r="H1698" s="2">
        <v>0.75</v>
      </c>
      <c r="I1698" t="s">
        <v>4782</v>
      </c>
      <c r="J1698" s="2">
        <v>0.25</v>
      </c>
      <c r="L1698" t="s">
        <v>968</v>
      </c>
      <c r="N1698" t="s">
        <v>1601</v>
      </c>
      <c r="O1698" t="s">
        <v>4324</v>
      </c>
      <c r="P1698" t="s">
        <v>1131</v>
      </c>
      <c r="Q1698" t="s">
        <v>4789</v>
      </c>
      <c r="R1698">
        <v>6</v>
      </c>
      <c r="S1698" t="s">
        <v>1331</v>
      </c>
      <c r="X1698" t="s">
        <v>4326</v>
      </c>
      <c r="Y1698" t="s">
        <v>1229</v>
      </c>
      <c r="Z1698" t="s">
        <v>1229</v>
      </c>
    </row>
    <row r="1699" spans="1:26" x14ac:dyDescent="0.25">
      <c r="A1699" t="s">
        <v>4790</v>
      </c>
      <c r="B1699" t="s">
        <v>1032</v>
      </c>
      <c r="C1699" t="s">
        <v>1385</v>
      </c>
      <c r="D1699" t="s">
        <v>1166</v>
      </c>
      <c r="E1699">
        <v>60</v>
      </c>
      <c r="F1699">
        <v>651</v>
      </c>
      <c r="G1699" t="s">
        <v>4782</v>
      </c>
      <c r="H1699" s="2">
        <v>4.1666666666666664E-2</v>
      </c>
      <c r="I1699" t="s">
        <v>4782</v>
      </c>
      <c r="J1699" s="2">
        <v>0.20833333333333334</v>
      </c>
      <c r="L1699" t="s">
        <v>968</v>
      </c>
      <c r="N1699" t="s">
        <v>1300</v>
      </c>
      <c r="O1699">
        <v>7917757</v>
      </c>
      <c r="P1699" t="s">
        <v>1168</v>
      </c>
      <c r="Q1699" t="s">
        <v>4791</v>
      </c>
      <c r="R1699">
        <v>0</v>
      </c>
      <c r="S1699" t="s">
        <v>2034</v>
      </c>
      <c r="T1699" t="s">
        <v>1332</v>
      </c>
      <c r="X1699" t="s">
        <v>1388</v>
      </c>
      <c r="Y1699" t="s">
        <v>1295</v>
      </c>
      <c r="Z1699" t="s">
        <v>1389</v>
      </c>
    </row>
    <row r="1700" spans="1:26" x14ac:dyDescent="0.25">
      <c r="A1700">
        <v>452504</v>
      </c>
      <c r="B1700" t="s">
        <v>1032</v>
      </c>
      <c r="C1700" t="s">
        <v>1033</v>
      </c>
      <c r="D1700" t="s">
        <v>1034</v>
      </c>
      <c r="E1700">
        <v>108</v>
      </c>
      <c r="F1700">
        <v>5873</v>
      </c>
      <c r="G1700" t="s">
        <v>4782</v>
      </c>
      <c r="H1700" s="2">
        <v>4.1666666666666664E-2</v>
      </c>
      <c r="I1700" t="s">
        <v>4782</v>
      </c>
      <c r="J1700" s="2">
        <v>0.20833333333333334</v>
      </c>
      <c r="L1700" t="s">
        <v>968</v>
      </c>
      <c r="N1700" t="s">
        <v>1035</v>
      </c>
      <c r="O1700">
        <v>9002647</v>
      </c>
      <c r="P1700" t="s">
        <v>1036</v>
      </c>
      <c r="Q1700" t="s">
        <v>4792</v>
      </c>
      <c r="R1700">
        <v>0</v>
      </c>
      <c r="S1700" t="s">
        <v>2437</v>
      </c>
      <c r="V1700" t="s">
        <v>4793</v>
      </c>
      <c r="W1700" t="s">
        <v>4793</v>
      </c>
      <c r="X1700" t="s">
        <v>1040</v>
      </c>
      <c r="Y1700" t="s">
        <v>1041</v>
      </c>
      <c r="Z1700" t="s">
        <v>3251</v>
      </c>
    </row>
    <row r="1701" spans="1:26" x14ac:dyDescent="0.25">
      <c r="A1701" t="s">
        <v>4794</v>
      </c>
      <c r="B1701" t="s">
        <v>1032</v>
      </c>
      <c r="C1701" t="s">
        <v>1385</v>
      </c>
      <c r="D1701" t="s">
        <v>1166</v>
      </c>
      <c r="E1701">
        <v>60</v>
      </c>
      <c r="F1701">
        <v>651</v>
      </c>
      <c r="G1701" t="s">
        <v>4782</v>
      </c>
      <c r="H1701" s="2">
        <v>0.29166666666666669</v>
      </c>
      <c r="I1701" t="s">
        <v>4782</v>
      </c>
      <c r="J1701" s="2">
        <v>0.375</v>
      </c>
      <c r="L1701" t="s">
        <v>968</v>
      </c>
      <c r="N1701" t="s">
        <v>1300</v>
      </c>
      <c r="O1701">
        <v>7917757</v>
      </c>
      <c r="P1701" t="s">
        <v>1159</v>
      </c>
      <c r="Q1701" t="s">
        <v>4795</v>
      </c>
      <c r="R1701">
        <v>0</v>
      </c>
      <c r="S1701" t="s">
        <v>1387</v>
      </c>
      <c r="X1701" t="s">
        <v>1388</v>
      </c>
      <c r="Y1701" t="s">
        <v>1389</v>
      </c>
      <c r="Z1701" t="s">
        <v>1389</v>
      </c>
    </row>
    <row r="1702" spans="1:26" x14ac:dyDescent="0.25">
      <c r="A1702">
        <v>452983</v>
      </c>
      <c r="B1702" t="s">
        <v>1032</v>
      </c>
      <c r="C1702" t="s">
        <v>1327</v>
      </c>
      <c r="D1702" t="s">
        <v>1328</v>
      </c>
      <c r="E1702">
        <v>42</v>
      </c>
      <c r="F1702">
        <v>380</v>
      </c>
      <c r="G1702" t="s">
        <v>4782</v>
      </c>
      <c r="H1702" s="2">
        <v>0.29166666666666669</v>
      </c>
      <c r="I1702" t="s">
        <v>4782</v>
      </c>
      <c r="J1702" s="2">
        <v>0.75</v>
      </c>
      <c r="L1702" t="s">
        <v>968</v>
      </c>
      <c r="N1702" t="s">
        <v>1329</v>
      </c>
      <c r="O1702">
        <v>7321960</v>
      </c>
      <c r="P1702" t="s">
        <v>1168</v>
      </c>
      <c r="Q1702" t="s">
        <v>4796</v>
      </c>
      <c r="R1702">
        <v>0</v>
      </c>
      <c r="S1702" t="s">
        <v>1603</v>
      </c>
      <c r="T1702" t="s">
        <v>1332</v>
      </c>
      <c r="X1702" t="s">
        <v>1333</v>
      </c>
      <c r="Y1702" t="s">
        <v>1042</v>
      </c>
      <c r="Z1702" t="s">
        <v>1281</v>
      </c>
    </row>
    <row r="1703" spans="1:26" x14ac:dyDescent="0.25">
      <c r="A1703">
        <v>452978</v>
      </c>
      <c r="B1703" t="s">
        <v>1230</v>
      </c>
      <c r="C1703" t="s">
        <v>2007</v>
      </c>
      <c r="D1703" t="s">
        <v>2008</v>
      </c>
      <c r="E1703">
        <v>22</v>
      </c>
      <c r="F1703">
        <v>99</v>
      </c>
      <c r="G1703" t="s">
        <v>4782</v>
      </c>
      <c r="H1703" s="2">
        <v>0.40277777777777773</v>
      </c>
      <c r="I1703" t="s">
        <v>4782</v>
      </c>
      <c r="J1703" s="2">
        <v>0.41666666666666669</v>
      </c>
      <c r="L1703" t="s">
        <v>968</v>
      </c>
      <c r="N1703" t="s">
        <v>1024</v>
      </c>
      <c r="O1703">
        <v>750038</v>
      </c>
      <c r="P1703" t="s">
        <v>970</v>
      </c>
      <c r="Q1703" t="s">
        <v>4797</v>
      </c>
      <c r="R1703">
        <v>0</v>
      </c>
      <c r="S1703" t="s">
        <v>1026</v>
      </c>
      <c r="T1703" t="s">
        <v>1027</v>
      </c>
      <c r="Y1703" t="s">
        <v>1029</v>
      </c>
      <c r="Z1703" t="s">
        <v>1029</v>
      </c>
    </row>
    <row r="1704" spans="1:26" x14ac:dyDescent="0.25">
      <c r="A1704" t="s">
        <v>4798</v>
      </c>
      <c r="B1704" t="s">
        <v>1032</v>
      </c>
      <c r="C1704" t="s">
        <v>2841</v>
      </c>
      <c r="D1704" t="s">
        <v>1748</v>
      </c>
      <c r="E1704">
        <v>31</v>
      </c>
      <c r="F1704">
        <v>247</v>
      </c>
      <c r="G1704" t="s">
        <v>4782</v>
      </c>
      <c r="H1704" s="2">
        <v>0.45833333333333331</v>
      </c>
      <c r="I1704" t="s">
        <v>4782</v>
      </c>
      <c r="J1704" s="2">
        <v>0.58333333333333337</v>
      </c>
      <c r="L1704" t="s">
        <v>968</v>
      </c>
      <c r="N1704" t="s">
        <v>1300</v>
      </c>
      <c r="O1704" t="s">
        <v>1749</v>
      </c>
      <c r="P1704" t="s">
        <v>1131</v>
      </c>
      <c r="Q1704" t="s">
        <v>4799</v>
      </c>
      <c r="R1704">
        <v>0</v>
      </c>
      <c r="S1704" t="s">
        <v>1382</v>
      </c>
      <c r="T1704" t="s">
        <v>1332</v>
      </c>
      <c r="X1704" t="s">
        <v>1750</v>
      </c>
      <c r="Y1704" t="s">
        <v>1389</v>
      </c>
      <c r="Z1704" t="s">
        <v>1389</v>
      </c>
    </row>
    <row r="1705" spans="1:26" x14ac:dyDescent="0.25">
      <c r="A1705">
        <v>452505</v>
      </c>
      <c r="B1705" t="s">
        <v>1032</v>
      </c>
      <c r="C1705" t="s">
        <v>1033</v>
      </c>
      <c r="D1705" t="s">
        <v>1034</v>
      </c>
      <c r="E1705">
        <v>108</v>
      </c>
      <c r="F1705">
        <v>5873</v>
      </c>
      <c r="G1705" t="s">
        <v>4782</v>
      </c>
      <c r="H1705" s="2">
        <v>0.5</v>
      </c>
      <c r="I1705" t="s">
        <v>4782</v>
      </c>
      <c r="J1705" s="2">
        <v>0.79166666666666663</v>
      </c>
      <c r="L1705" t="s">
        <v>968</v>
      </c>
      <c r="N1705" t="s">
        <v>1035</v>
      </c>
      <c r="O1705">
        <v>9002647</v>
      </c>
      <c r="P1705" t="s">
        <v>1036</v>
      </c>
      <c r="Q1705" t="s">
        <v>4800</v>
      </c>
      <c r="R1705">
        <v>0</v>
      </c>
      <c r="S1705" t="s">
        <v>1426</v>
      </c>
      <c r="V1705" t="s">
        <v>4793</v>
      </c>
      <c r="W1705" t="s">
        <v>4793</v>
      </c>
      <c r="X1705" t="s">
        <v>1040</v>
      </c>
      <c r="Y1705" t="s">
        <v>3251</v>
      </c>
      <c r="Z1705" t="s">
        <v>1042</v>
      </c>
    </row>
    <row r="1706" spans="1:26" x14ac:dyDescent="0.25">
      <c r="A1706">
        <v>453108</v>
      </c>
      <c r="B1706" t="s">
        <v>976</v>
      </c>
      <c r="C1706" t="s">
        <v>4316</v>
      </c>
      <c r="D1706" t="s">
        <v>4317</v>
      </c>
      <c r="E1706">
        <v>52</v>
      </c>
      <c r="F1706">
        <v>728</v>
      </c>
      <c r="G1706" t="s">
        <v>4782</v>
      </c>
      <c r="H1706" s="2">
        <v>0.625</v>
      </c>
      <c r="I1706" t="s">
        <v>4801</v>
      </c>
      <c r="J1706" s="2">
        <v>0.16666666666666666</v>
      </c>
      <c r="L1706" t="s">
        <v>968</v>
      </c>
      <c r="N1706" t="s">
        <v>1601</v>
      </c>
      <c r="O1706" t="s">
        <v>4319</v>
      </c>
      <c r="P1706" t="s">
        <v>1131</v>
      </c>
      <c r="Q1706" t="s">
        <v>4802</v>
      </c>
      <c r="R1706">
        <v>6</v>
      </c>
      <c r="S1706" t="s">
        <v>3616</v>
      </c>
      <c r="X1706" t="s">
        <v>4321</v>
      </c>
      <c r="Y1706" t="s">
        <v>1229</v>
      </c>
      <c r="Z1706" t="s">
        <v>1074</v>
      </c>
    </row>
    <row r="1707" spans="1:26" x14ac:dyDescent="0.25">
      <c r="A1707">
        <v>453106</v>
      </c>
      <c r="B1707" t="s">
        <v>964</v>
      </c>
      <c r="C1707" t="s">
        <v>4322</v>
      </c>
      <c r="D1707" t="s">
        <v>4323</v>
      </c>
      <c r="E1707">
        <v>18</v>
      </c>
      <c r="F1707">
        <v>83</v>
      </c>
      <c r="G1707" t="s">
        <v>4782</v>
      </c>
      <c r="H1707" s="2">
        <v>0.625</v>
      </c>
      <c r="I1707" t="s">
        <v>4801</v>
      </c>
      <c r="J1707" s="2">
        <v>0.16666666666666666</v>
      </c>
      <c r="L1707" t="s">
        <v>968</v>
      </c>
      <c r="N1707" t="s">
        <v>1601</v>
      </c>
      <c r="O1707" t="s">
        <v>4324</v>
      </c>
      <c r="P1707" t="s">
        <v>1131</v>
      </c>
      <c r="Q1707" t="s">
        <v>4803</v>
      </c>
      <c r="R1707">
        <v>6</v>
      </c>
      <c r="S1707" t="s">
        <v>1052</v>
      </c>
      <c r="X1707" t="s">
        <v>4326</v>
      </c>
      <c r="Y1707" t="s">
        <v>1229</v>
      </c>
      <c r="Z1707" t="s">
        <v>1074</v>
      </c>
    </row>
    <row r="1708" spans="1:26" x14ac:dyDescent="0.25">
      <c r="A1708">
        <v>452979</v>
      </c>
      <c r="B1708" t="s">
        <v>1230</v>
      </c>
      <c r="C1708" t="s">
        <v>2007</v>
      </c>
      <c r="D1708" t="s">
        <v>2008</v>
      </c>
      <c r="E1708">
        <v>22</v>
      </c>
      <c r="F1708">
        <v>99</v>
      </c>
      <c r="G1708" t="s">
        <v>4782</v>
      </c>
      <c r="H1708" s="2">
        <v>0.70138888888888884</v>
      </c>
      <c r="I1708" t="s">
        <v>4782</v>
      </c>
      <c r="J1708" s="2">
        <v>0.71527777777777779</v>
      </c>
      <c r="L1708" t="s">
        <v>968</v>
      </c>
      <c r="N1708" t="s">
        <v>1024</v>
      </c>
      <c r="O1708">
        <v>750038</v>
      </c>
      <c r="P1708" t="s">
        <v>970</v>
      </c>
      <c r="Q1708" t="s">
        <v>4804</v>
      </c>
      <c r="R1708">
        <v>0</v>
      </c>
      <c r="S1708" t="s">
        <v>1026</v>
      </c>
      <c r="T1708" t="s">
        <v>1027</v>
      </c>
      <c r="Y1708" t="s">
        <v>1029</v>
      </c>
      <c r="Z1708" t="s">
        <v>1029</v>
      </c>
    </row>
    <row r="1709" spans="1:26" x14ac:dyDescent="0.25">
      <c r="A1709">
        <v>453225</v>
      </c>
      <c r="B1709" t="s">
        <v>1032</v>
      </c>
      <c r="C1709" t="s">
        <v>4028</v>
      </c>
      <c r="D1709" t="s">
        <v>4029</v>
      </c>
      <c r="E1709">
        <v>83</v>
      </c>
      <c r="F1709">
        <v>1827</v>
      </c>
      <c r="G1709" t="s">
        <v>4782</v>
      </c>
      <c r="H1709" s="2">
        <v>0.83333333333333337</v>
      </c>
      <c r="I1709" t="s">
        <v>4121</v>
      </c>
      <c r="J1709" s="2">
        <v>4.1666666666666664E-2</v>
      </c>
      <c r="L1709" t="s">
        <v>968</v>
      </c>
      <c r="N1709" t="s">
        <v>1167</v>
      </c>
      <c r="O1709" t="s">
        <v>4030</v>
      </c>
      <c r="P1709" t="s">
        <v>970</v>
      </c>
      <c r="Q1709" t="s">
        <v>4805</v>
      </c>
      <c r="R1709">
        <v>0</v>
      </c>
      <c r="S1709" t="s">
        <v>4806</v>
      </c>
      <c r="T1709" t="s">
        <v>4807</v>
      </c>
      <c r="V1709">
        <v>22251</v>
      </c>
      <c r="W1709">
        <v>22261</v>
      </c>
      <c r="X1709" t="s">
        <v>4033</v>
      </c>
      <c r="Y1709" t="s">
        <v>1104</v>
      </c>
      <c r="Z1709" t="s">
        <v>1104</v>
      </c>
    </row>
    <row r="1710" spans="1:26" x14ac:dyDescent="0.25">
      <c r="A1710">
        <v>452610</v>
      </c>
      <c r="B1710" t="s">
        <v>1075</v>
      </c>
      <c r="C1710" t="s">
        <v>1492</v>
      </c>
      <c r="D1710" t="s">
        <v>1493</v>
      </c>
      <c r="E1710">
        <v>149</v>
      </c>
      <c r="F1710">
        <v>10581</v>
      </c>
      <c r="G1710" t="s">
        <v>4801</v>
      </c>
      <c r="H1710" s="2">
        <v>0.33333333333333331</v>
      </c>
      <c r="I1710" t="s">
        <v>4121</v>
      </c>
      <c r="J1710" s="2">
        <v>4.1666666666666664E-2</v>
      </c>
      <c r="L1710" t="s">
        <v>968</v>
      </c>
      <c r="N1710" t="s">
        <v>1078</v>
      </c>
      <c r="O1710">
        <v>400497</v>
      </c>
      <c r="P1710" t="s">
        <v>1277</v>
      </c>
      <c r="Q1710" t="s">
        <v>4808</v>
      </c>
      <c r="R1710">
        <v>0</v>
      </c>
      <c r="S1710" t="s">
        <v>4809</v>
      </c>
      <c r="V1710">
        <v>537</v>
      </c>
      <c r="W1710">
        <v>537</v>
      </c>
      <c r="X1710" t="s">
        <v>1496</v>
      </c>
      <c r="Y1710" t="s">
        <v>2178</v>
      </c>
      <c r="Z1710" t="s">
        <v>1104</v>
      </c>
    </row>
    <row r="1711" spans="1:26" x14ac:dyDescent="0.25">
      <c r="A1711">
        <v>452609</v>
      </c>
      <c r="B1711" t="s">
        <v>1075</v>
      </c>
      <c r="C1711" t="s">
        <v>1465</v>
      </c>
      <c r="D1711" t="s">
        <v>1466</v>
      </c>
      <c r="E1711">
        <v>159</v>
      </c>
      <c r="F1711">
        <v>15215</v>
      </c>
      <c r="G1711" t="s">
        <v>4801</v>
      </c>
      <c r="H1711" s="2">
        <v>0.375</v>
      </c>
      <c r="I1711" t="s">
        <v>4801</v>
      </c>
      <c r="J1711" s="2">
        <v>0.83333333333333337</v>
      </c>
      <c r="L1711" t="s">
        <v>968</v>
      </c>
      <c r="N1711" t="s">
        <v>1078</v>
      </c>
      <c r="O1711">
        <v>9809916</v>
      </c>
      <c r="P1711" t="s">
        <v>1277</v>
      </c>
      <c r="Q1711" t="s">
        <v>4810</v>
      </c>
      <c r="R1711">
        <v>0</v>
      </c>
      <c r="S1711" t="s">
        <v>1468</v>
      </c>
      <c r="V1711">
        <v>89</v>
      </c>
      <c r="W1711">
        <v>89</v>
      </c>
      <c r="X1711" t="s">
        <v>1469</v>
      </c>
      <c r="Y1711" t="s">
        <v>1005</v>
      </c>
      <c r="Z1711" t="s">
        <v>1083</v>
      </c>
    </row>
    <row r="1712" spans="1:26" x14ac:dyDescent="0.25">
      <c r="A1712">
        <v>453075</v>
      </c>
      <c r="B1712" t="s">
        <v>1075</v>
      </c>
      <c r="C1712" t="s">
        <v>1156</v>
      </c>
      <c r="D1712" t="s">
        <v>1157</v>
      </c>
      <c r="E1712">
        <v>139</v>
      </c>
      <c r="F1712">
        <v>9996</v>
      </c>
      <c r="G1712" t="s">
        <v>4801</v>
      </c>
      <c r="H1712" s="2">
        <v>0.47916666666666669</v>
      </c>
      <c r="I1712" t="s">
        <v>4801</v>
      </c>
      <c r="J1712" s="2">
        <v>0.79166666666666663</v>
      </c>
      <c r="L1712" t="s">
        <v>968</v>
      </c>
      <c r="N1712" t="s">
        <v>1158</v>
      </c>
      <c r="O1712">
        <v>9435818</v>
      </c>
      <c r="P1712" t="s">
        <v>1159</v>
      </c>
      <c r="Q1712" t="s">
        <v>4811</v>
      </c>
      <c r="R1712">
        <v>0</v>
      </c>
      <c r="S1712" t="s">
        <v>1722</v>
      </c>
      <c r="V1712" t="s">
        <v>4812</v>
      </c>
      <c r="W1712" t="s">
        <v>4812</v>
      </c>
      <c r="X1712" t="s">
        <v>1163</v>
      </c>
      <c r="Y1712" t="s">
        <v>1520</v>
      </c>
      <c r="Z1712" t="s">
        <v>1521</v>
      </c>
    </row>
    <row r="1713" spans="1:26" x14ac:dyDescent="0.25">
      <c r="A1713">
        <v>453202</v>
      </c>
      <c r="B1713" t="s">
        <v>1032</v>
      </c>
      <c r="C1713" t="s">
        <v>2306</v>
      </c>
      <c r="D1713" t="s">
        <v>2307</v>
      </c>
      <c r="E1713">
        <v>49</v>
      </c>
      <c r="F1713">
        <v>568</v>
      </c>
      <c r="G1713" t="s">
        <v>4801</v>
      </c>
      <c r="H1713" s="2">
        <v>0.5</v>
      </c>
      <c r="I1713" t="s">
        <v>4121</v>
      </c>
      <c r="J1713" s="2">
        <v>0.125</v>
      </c>
      <c r="L1713" t="s">
        <v>968</v>
      </c>
      <c r="N1713" t="s">
        <v>1130</v>
      </c>
      <c r="O1713">
        <v>7611913</v>
      </c>
      <c r="P1713" t="s">
        <v>1131</v>
      </c>
      <c r="Q1713" t="s">
        <v>4813</v>
      </c>
      <c r="R1713">
        <v>0</v>
      </c>
      <c r="S1713" t="s">
        <v>1133</v>
      </c>
      <c r="V1713" t="s">
        <v>4814</v>
      </c>
      <c r="W1713" t="s">
        <v>4815</v>
      </c>
      <c r="X1713" t="s">
        <v>2311</v>
      </c>
      <c r="Y1713" t="s">
        <v>4049</v>
      </c>
      <c r="Z1713" t="s">
        <v>4049</v>
      </c>
    </row>
    <row r="1714" spans="1:26" x14ac:dyDescent="0.25">
      <c r="A1714">
        <v>452980</v>
      </c>
      <c r="B1714" t="s">
        <v>1230</v>
      </c>
      <c r="C1714" t="s">
        <v>2007</v>
      </c>
      <c r="D1714" t="s">
        <v>2008</v>
      </c>
      <c r="E1714">
        <v>22</v>
      </c>
      <c r="F1714">
        <v>99</v>
      </c>
      <c r="G1714" t="s">
        <v>4801</v>
      </c>
      <c r="H1714" s="2">
        <v>0.52777777777777779</v>
      </c>
      <c r="I1714" t="s">
        <v>4801</v>
      </c>
      <c r="J1714" s="2">
        <v>0.71527777777777779</v>
      </c>
      <c r="L1714" t="s">
        <v>968</v>
      </c>
      <c r="N1714" t="s">
        <v>1024</v>
      </c>
      <c r="O1714">
        <v>750038</v>
      </c>
      <c r="P1714" t="s">
        <v>970</v>
      </c>
      <c r="Q1714" t="s">
        <v>4816</v>
      </c>
      <c r="R1714">
        <v>0</v>
      </c>
      <c r="S1714" t="s">
        <v>1026</v>
      </c>
      <c r="T1714" t="s">
        <v>1027</v>
      </c>
      <c r="Y1714" t="s">
        <v>975</v>
      </c>
      <c r="Z1714" t="s">
        <v>1029</v>
      </c>
    </row>
    <row r="1715" spans="1:26" x14ac:dyDescent="0.25">
      <c r="A1715">
        <v>453076</v>
      </c>
      <c r="B1715" t="s">
        <v>1075</v>
      </c>
      <c r="C1715" t="s">
        <v>3908</v>
      </c>
      <c r="D1715" t="s">
        <v>3909</v>
      </c>
      <c r="E1715">
        <v>139</v>
      </c>
      <c r="F1715">
        <v>9996</v>
      </c>
      <c r="G1715" t="s">
        <v>4801</v>
      </c>
      <c r="H1715" s="2">
        <v>0.66666666666666663</v>
      </c>
      <c r="I1715" t="s">
        <v>4121</v>
      </c>
      <c r="J1715" s="2">
        <v>0.20833333333333334</v>
      </c>
      <c r="L1715" t="s">
        <v>968</v>
      </c>
      <c r="N1715" t="s">
        <v>1158</v>
      </c>
      <c r="O1715">
        <v>9366225</v>
      </c>
      <c r="P1715" t="s">
        <v>1159</v>
      </c>
      <c r="Q1715" t="s">
        <v>4817</v>
      </c>
      <c r="R1715">
        <v>0</v>
      </c>
      <c r="S1715" t="s">
        <v>1161</v>
      </c>
      <c r="V1715" t="s">
        <v>4818</v>
      </c>
      <c r="W1715" t="s">
        <v>4819</v>
      </c>
      <c r="X1715" t="s">
        <v>3912</v>
      </c>
      <c r="Y1715" t="s">
        <v>1164</v>
      </c>
      <c r="Z1715" t="s">
        <v>975</v>
      </c>
    </row>
    <row r="1716" spans="1:26" x14ac:dyDescent="0.25">
      <c r="A1716">
        <v>453226</v>
      </c>
      <c r="B1716" t="s">
        <v>1032</v>
      </c>
      <c r="C1716" t="s">
        <v>1165</v>
      </c>
      <c r="D1716" t="s">
        <v>1166</v>
      </c>
      <c r="E1716">
        <v>54</v>
      </c>
      <c r="F1716">
        <v>499</v>
      </c>
      <c r="G1716" t="s">
        <v>4801</v>
      </c>
      <c r="H1716" s="2">
        <v>0.75</v>
      </c>
      <c r="I1716" t="s">
        <v>4801</v>
      </c>
      <c r="J1716" s="2">
        <v>0.95833333333333337</v>
      </c>
      <c r="L1716" t="s">
        <v>968</v>
      </c>
      <c r="N1716" t="s">
        <v>1167</v>
      </c>
      <c r="O1716">
        <v>7917757</v>
      </c>
      <c r="P1716" t="s">
        <v>1168</v>
      </c>
      <c r="Q1716" t="s">
        <v>4820</v>
      </c>
      <c r="R1716">
        <v>0</v>
      </c>
      <c r="S1716" t="s">
        <v>1133</v>
      </c>
      <c r="V1716">
        <v>22261</v>
      </c>
      <c r="W1716">
        <v>22261</v>
      </c>
      <c r="X1716" t="s">
        <v>1171</v>
      </c>
      <c r="Y1716" t="s">
        <v>1047</v>
      </c>
      <c r="Z1716" t="s">
        <v>1047</v>
      </c>
    </row>
    <row r="1717" spans="1:26" x14ac:dyDescent="0.25">
      <c r="A1717">
        <v>402534</v>
      </c>
      <c r="B1717" t="s">
        <v>982</v>
      </c>
      <c r="C1717" t="s">
        <v>377</v>
      </c>
      <c r="D1717" t="s">
        <v>378</v>
      </c>
      <c r="E1717">
        <v>311</v>
      </c>
      <c r="F1717">
        <v>138193</v>
      </c>
      <c r="G1717" t="s">
        <v>4121</v>
      </c>
      <c r="H1717" s="2">
        <v>0.47916666666666669</v>
      </c>
      <c r="I1717" t="s">
        <v>4121</v>
      </c>
      <c r="J1717" s="2">
        <v>0.83333333333333337</v>
      </c>
      <c r="L1717" t="s">
        <v>968</v>
      </c>
      <c r="N1717" t="s">
        <v>985</v>
      </c>
      <c r="O1717">
        <v>9167227</v>
      </c>
      <c r="P1717" t="s">
        <v>986</v>
      </c>
      <c r="Q1717" t="s">
        <v>4821</v>
      </c>
      <c r="R1717">
        <v>0</v>
      </c>
      <c r="S1717" t="s">
        <v>988</v>
      </c>
      <c r="U1717" t="s">
        <v>989</v>
      </c>
      <c r="V1717">
        <v>21130</v>
      </c>
      <c r="W1717">
        <v>21130</v>
      </c>
      <c r="X1717" t="s">
        <v>4244</v>
      </c>
      <c r="Y1717" t="s">
        <v>4245</v>
      </c>
      <c r="Z1717" t="s">
        <v>992</v>
      </c>
    </row>
    <row r="1718" spans="1:26" x14ac:dyDescent="0.25">
      <c r="A1718">
        <v>453546</v>
      </c>
      <c r="B1718" t="s">
        <v>964</v>
      </c>
      <c r="C1718" t="s">
        <v>1891</v>
      </c>
      <c r="D1718" t="s">
        <v>1892</v>
      </c>
      <c r="E1718">
        <v>26</v>
      </c>
      <c r="F1718">
        <v>216</v>
      </c>
      <c r="G1718" t="s">
        <v>4121</v>
      </c>
      <c r="H1718" s="2">
        <v>0.5</v>
      </c>
      <c r="I1718" t="s">
        <v>4822</v>
      </c>
      <c r="J1718" s="2">
        <v>0.20833333333333334</v>
      </c>
      <c r="L1718" t="s">
        <v>968</v>
      </c>
      <c r="N1718" t="s">
        <v>1894</v>
      </c>
      <c r="O1718" t="s">
        <v>1895</v>
      </c>
      <c r="P1718" t="s">
        <v>970</v>
      </c>
      <c r="Q1718" t="s">
        <v>4823</v>
      </c>
      <c r="R1718">
        <v>4</v>
      </c>
      <c r="S1718" t="s">
        <v>3561</v>
      </c>
      <c r="X1718" t="s">
        <v>1898</v>
      </c>
      <c r="Y1718" t="s">
        <v>1198</v>
      </c>
      <c r="Z1718" t="s">
        <v>1198</v>
      </c>
    </row>
    <row r="1719" spans="1:26" x14ac:dyDescent="0.25">
      <c r="A1719">
        <v>452981</v>
      </c>
      <c r="B1719" t="s">
        <v>1230</v>
      </c>
      <c r="C1719" t="s">
        <v>2007</v>
      </c>
      <c r="D1719" t="s">
        <v>2008</v>
      </c>
      <c r="E1719">
        <v>22</v>
      </c>
      <c r="F1719">
        <v>99</v>
      </c>
      <c r="G1719" t="s">
        <v>4121</v>
      </c>
      <c r="H1719" s="2">
        <v>0.52777777777777779</v>
      </c>
      <c r="I1719" t="s">
        <v>4121</v>
      </c>
      <c r="J1719" s="2">
        <v>0.71527777777777779</v>
      </c>
      <c r="L1719" t="s">
        <v>968</v>
      </c>
      <c r="N1719" t="s">
        <v>1024</v>
      </c>
      <c r="O1719">
        <v>750038</v>
      </c>
      <c r="P1719" t="s">
        <v>970</v>
      </c>
      <c r="Q1719" t="s">
        <v>4824</v>
      </c>
      <c r="R1719">
        <v>0</v>
      </c>
      <c r="S1719" t="s">
        <v>1026</v>
      </c>
      <c r="T1719" t="s">
        <v>1027</v>
      </c>
      <c r="Y1719" t="s">
        <v>975</v>
      </c>
      <c r="Z1719" t="s">
        <v>1029</v>
      </c>
    </row>
    <row r="1720" spans="1:26" x14ac:dyDescent="0.25">
      <c r="A1720">
        <v>453503</v>
      </c>
      <c r="B1720" t="s">
        <v>1032</v>
      </c>
      <c r="C1720" t="s">
        <v>4028</v>
      </c>
      <c r="D1720" t="s">
        <v>4029</v>
      </c>
      <c r="E1720">
        <v>83</v>
      </c>
      <c r="F1720">
        <v>1827</v>
      </c>
      <c r="G1720" t="s">
        <v>4825</v>
      </c>
      <c r="H1720" s="2">
        <v>5.5555555555555552E-2</v>
      </c>
      <c r="I1720" t="s">
        <v>4825</v>
      </c>
      <c r="J1720" s="2">
        <v>0.20833333333333334</v>
      </c>
      <c r="L1720" t="s">
        <v>968</v>
      </c>
      <c r="N1720" t="s">
        <v>1167</v>
      </c>
      <c r="O1720" t="s">
        <v>4030</v>
      </c>
      <c r="P1720" t="s">
        <v>1036</v>
      </c>
      <c r="Q1720" t="s">
        <v>4826</v>
      </c>
      <c r="R1720">
        <v>0</v>
      </c>
      <c r="S1720" t="s">
        <v>3971</v>
      </c>
      <c r="V1720">
        <v>22261</v>
      </c>
      <c r="W1720">
        <v>22261</v>
      </c>
      <c r="X1720" t="s">
        <v>4033</v>
      </c>
      <c r="Y1720" t="s">
        <v>1104</v>
      </c>
      <c r="Z1720" t="s">
        <v>1283</v>
      </c>
    </row>
    <row r="1721" spans="1:26" x14ac:dyDescent="0.25">
      <c r="A1721">
        <v>452584</v>
      </c>
      <c r="B1721" t="s">
        <v>1032</v>
      </c>
      <c r="C1721" t="s">
        <v>1192</v>
      </c>
      <c r="D1721" t="s">
        <v>1193</v>
      </c>
      <c r="E1721">
        <v>69</v>
      </c>
      <c r="F1721">
        <v>764</v>
      </c>
      <c r="G1721" t="s">
        <v>4825</v>
      </c>
      <c r="H1721" s="2">
        <v>0.29166666666666669</v>
      </c>
      <c r="I1721" t="s">
        <v>4825</v>
      </c>
      <c r="J1721" s="2">
        <v>0.66666666666666663</v>
      </c>
      <c r="L1721" t="s">
        <v>968</v>
      </c>
      <c r="N1721" t="s">
        <v>1194</v>
      </c>
      <c r="O1721">
        <v>7030523</v>
      </c>
      <c r="P1721" t="s">
        <v>1036</v>
      </c>
      <c r="Q1721" t="s">
        <v>4827</v>
      </c>
      <c r="R1721">
        <v>0</v>
      </c>
      <c r="S1721" t="s">
        <v>1545</v>
      </c>
      <c r="V1721">
        <v>22261</v>
      </c>
      <c r="W1721">
        <v>22261</v>
      </c>
      <c r="X1721" t="s">
        <v>1197</v>
      </c>
      <c r="Y1721" t="s">
        <v>1198</v>
      </c>
      <c r="Z1721" t="s">
        <v>1029</v>
      </c>
    </row>
    <row r="1722" spans="1:26" x14ac:dyDescent="0.25">
      <c r="A1722">
        <v>453650</v>
      </c>
      <c r="B1722" t="s">
        <v>1030</v>
      </c>
      <c r="C1722" t="s">
        <v>3371</v>
      </c>
      <c r="D1722" t="s">
        <v>3372</v>
      </c>
      <c r="E1722">
        <v>12</v>
      </c>
      <c r="F1722">
        <v>30</v>
      </c>
      <c r="G1722" t="s">
        <v>4825</v>
      </c>
      <c r="H1722" s="2">
        <v>0.33333333333333331</v>
      </c>
      <c r="I1722" t="s">
        <v>4825</v>
      </c>
      <c r="J1722" s="2">
        <v>0.54166666666666663</v>
      </c>
      <c r="L1722" t="s">
        <v>968</v>
      </c>
      <c r="N1722" t="s">
        <v>1300</v>
      </c>
      <c r="O1722" t="s">
        <v>3373</v>
      </c>
      <c r="P1722" t="s">
        <v>970</v>
      </c>
      <c r="Q1722" t="s">
        <v>4828</v>
      </c>
      <c r="R1722">
        <v>1.52</v>
      </c>
      <c r="S1722" t="s">
        <v>1026</v>
      </c>
      <c r="Y1722" t="s">
        <v>1147</v>
      </c>
      <c r="Z1722" t="s">
        <v>1229</v>
      </c>
    </row>
    <row r="1723" spans="1:26" x14ac:dyDescent="0.25">
      <c r="A1723">
        <v>453569</v>
      </c>
      <c r="B1723" t="s">
        <v>964</v>
      </c>
      <c r="C1723" t="s">
        <v>4829</v>
      </c>
      <c r="D1723" t="s">
        <v>4079</v>
      </c>
      <c r="E1723">
        <v>26</v>
      </c>
      <c r="F1723">
        <v>265</v>
      </c>
      <c r="G1723" t="s">
        <v>4825</v>
      </c>
      <c r="H1723" s="2">
        <v>0.33333333333333331</v>
      </c>
      <c r="I1723" t="s">
        <v>4825</v>
      </c>
      <c r="J1723" s="2">
        <v>0.79166666666666663</v>
      </c>
      <c r="K1723" t="s">
        <v>4830</v>
      </c>
      <c r="L1723" t="s">
        <v>1142</v>
      </c>
      <c r="N1723" t="s">
        <v>1445</v>
      </c>
      <c r="O1723" t="s">
        <v>4831</v>
      </c>
      <c r="P1723" t="s">
        <v>1131</v>
      </c>
      <c r="Q1723" t="s">
        <v>4832</v>
      </c>
      <c r="R1723">
        <v>0</v>
      </c>
      <c r="S1723" t="s">
        <v>1331</v>
      </c>
      <c r="X1723" t="s">
        <v>4084</v>
      </c>
      <c r="Y1723" t="s">
        <v>1284</v>
      </c>
      <c r="Z1723" t="s">
        <v>1284</v>
      </c>
    </row>
    <row r="1724" spans="1:26" x14ac:dyDescent="0.25">
      <c r="A1724">
        <v>453549</v>
      </c>
      <c r="B1724" t="s">
        <v>976</v>
      </c>
      <c r="C1724" t="s">
        <v>3609</v>
      </c>
      <c r="D1724" t="s">
        <v>1784</v>
      </c>
      <c r="E1724">
        <v>76</v>
      </c>
      <c r="F1724">
        <v>2529</v>
      </c>
      <c r="G1724" t="s">
        <v>4825</v>
      </c>
      <c r="H1724" s="2">
        <v>0.33333333333333331</v>
      </c>
      <c r="I1724" t="s">
        <v>4825</v>
      </c>
      <c r="J1724" s="2">
        <v>0.79166666666666663</v>
      </c>
      <c r="K1724" t="s">
        <v>4830</v>
      </c>
      <c r="L1724" t="s">
        <v>1142</v>
      </c>
      <c r="N1724" t="s">
        <v>1445</v>
      </c>
      <c r="O1724" t="s">
        <v>1785</v>
      </c>
      <c r="P1724" t="s">
        <v>1131</v>
      </c>
      <c r="Q1724" t="s">
        <v>4833</v>
      </c>
      <c r="R1724">
        <v>0</v>
      </c>
      <c r="S1724" t="s">
        <v>4202</v>
      </c>
      <c r="Y1724" t="s">
        <v>1284</v>
      </c>
      <c r="Z1724" t="s">
        <v>1284</v>
      </c>
    </row>
    <row r="1725" spans="1:26" x14ac:dyDescent="0.25">
      <c r="A1725">
        <v>453693</v>
      </c>
      <c r="B1725" t="s">
        <v>964</v>
      </c>
      <c r="C1725" t="s">
        <v>1049</v>
      </c>
      <c r="D1725" t="s">
        <v>1050</v>
      </c>
      <c r="E1725">
        <v>26</v>
      </c>
      <c r="F1725">
        <v>284</v>
      </c>
      <c r="G1725" t="s">
        <v>4825</v>
      </c>
      <c r="H1725" s="2">
        <v>0.66666666666666663</v>
      </c>
      <c r="I1725" t="s">
        <v>4834</v>
      </c>
      <c r="J1725" s="2">
        <v>0.75</v>
      </c>
      <c r="L1725" t="s">
        <v>968</v>
      </c>
      <c r="N1725" t="s">
        <v>969</v>
      </c>
      <c r="P1725" t="s">
        <v>970</v>
      </c>
      <c r="Q1725" t="s">
        <v>4835</v>
      </c>
      <c r="R1725">
        <v>0</v>
      </c>
      <c r="S1725" t="s">
        <v>1422</v>
      </c>
      <c r="X1725" t="s">
        <v>1053</v>
      </c>
      <c r="Y1725" t="s">
        <v>974</v>
      </c>
      <c r="Z1725" t="s">
        <v>974</v>
      </c>
    </row>
    <row r="1726" spans="1:26" x14ac:dyDescent="0.25">
      <c r="A1726">
        <v>453694</v>
      </c>
      <c r="B1726" t="s">
        <v>976</v>
      </c>
      <c r="C1726" t="s">
        <v>1350</v>
      </c>
      <c r="D1726" t="s">
        <v>1351</v>
      </c>
      <c r="E1726">
        <v>106</v>
      </c>
      <c r="F1726">
        <v>4249</v>
      </c>
      <c r="G1726" t="s">
        <v>4825</v>
      </c>
      <c r="H1726" s="2">
        <v>0.66666666666666663</v>
      </c>
      <c r="I1726" t="s">
        <v>4834</v>
      </c>
      <c r="J1726" s="2">
        <v>0.75</v>
      </c>
      <c r="L1726" t="s">
        <v>968</v>
      </c>
      <c r="N1726" t="s">
        <v>969</v>
      </c>
      <c r="P1726" t="s">
        <v>970</v>
      </c>
      <c r="Q1726" t="s">
        <v>4836</v>
      </c>
      <c r="R1726">
        <v>0</v>
      </c>
      <c r="S1726" t="s">
        <v>1422</v>
      </c>
      <c r="X1726" t="s">
        <v>1354</v>
      </c>
      <c r="Y1726" t="s">
        <v>974</v>
      </c>
      <c r="Z1726" t="s">
        <v>974</v>
      </c>
    </row>
    <row r="1727" spans="1:26" x14ac:dyDescent="0.25">
      <c r="A1727">
        <v>453483</v>
      </c>
      <c r="B1727" t="s">
        <v>964</v>
      </c>
      <c r="C1727" t="s">
        <v>3850</v>
      </c>
      <c r="D1727" t="s">
        <v>3851</v>
      </c>
      <c r="E1727">
        <v>27</v>
      </c>
      <c r="F1727">
        <v>241</v>
      </c>
      <c r="G1727" t="s">
        <v>4825</v>
      </c>
      <c r="H1727" s="2">
        <v>0.79166666666666663</v>
      </c>
      <c r="I1727" t="s">
        <v>4834</v>
      </c>
      <c r="J1727" s="2">
        <v>0.83333333333333337</v>
      </c>
      <c r="L1727" t="s">
        <v>968</v>
      </c>
      <c r="N1727" t="s">
        <v>1601</v>
      </c>
      <c r="O1727" t="s">
        <v>3853</v>
      </c>
      <c r="P1727" t="s">
        <v>970</v>
      </c>
      <c r="Q1727" t="s">
        <v>4837</v>
      </c>
      <c r="R1727">
        <v>6</v>
      </c>
      <c r="S1727" t="s">
        <v>1865</v>
      </c>
      <c r="X1727" t="s">
        <v>3856</v>
      </c>
      <c r="Y1727" t="s">
        <v>1284</v>
      </c>
      <c r="Z1727" t="s">
        <v>1229</v>
      </c>
    </row>
    <row r="1728" spans="1:26" x14ac:dyDescent="0.25">
      <c r="A1728">
        <v>453484</v>
      </c>
      <c r="B1728" t="s">
        <v>976</v>
      </c>
      <c r="C1728" t="s">
        <v>3857</v>
      </c>
      <c r="D1728" t="s">
        <v>3858</v>
      </c>
      <c r="E1728">
        <v>70</v>
      </c>
      <c r="F1728">
        <v>1830</v>
      </c>
      <c r="G1728" t="s">
        <v>4825</v>
      </c>
      <c r="H1728" s="2">
        <v>0.79166666666666663</v>
      </c>
      <c r="I1728" t="s">
        <v>4834</v>
      </c>
      <c r="J1728" s="2">
        <v>0.83333333333333337</v>
      </c>
      <c r="L1728" t="s">
        <v>968</v>
      </c>
      <c r="N1728" t="s">
        <v>1601</v>
      </c>
      <c r="O1728" t="s">
        <v>3859</v>
      </c>
      <c r="P1728" t="s">
        <v>970</v>
      </c>
      <c r="Q1728" t="s">
        <v>4838</v>
      </c>
      <c r="R1728">
        <v>6</v>
      </c>
      <c r="S1728" t="s">
        <v>4839</v>
      </c>
      <c r="Y1728" t="s">
        <v>1284</v>
      </c>
      <c r="Z1728" t="s">
        <v>1229</v>
      </c>
    </row>
    <row r="1729" spans="1:26" x14ac:dyDescent="0.25">
      <c r="A1729">
        <v>452507</v>
      </c>
      <c r="B1729" t="s">
        <v>1032</v>
      </c>
      <c r="C1729" t="s">
        <v>1033</v>
      </c>
      <c r="D1729" t="s">
        <v>1034</v>
      </c>
      <c r="E1729">
        <v>108</v>
      </c>
      <c r="F1729">
        <v>5873</v>
      </c>
      <c r="G1729" t="s">
        <v>4825</v>
      </c>
      <c r="H1729" s="2">
        <v>0.79166666666666663</v>
      </c>
      <c r="I1729" t="s">
        <v>4825</v>
      </c>
      <c r="J1729" s="2">
        <v>0.79166666666666663</v>
      </c>
      <c r="L1729" t="s">
        <v>968</v>
      </c>
      <c r="N1729" t="s">
        <v>1035</v>
      </c>
      <c r="O1729">
        <v>9002647</v>
      </c>
      <c r="P1729" t="s">
        <v>1036</v>
      </c>
      <c r="Q1729" t="s">
        <v>4840</v>
      </c>
      <c r="R1729">
        <v>0</v>
      </c>
      <c r="S1729" t="s">
        <v>3179</v>
      </c>
      <c r="V1729" t="s">
        <v>4793</v>
      </c>
      <c r="W1729" t="s">
        <v>4793</v>
      </c>
      <c r="X1729" t="s">
        <v>1040</v>
      </c>
      <c r="Y1729" t="s">
        <v>1236</v>
      </c>
      <c r="Z1729" t="s">
        <v>3251</v>
      </c>
    </row>
    <row r="1730" spans="1:26" x14ac:dyDescent="0.25">
      <c r="A1730">
        <v>453696</v>
      </c>
      <c r="B1730" t="s">
        <v>976</v>
      </c>
      <c r="C1730" t="s">
        <v>1054</v>
      </c>
      <c r="D1730" t="s">
        <v>1055</v>
      </c>
      <c r="E1730">
        <v>87</v>
      </c>
      <c r="F1730">
        <v>2391</v>
      </c>
      <c r="G1730" t="s">
        <v>4834</v>
      </c>
      <c r="I1730" t="s">
        <v>4841</v>
      </c>
      <c r="L1730" t="s">
        <v>968</v>
      </c>
      <c r="N1730" t="s">
        <v>969</v>
      </c>
      <c r="P1730" t="s">
        <v>1079</v>
      </c>
      <c r="Q1730" t="s">
        <v>4842</v>
      </c>
      <c r="R1730">
        <v>0</v>
      </c>
      <c r="S1730" t="s">
        <v>1353</v>
      </c>
      <c r="X1730" t="s">
        <v>1058</v>
      </c>
      <c r="Y1730" t="s">
        <v>974</v>
      </c>
      <c r="Z1730" t="s">
        <v>974</v>
      </c>
    </row>
    <row r="1731" spans="1:26" x14ac:dyDescent="0.25">
      <c r="A1731">
        <v>453264</v>
      </c>
      <c r="B1731" t="s">
        <v>1075</v>
      </c>
      <c r="C1731" t="s">
        <v>1828</v>
      </c>
      <c r="D1731" t="s">
        <v>1829</v>
      </c>
      <c r="E1731">
        <v>159</v>
      </c>
      <c r="F1731">
        <v>15215</v>
      </c>
      <c r="G1731" t="s">
        <v>4834</v>
      </c>
      <c r="H1731" s="2">
        <v>2.0833333333333332E-2</v>
      </c>
      <c r="I1731" t="s">
        <v>4834</v>
      </c>
      <c r="J1731" s="2">
        <v>0.33333333333333331</v>
      </c>
      <c r="L1731" t="s">
        <v>968</v>
      </c>
      <c r="N1731" t="s">
        <v>1078</v>
      </c>
      <c r="O1731">
        <v>9809904</v>
      </c>
      <c r="P1731" t="s">
        <v>1079</v>
      </c>
      <c r="Q1731" t="s">
        <v>4843</v>
      </c>
      <c r="R1731">
        <v>0</v>
      </c>
      <c r="S1731" t="s">
        <v>3713</v>
      </c>
      <c r="V1731">
        <v>93</v>
      </c>
      <c r="W1731">
        <v>93</v>
      </c>
      <c r="X1731" t="s">
        <v>1831</v>
      </c>
      <c r="Y1731" t="s">
        <v>2178</v>
      </c>
      <c r="Z1731" t="s">
        <v>1005</v>
      </c>
    </row>
    <row r="1732" spans="1:26" x14ac:dyDescent="0.25">
      <c r="A1732">
        <v>453695</v>
      </c>
      <c r="B1732" t="s">
        <v>964</v>
      </c>
      <c r="C1732" t="s">
        <v>965</v>
      </c>
      <c r="D1732" t="s">
        <v>966</v>
      </c>
      <c r="E1732">
        <v>26</v>
      </c>
      <c r="F1732">
        <v>284</v>
      </c>
      <c r="G1732" t="s">
        <v>4834</v>
      </c>
      <c r="H1732" s="2">
        <v>4.1666666666666664E-2</v>
      </c>
      <c r="I1732" t="s">
        <v>4841</v>
      </c>
      <c r="J1732" s="2">
        <v>0.75</v>
      </c>
      <c r="L1732" t="s">
        <v>968</v>
      </c>
      <c r="N1732" t="s">
        <v>969</v>
      </c>
      <c r="P1732" t="s">
        <v>1079</v>
      </c>
      <c r="Q1732" t="s">
        <v>4844</v>
      </c>
      <c r="R1732">
        <v>0</v>
      </c>
      <c r="S1732" t="s">
        <v>972</v>
      </c>
      <c r="X1732" t="s">
        <v>973</v>
      </c>
      <c r="Y1732" t="s">
        <v>974</v>
      </c>
      <c r="Z1732" t="s">
        <v>974</v>
      </c>
    </row>
    <row r="1733" spans="1:26" x14ac:dyDescent="0.25">
      <c r="A1733">
        <v>453600</v>
      </c>
      <c r="B1733" t="s">
        <v>994</v>
      </c>
      <c r="C1733" t="s">
        <v>1645</v>
      </c>
      <c r="D1733" t="s">
        <v>1646</v>
      </c>
      <c r="E1733">
        <v>121</v>
      </c>
      <c r="F1733">
        <v>6688</v>
      </c>
      <c r="G1733" t="s">
        <v>4834</v>
      </c>
      <c r="H1733" s="2">
        <v>0.25</v>
      </c>
      <c r="I1733" t="s">
        <v>4834</v>
      </c>
      <c r="J1733" s="2">
        <v>0.625</v>
      </c>
      <c r="L1733" t="s">
        <v>968</v>
      </c>
      <c r="N1733" t="s">
        <v>997</v>
      </c>
      <c r="O1733">
        <v>9415741</v>
      </c>
      <c r="P1733" t="s">
        <v>999</v>
      </c>
      <c r="Q1733" t="s">
        <v>4845</v>
      </c>
      <c r="R1733">
        <v>0</v>
      </c>
      <c r="S1733" t="s">
        <v>1422</v>
      </c>
      <c r="V1733">
        <v>261</v>
      </c>
      <c r="W1733">
        <v>261</v>
      </c>
      <c r="X1733" t="s">
        <v>1648</v>
      </c>
      <c r="Y1733" t="s">
        <v>1104</v>
      </c>
      <c r="Z1733" t="s">
        <v>1223</v>
      </c>
    </row>
    <row r="1734" spans="1:26" x14ac:dyDescent="0.25">
      <c r="A1734">
        <v>453610</v>
      </c>
      <c r="B1734" t="s">
        <v>1032</v>
      </c>
      <c r="C1734" t="s">
        <v>4028</v>
      </c>
      <c r="D1734" t="s">
        <v>4029</v>
      </c>
      <c r="E1734">
        <v>83</v>
      </c>
      <c r="F1734">
        <v>1827</v>
      </c>
      <c r="G1734" t="s">
        <v>4834</v>
      </c>
      <c r="H1734" s="2">
        <v>0.33333333333333331</v>
      </c>
      <c r="I1734" t="s">
        <v>4846</v>
      </c>
      <c r="J1734" s="2">
        <v>0.5</v>
      </c>
      <c r="L1734" t="s">
        <v>968</v>
      </c>
      <c r="N1734" t="s">
        <v>1167</v>
      </c>
      <c r="O1734" t="s">
        <v>4030</v>
      </c>
      <c r="P1734" t="s">
        <v>1036</v>
      </c>
      <c r="Q1734" t="s">
        <v>4847</v>
      </c>
      <c r="R1734">
        <v>0</v>
      </c>
      <c r="S1734" t="s">
        <v>4655</v>
      </c>
      <c r="T1734" t="s">
        <v>4848</v>
      </c>
      <c r="V1734">
        <v>22261</v>
      </c>
      <c r="W1734">
        <v>22271</v>
      </c>
      <c r="X1734" t="s">
        <v>4033</v>
      </c>
      <c r="Y1734" t="s">
        <v>1284</v>
      </c>
      <c r="Z1734" t="s">
        <v>1283</v>
      </c>
    </row>
    <row r="1735" spans="1:26" x14ac:dyDescent="0.25">
      <c r="A1735">
        <v>453535</v>
      </c>
      <c r="B1735" t="s">
        <v>994</v>
      </c>
      <c r="C1735" t="s">
        <v>1043</v>
      </c>
      <c r="D1735" t="s">
        <v>1044</v>
      </c>
      <c r="E1735">
        <v>99</v>
      </c>
      <c r="F1735">
        <v>4224</v>
      </c>
      <c r="G1735" t="s">
        <v>4834</v>
      </c>
      <c r="H1735" s="2">
        <v>0.35416666666666669</v>
      </c>
      <c r="I1735" t="s">
        <v>4834</v>
      </c>
      <c r="J1735" s="2">
        <v>0.58333333333333337</v>
      </c>
      <c r="L1735" t="s">
        <v>968</v>
      </c>
      <c r="N1735" t="s">
        <v>997</v>
      </c>
      <c r="O1735">
        <v>9355135</v>
      </c>
      <c r="P1735" t="s">
        <v>1159</v>
      </c>
      <c r="Q1735" t="s">
        <v>4849</v>
      </c>
      <c r="R1735">
        <v>0</v>
      </c>
      <c r="S1735" t="s">
        <v>4850</v>
      </c>
      <c r="T1735" t="s">
        <v>4851</v>
      </c>
      <c r="V1735">
        <v>23</v>
      </c>
      <c r="W1735">
        <v>23</v>
      </c>
      <c r="Y1735" t="s">
        <v>1048</v>
      </c>
      <c r="Z1735" t="s">
        <v>1256</v>
      </c>
    </row>
    <row r="1736" spans="1:26" x14ac:dyDescent="0.25">
      <c r="A1736">
        <v>453769</v>
      </c>
      <c r="B1736" t="s">
        <v>1230</v>
      </c>
      <c r="C1736" t="s">
        <v>2007</v>
      </c>
      <c r="D1736" t="s">
        <v>2008</v>
      </c>
      <c r="E1736">
        <v>22</v>
      </c>
      <c r="F1736">
        <v>99</v>
      </c>
      <c r="G1736" t="s">
        <v>4834</v>
      </c>
      <c r="H1736" s="2">
        <v>0.54166666666666663</v>
      </c>
      <c r="I1736" t="s">
        <v>4834</v>
      </c>
      <c r="J1736" s="2">
        <v>0.70833333333333337</v>
      </c>
      <c r="L1736" t="s">
        <v>968</v>
      </c>
      <c r="N1736" t="s">
        <v>1024</v>
      </c>
      <c r="O1736">
        <v>750038</v>
      </c>
      <c r="P1736" t="s">
        <v>970</v>
      </c>
      <c r="Q1736" t="s">
        <v>4852</v>
      </c>
      <c r="R1736">
        <v>0</v>
      </c>
      <c r="S1736" t="s">
        <v>1179</v>
      </c>
      <c r="T1736" t="s">
        <v>1027</v>
      </c>
      <c r="Y1736" t="s">
        <v>974</v>
      </c>
      <c r="Z1736" t="s">
        <v>974</v>
      </c>
    </row>
    <row r="1737" spans="1:26" x14ac:dyDescent="0.25">
      <c r="A1737">
        <v>381649</v>
      </c>
      <c r="B1737" t="s">
        <v>982</v>
      </c>
      <c r="C1737" t="s">
        <v>1268</v>
      </c>
      <c r="D1737" t="s">
        <v>1269</v>
      </c>
      <c r="E1737">
        <v>362</v>
      </c>
      <c r="F1737">
        <v>226963</v>
      </c>
      <c r="G1737" t="s">
        <v>4841</v>
      </c>
      <c r="H1737" s="2">
        <v>0.29166666666666669</v>
      </c>
      <c r="I1737" t="s">
        <v>4841</v>
      </c>
      <c r="J1737" s="2">
        <v>0.75</v>
      </c>
      <c r="L1737" t="s">
        <v>968</v>
      </c>
      <c r="N1737" t="s">
        <v>985</v>
      </c>
      <c r="O1737">
        <v>9682875</v>
      </c>
      <c r="P1737" t="s">
        <v>1009</v>
      </c>
      <c r="Q1737" t="s">
        <v>4853</v>
      </c>
      <c r="R1737">
        <v>0</v>
      </c>
      <c r="S1737" t="s">
        <v>988</v>
      </c>
      <c r="V1737">
        <v>34345</v>
      </c>
      <c r="W1737">
        <v>34345</v>
      </c>
      <c r="X1737" t="s">
        <v>1271</v>
      </c>
      <c r="Y1737" t="s">
        <v>1120</v>
      </c>
      <c r="Z1737" t="s">
        <v>1793</v>
      </c>
    </row>
    <row r="1738" spans="1:26" x14ac:dyDescent="0.25">
      <c r="A1738">
        <v>453849</v>
      </c>
      <c r="B1738" t="s">
        <v>1139</v>
      </c>
      <c r="C1738" t="s">
        <v>4854</v>
      </c>
      <c r="D1738" t="s">
        <v>4854</v>
      </c>
      <c r="E1738">
        <v>12</v>
      </c>
      <c r="F1738">
        <v>10</v>
      </c>
      <c r="G1738" t="s">
        <v>4841</v>
      </c>
      <c r="H1738" s="2">
        <v>0.33333333333333331</v>
      </c>
      <c r="I1738" t="s">
        <v>4841</v>
      </c>
      <c r="J1738" s="2">
        <v>0.70833333333333337</v>
      </c>
      <c r="L1738" t="s">
        <v>968</v>
      </c>
      <c r="N1738" t="s">
        <v>1300</v>
      </c>
      <c r="O1738" t="s">
        <v>4855</v>
      </c>
      <c r="P1738" t="s">
        <v>970</v>
      </c>
      <c r="Q1738" t="s">
        <v>4856</v>
      </c>
      <c r="R1738">
        <v>0</v>
      </c>
      <c r="S1738" t="s">
        <v>1179</v>
      </c>
      <c r="Y1738" t="s">
        <v>2159</v>
      </c>
      <c r="Z1738" t="s">
        <v>1120</v>
      </c>
    </row>
    <row r="1739" spans="1:26" x14ac:dyDescent="0.25">
      <c r="A1739">
        <v>452807</v>
      </c>
      <c r="B1739" t="s">
        <v>1075</v>
      </c>
      <c r="C1739" t="s">
        <v>2170</v>
      </c>
      <c r="D1739" t="s">
        <v>2171</v>
      </c>
      <c r="E1739">
        <v>133</v>
      </c>
      <c r="F1739">
        <v>9990</v>
      </c>
      <c r="G1739" t="s">
        <v>4841</v>
      </c>
      <c r="H1739" s="2">
        <v>0.58333333333333337</v>
      </c>
      <c r="I1739" t="s">
        <v>4857</v>
      </c>
      <c r="J1739" s="2">
        <v>8.3333333333333329E-2</v>
      </c>
      <c r="L1739" t="s">
        <v>968</v>
      </c>
      <c r="N1739" t="s">
        <v>1035</v>
      </c>
      <c r="O1739">
        <v>9266542</v>
      </c>
      <c r="P1739" t="s">
        <v>1079</v>
      </c>
      <c r="Q1739" t="s">
        <v>4858</v>
      </c>
      <c r="R1739">
        <v>8.8000000000000007</v>
      </c>
      <c r="S1739" t="s">
        <v>1737</v>
      </c>
      <c r="V1739" t="s">
        <v>4859</v>
      </c>
      <c r="W1739" t="s">
        <v>4859</v>
      </c>
      <c r="X1739" t="s">
        <v>2174</v>
      </c>
      <c r="Y1739" t="s">
        <v>1433</v>
      </c>
      <c r="Z1739" t="s">
        <v>1665</v>
      </c>
    </row>
    <row r="1740" spans="1:26" x14ac:dyDescent="0.25">
      <c r="A1740">
        <v>453777</v>
      </c>
      <c r="B1740" t="s">
        <v>1230</v>
      </c>
      <c r="C1740" t="s">
        <v>2007</v>
      </c>
      <c r="D1740" t="s">
        <v>2008</v>
      </c>
      <c r="E1740">
        <v>22</v>
      </c>
      <c r="F1740">
        <v>99</v>
      </c>
      <c r="G1740" t="s">
        <v>4841</v>
      </c>
      <c r="H1740" s="2">
        <v>0.70486111111111116</v>
      </c>
      <c r="I1740" t="s">
        <v>4841</v>
      </c>
      <c r="J1740" s="2">
        <v>0.71527777777777779</v>
      </c>
      <c r="L1740" t="s">
        <v>968</v>
      </c>
      <c r="N1740" t="s">
        <v>1024</v>
      </c>
      <c r="O1740">
        <v>750038</v>
      </c>
      <c r="P1740" t="s">
        <v>970</v>
      </c>
      <c r="Q1740" t="s">
        <v>4860</v>
      </c>
      <c r="R1740">
        <v>0</v>
      </c>
      <c r="S1740" t="s">
        <v>1026</v>
      </c>
      <c r="T1740" t="s">
        <v>1027</v>
      </c>
      <c r="Y1740" t="s">
        <v>1029</v>
      </c>
      <c r="Z1740" t="s">
        <v>1029</v>
      </c>
    </row>
    <row r="1741" spans="1:26" x14ac:dyDescent="0.25">
      <c r="A1741">
        <v>453742</v>
      </c>
      <c r="B1741" t="s">
        <v>964</v>
      </c>
      <c r="C1741" t="s">
        <v>3850</v>
      </c>
      <c r="D1741" t="s">
        <v>3851</v>
      </c>
      <c r="E1741">
        <v>27</v>
      </c>
      <c r="F1741">
        <v>241</v>
      </c>
      <c r="G1741" t="s">
        <v>4841</v>
      </c>
      <c r="H1741" s="2">
        <v>0.75</v>
      </c>
      <c r="I1741" t="s">
        <v>4857</v>
      </c>
      <c r="J1741" s="2">
        <v>0.16666666666666666</v>
      </c>
      <c r="L1741" t="s">
        <v>968</v>
      </c>
      <c r="N1741" t="s">
        <v>1601</v>
      </c>
      <c r="O1741" t="s">
        <v>3853</v>
      </c>
      <c r="P1741" t="s">
        <v>1131</v>
      </c>
      <c r="Q1741" t="s">
        <v>4861</v>
      </c>
      <c r="R1741">
        <v>6</v>
      </c>
      <c r="S1741" t="s">
        <v>1331</v>
      </c>
      <c r="X1741" t="s">
        <v>3856</v>
      </c>
      <c r="Y1741" t="s">
        <v>1229</v>
      </c>
      <c r="Z1741" t="s">
        <v>1223</v>
      </c>
    </row>
    <row r="1742" spans="1:26" x14ac:dyDescent="0.25">
      <c r="A1742">
        <v>453743</v>
      </c>
      <c r="B1742" t="s">
        <v>976</v>
      </c>
      <c r="C1742" t="s">
        <v>3857</v>
      </c>
      <c r="D1742" t="s">
        <v>3858</v>
      </c>
      <c r="E1742">
        <v>70</v>
      </c>
      <c r="F1742">
        <v>1830</v>
      </c>
      <c r="G1742" t="s">
        <v>4841</v>
      </c>
      <c r="H1742" s="2">
        <v>0.75</v>
      </c>
      <c r="I1742" t="s">
        <v>4857</v>
      </c>
      <c r="J1742" s="2">
        <v>0.16666666666666666</v>
      </c>
      <c r="L1742" t="s">
        <v>968</v>
      </c>
      <c r="N1742" t="s">
        <v>1601</v>
      </c>
      <c r="O1742" t="s">
        <v>3859</v>
      </c>
      <c r="P1742" t="s">
        <v>1131</v>
      </c>
      <c r="Q1742" t="s">
        <v>4862</v>
      </c>
      <c r="R1742">
        <v>6</v>
      </c>
      <c r="S1742" t="s">
        <v>1603</v>
      </c>
      <c r="Y1742" t="s">
        <v>1229</v>
      </c>
      <c r="Z1742" t="s">
        <v>1223</v>
      </c>
    </row>
    <row r="1743" spans="1:26" x14ac:dyDescent="0.25">
      <c r="A1743">
        <v>453834</v>
      </c>
      <c r="B1743" t="s">
        <v>1628</v>
      </c>
      <c r="C1743" t="s">
        <v>1629</v>
      </c>
      <c r="D1743" t="s">
        <v>1630</v>
      </c>
      <c r="E1743">
        <v>11</v>
      </c>
      <c r="F1743">
        <v>15</v>
      </c>
      <c r="G1743" t="s">
        <v>4857</v>
      </c>
      <c r="H1743" s="2">
        <v>0.25</v>
      </c>
      <c r="I1743" t="s">
        <v>4857</v>
      </c>
      <c r="J1743" s="2">
        <v>0.41666666666666669</v>
      </c>
      <c r="L1743" t="s">
        <v>968</v>
      </c>
      <c r="N1743" t="s">
        <v>1300</v>
      </c>
      <c r="O1743" t="s">
        <v>1629</v>
      </c>
      <c r="P1743" t="s">
        <v>970</v>
      </c>
      <c r="Q1743" t="s">
        <v>4863</v>
      </c>
      <c r="R1743">
        <v>0</v>
      </c>
      <c r="S1743" t="s">
        <v>1179</v>
      </c>
      <c r="X1743" t="s">
        <v>1632</v>
      </c>
      <c r="Y1743" t="s">
        <v>1029</v>
      </c>
      <c r="Z1743" t="s">
        <v>1029</v>
      </c>
    </row>
    <row r="1744" spans="1:26" x14ac:dyDescent="0.25">
      <c r="A1744">
        <v>453510</v>
      </c>
      <c r="B1744" t="s">
        <v>1032</v>
      </c>
      <c r="C1744" t="s">
        <v>1033</v>
      </c>
      <c r="D1744" t="s">
        <v>1034</v>
      </c>
      <c r="E1744">
        <v>108</v>
      </c>
      <c r="F1744">
        <v>5873</v>
      </c>
      <c r="G1744" t="s">
        <v>4857</v>
      </c>
      <c r="H1744" s="2">
        <v>0.33333333333333331</v>
      </c>
      <c r="I1744" t="s">
        <v>4864</v>
      </c>
      <c r="J1744" s="2">
        <v>0.20833333333333334</v>
      </c>
      <c r="L1744" t="s">
        <v>968</v>
      </c>
      <c r="N1744" t="s">
        <v>1035</v>
      </c>
      <c r="O1744">
        <v>9002647</v>
      </c>
      <c r="P1744" t="s">
        <v>1036</v>
      </c>
      <c r="Q1744" t="s">
        <v>4865</v>
      </c>
      <c r="R1744">
        <v>0</v>
      </c>
      <c r="S1744" t="s">
        <v>2437</v>
      </c>
      <c r="V1744" t="s">
        <v>4866</v>
      </c>
      <c r="W1744" t="s">
        <v>4866</v>
      </c>
      <c r="X1744" t="s">
        <v>1040</v>
      </c>
      <c r="Y1744" t="s">
        <v>1041</v>
      </c>
      <c r="Z1744" t="s">
        <v>3251</v>
      </c>
    </row>
    <row r="1745" spans="1:26" x14ac:dyDescent="0.25">
      <c r="A1745">
        <v>453770</v>
      </c>
      <c r="B1745" t="s">
        <v>1230</v>
      </c>
      <c r="C1745" t="s">
        <v>2007</v>
      </c>
      <c r="D1745" t="s">
        <v>2008</v>
      </c>
      <c r="E1745">
        <v>22</v>
      </c>
      <c r="F1745">
        <v>99</v>
      </c>
      <c r="G1745" t="s">
        <v>4857</v>
      </c>
      <c r="H1745" s="2">
        <v>0.41666666666666669</v>
      </c>
      <c r="I1745" t="s">
        <v>4857</v>
      </c>
      <c r="J1745" s="2">
        <v>0.71527777777777779</v>
      </c>
      <c r="L1745" t="s">
        <v>968</v>
      </c>
      <c r="N1745" t="s">
        <v>1024</v>
      </c>
      <c r="O1745">
        <v>750038</v>
      </c>
      <c r="P1745" t="s">
        <v>970</v>
      </c>
      <c r="Q1745" t="s">
        <v>4867</v>
      </c>
      <c r="R1745">
        <v>0</v>
      </c>
      <c r="S1745" t="s">
        <v>1026</v>
      </c>
      <c r="T1745" t="s">
        <v>1027</v>
      </c>
      <c r="Y1745" t="s">
        <v>1029</v>
      </c>
      <c r="Z1745" t="s">
        <v>4868</v>
      </c>
    </row>
    <row r="1746" spans="1:26" x14ac:dyDescent="0.25">
      <c r="A1746">
        <v>453404</v>
      </c>
      <c r="B1746" t="s">
        <v>1075</v>
      </c>
      <c r="C1746" t="s">
        <v>1480</v>
      </c>
      <c r="D1746" t="s">
        <v>1481</v>
      </c>
      <c r="E1746">
        <v>190</v>
      </c>
      <c r="F1746">
        <v>26645</v>
      </c>
      <c r="G1746" t="s">
        <v>4857</v>
      </c>
      <c r="H1746" s="2">
        <v>0.54166666666666663</v>
      </c>
      <c r="I1746" t="s">
        <v>4864</v>
      </c>
      <c r="J1746" s="2">
        <v>0.29166666666666669</v>
      </c>
      <c r="L1746" t="s">
        <v>968</v>
      </c>
      <c r="N1746" t="s">
        <v>1482</v>
      </c>
      <c r="O1746">
        <v>9709219</v>
      </c>
      <c r="P1746" t="s">
        <v>1079</v>
      </c>
      <c r="Q1746" t="s">
        <v>4869</v>
      </c>
      <c r="R1746">
        <v>0</v>
      </c>
      <c r="S1746" t="s">
        <v>1737</v>
      </c>
      <c r="V1746" t="s">
        <v>4870</v>
      </c>
      <c r="W1746" t="s">
        <v>4870</v>
      </c>
      <c r="X1746" t="s">
        <v>1486</v>
      </c>
      <c r="Y1746" t="s">
        <v>1487</v>
      </c>
      <c r="Z1746" t="s">
        <v>1004</v>
      </c>
    </row>
    <row r="1747" spans="1:26" x14ac:dyDescent="0.25">
      <c r="A1747">
        <v>453973</v>
      </c>
      <c r="B1747" t="s">
        <v>1021</v>
      </c>
      <c r="C1747" t="s">
        <v>1459</v>
      </c>
      <c r="D1747" t="s">
        <v>1460</v>
      </c>
      <c r="E1747">
        <v>28</v>
      </c>
      <c r="F1747">
        <v>100</v>
      </c>
      <c r="G1747" t="s">
        <v>4857</v>
      </c>
      <c r="H1747" s="2">
        <v>0.54166666666666663</v>
      </c>
      <c r="I1747" t="s">
        <v>4864</v>
      </c>
      <c r="J1747" s="2">
        <v>0.83333333333333337</v>
      </c>
      <c r="L1747" t="s">
        <v>968</v>
      </c>
      <c r="N1747" t="s">
        <v>1300</v>
      </c>
      <c r="O1747">
        <v>2401</v>
      </c>
      <c r="P1747" t="s">
        <v>970</v>
      </c>
      <c r="Q1747" t="s">
        <v>4871</v>
      </c>
      <c r="R1747">
        <v>2.74</v>
      </c>
      <c r="S1747" t="s">
        <v>1026</v>
      </c>
      <c r="X1747" t="s">
        <v>1462</v>
      </c>
      <c r="Y1747" t="s">
        <v>4872</v>
      </c>
      <c r="Z1747" t="s">
        <v>1074</v>
      </c>
    </row>
    <row r="1748" spans="1:26" x14ac:dyDescent="0.25">
      <c r="A1748">
        <v>453768</v>
      </c>
      <c r="B1748" t="s">
        <v>1032</v>
      </c>
      <c r="C1748" t="s">
        <v>1327</v>
      </c>
      <c r="D1748" t="s">
        <v>1328</v>
      </c>
      <c r="E1748">
        <v>42</v>
      </c>
      <c r="F1748">
        <v>380</v>
      </c>
      <c r="G1748" t="s">
        <v>4864</v>
      </c>
      <c r="H1748" s="2">
        <v>0.29166666666666669</v>
      </c>
      <c r="I1748" t="s">
        <v>4864</v>
      </c>
      <c r="J1748" s="2">
        <v>0.75</v>
      </c>
      <c r="L1748" t="s">
        <v>968</v>
      </c>
      <c r="N1748" t="s">
        <v>1329</v>
      </c>
      <c r="O1748">
        <v>7321960</v>
      </c>
      <c r="P1748" t="s">
        <v>1168</v>
      </c>
      <c r="Q1748" t="s">
        <v>4873</v>
      </c>
      <c r="R1748">
        <v>0</v>
      </c>
      <c r="S1748" t="s">
        <v>1603</v>
      </c>
      <c r="T1748" t="s">
        <v>1332</v>
      </c>
      <c r="X1748" t="s">
        <v>1333</v>
      </c>
      <c r="Y1748" t="s">
        <v>1104</v>
      </c>
      <c r="Z1748" t="s">
        <v>1281</v>
      </c>
    </row>
    <row r="1749" spans="1:26" x14ac:dyDescent="0.25">
      <c r="A1749">
        <v>453717</v>
      </c>
      <c r="B1749" t="s">
        <v>994</v>
      </c>
      <c r="C1749" t="s">
        <v>1419</v>
      </c>
      <c r="D1749" t="s">
        <v>1420</v>
      </c>
      <c r="E1749">
        <v>126</v>
      </c>
      <c r="F1749">
        <v>6688</v>
      </c>
      <c r="G1749" t="s">
        <v>4864</v>
      </c>
      <c r="H1749" s="2">
        <v>0.375</v>
      </c>
      <c r="I1749" t="s">
        <v>4874</v>
      </c>
      <c r="J1749" s="2">
        <v>0.25</v>
      </c>
      <c r="L1749" t="s">
        <v>968</v>
      </c>
      <c r="N1749" t="s">
        <v>997</v>
      </c>
      <c r="O1749">
        <v>9285328</v>
      </c>
      <c r="P1749" t="s">
        <v>999</v>
      </c>
      <c r="Q1749" t="s">
        <v>4875</v>
      </c>
      <c r="R1749">
        <v>0</v>
      </c>
      <c r="S1749" t="s">
        <v>1422</v>
      </c>
      <c r="V1749">
        <v>214</v>
      </c>
      <c r="W1749">
        <v>214</v>
      </c>
      <c r="X1749" t="s">
        <v>1423</v>
      </c>
      <c r="Y1749" t="s">
        <v>1424</v>
      </c>
      <c r="Z1749" t="s">
        <v>1127</v>
      </c>
    </row>
    <row r="1750" spans="1:26" x14ac:dyDescent="0.25">
      <c r="A1750" t="s">
        <v>4876</v>
      </c>
      <c r="B1750" t="s">
        <v>1961</v>
      </c>
      <c r="C1750" t="s">
        <v>4587</v>
      </c>
      <c r="D1750" t="s">
        <v>4588</v>
      </c>
      <c r="E1750">
        <v>20</v>
      </c>
      <c r="F1750">
        <v>127</v>
      </c>
      <c r="G1750" t="s">
        <v>4864</v>
      </c>
      <c r="H1750" s="2">
        <v>0.5</v>
      </c>
      <c r="I1750" t="s">
        <v>4864</v>
      </c>
      <c r="J1750" s="2">
        <v>0.54166666666666663</v>
      </c>
      <c r="L1750" t="s">
        <v>968</v>
      </c>
      <c r="N1750" t="s">
        <v>1024</v>
      </c>
      <c r="O1750" t="s">
        <v>4589</v>
      </c>
      <c r="P1750" t="s">
        <v>970</v>
      </c>
      <c r="Q1750" t="s">
        <v>4877</v>
      </c>
      <c r="R1750">
        <v>1.35</v>
      </c>
      <c r="S1750" t="s">
        <v>1331</v>
      </c>
      <c r="Y1750" t="s">
        <v>1947</v>
      </c>
      <c r="Z1750" t="s">
        <v>1223</v>
      </c>
    </row>
    <row r="1751" spans="1:26" x14ac:dyDescent="0.25">
      <c r="A1751" t="s">
        <v>4878</v>
      </c>
      <c r="B1751" t="s">
        <v>1021</v>
      </c>
      <c r="C1751" t="s">
        <v>4879</v>
      </c>
      <c r="D1751" t="s">
        <v>4880</v>
      </c>
      <c r="E1751">
        <v>15</v>
      </c>
      <c r="F1751">
        <v>23</v>
      </c>
      <c r="G1751" t="s">
        <v>4864</v>
      </c>
      <c r="H1751" s="2">
        <v>0.5</v>
      </c>
      <c r="I1751" t="s">
        <v>4864</v>
      </c>
      <c r="J1751" s="2">
        <v>0.54166666666666663</v>
      </c>
      <c r="L1751" t="s">
        <v>968</v>
      </c>
      <c r="N1751" t="s">
        <v>3653</v>
      </c>
      <c r="P1751" t="s">
        <v>970</v>
      </c>
      <c r="Q1751" t="s">
        <v>4881</v>
      </c>
      <c r="R1751">
        <v>2.0099999999999998</v>
      </c>
      <c r="S1751" t="s">
        <v>1179</v>
      </c>
      <c r="Y1751" t="s">
        <v>1147</v>
      </c>
      <c r="Z1751" t="s">
        <v>1223</v>
      </c>
    </row>
    <row r="1752" spans="1:26" x14ac:dyDescent="0.25">
      <c r="A1752" t="s">
        <v>4882</v>
      </c>
      <c r="B1752" t="s">
        <v>1021</v>
      </c>
      <c r="C1752" t="s">
        <v>4883</v>
      </c>
      <c r="D1752" t="s">
        <v>4884</v>
      </c>
      <c r="E1752">
        <v>15</v>
      </c>
      <c r="F1752">
        <v>23</v>
      </c>
      <c r="G1752" t="s">
        <v>4864</v>
      </c>
      <c r="H1752" s="2">
        <v>0.5</v>
      </c>
      <c r="I1752" t="s">
        <v>4864</v>
      </c>
      <c r="J1752" s="2">
        <v>0.54166666666666663</v>
      </c>
      <c r="L1752" t="s">
        <v>968</v>
      </c>
      <c r="N1752" t="s">
        <v>3653</v>
      </c>
      <c r="P1752" t="s">
        <v>970</v>
      </c>
      <c r="Q1752" t="s">
        <v>4885</v>
      </c>
      <c r="R1752">
        <v>2.0099999999999998</v>
      </c>
      <c r="S1752" t="s">
        <v>1179</v>
      </c>
      <c r="Y1752" t="s">
        <v>1147</v>
      </c>
      <c r="Z1752" t="s">
        <v>1223</v>
      </c>
    </row>
    <row r="1753" spans="1:26" x14ac:dyDescent="0.25">
      <c r="A1753">
        <v>453512</v>
      </c>
      <c r="B1753" t="s">
        <v>1032</v>
      </c>
      <c r="C1753" t="s">
        <v>1033</v>
      </c>
      <c r="D1753" t="s">
        <v>1034</v>
      </c>
      <c r="E1753">
        <v>108</v>
      </c>
      <c r="F1753">
        <v>5873</v>
      </c>
      <c r="G1753" t="s">
        <v>4864</v>
      </c>
      <c r="H1753" s="2">
        <v>0.54166666666666663</v>
      </c>
      <c r="I1753" t="s">
        <v>4864</v>
      </c>
      <c r="J1753" s="2">
        <v>0.79166666666666663</v>
      </c>
      <c r="L1753" t="s">
        <v>968</v>
      </c>
      <c r="N1753" t="s">
        <v>1035</v>
      </c>
      <c r="O1753">
        <v>9002647</v>
      </c>
      <c r="P1753" t="s">
        <v>1036</v>
      </c>
      <c r="Q1753" t="s">
        <v>4886</v>
      </c>
      <c r="R1753">
        <v>0</v>
      </c>
      <c r="S1753" t="s">
        <v>4887</v>
      </c>
      <c r="V1753" t="s">
        <v>4866</v>
      </c>
      <c r="W1753" t="s">
        <v>4866</v>
      </c>
      <c r="X1753" t="s">
        <v>1040</v>
      </c>
      <c r="Y1753" t="s">
        <v>3251</v>
      </c>
      <c r="Z1753" t="s">
        <v>1042</v>
      </c>
    </row>
    <row r="1754" spans="1:26" x14ac:dyDescent="0.25">
      <c r="A1754">
        <v>453772</v>
      </c>
      <c r="B1754" t="s">
        <v>1230</v>
      </c>
      <c r="C1754" t="s">
        <v>2007</v>
      </c>
      <c r="D1754" t="s">
        <v>2008</v>
      </c>
      <c r="E1754">
        <v>22</v>
      </c>
      <c r="F1754">
        <v>99</v>
      </c>
      <c r="G1754" t="s">
        <v>4864</v>
      </c>
      <c r="H1754" s="2">
        <v>0.70486111111111116</v>
      </c>
      <c r="I1754" t="s">
        <v>4864</v>
      </c>
      <c r="J1754" s="2">
        <v>0.71527777777777779</v>
      </c>
      <c r="L1754" t="s">
        <v>968</v>
      </c>
      <c r="N1754" t="s">
        <v>1024</v>
      </c>
      <c r="O1754">
        <v>750038</v>
      </c>
      <c r="P1754" t="s">
        <v>970</v>
      </c>
      <c r="Q1754" t="s">
        <v>4888</v>
      </c>
      <c r="R1754">
        <v>0</v>
      </c>
      <c r="S1754" t="s">
        <v>1026</v>
      </c>
      <c r="T1754" t="s">
        <v>1027</v>
      </c>
      <c r="Y1754" t="s">
        <v>1029</v>
      </c>
      <c r="Z1754" t="s">
        <v>1029</v>
      </c>
    </row>
    <row r="1755" spans="1:26" x14ac:dyDescent="0.25">
      <c r="A1755">
        <v>453988</v>
      </c>
      <c r="B1755" t="s">
        <v>964</v>
      </c>
      <c r="C1755" t="s">
        <v>965</v>
      </c>
      <c r="D1755" t="s">
        <v>966</v>
      </c>
      <c r="E1755">
        <v>26</v>
      </c>
      <c r="F1755">
        <v>284</v>
      </c>
      <c r="G1755" t="s">
        <v>4874</v>
      </c>
      <c r="H1755" s="2">
        <v>0.25</v>
      </c>
      <c r="I1755" t="s">
        <v>4874</v>
      </c>
      <c r="J1755" s="2">
        <v>0.75</v>
      </c>
      <c r="L1755" t="s">
        <v>968</v>
      </c>
      <c r="N1755" t="s">
        <v>969</v>
      </c>
      <c r="P1755" t="s">
        <v>970</v>
      </c>
      <c r="Q1755" t="s">
        <v>4889</v>
      </c>
      <c r="R1755">
        <v>0</v>
      </c>
      <c r="S1755" t="s">
        <v>972</v>
      </c>
      <c r="X1755" t="s">
        <v>973</v>
      </c>
      <c r="Y1755" t="s">
        <v>974</v>
      </c>
      <c r="Z1755" t="s">
        <v>974</v>
      </c>
    </row>
    <row r="1756" spans="1:26" x14ac:dyDescent="0.25">
      <c r="A1756">
        <v>453989</v>
      </c>
      <c r="B1756" t="s">
        <v>976</v>
      </c>
      <c r="C1756" t="s">
        <v>1054</v>
      </c>
      <c r="D1756" t="s">
        <v>1055</v>
      </c>
      <c r="E1756">
        <v>87</v>
      </c>
      <c r="F1756">
        <v>2391</v>
      </c>
      <c r="G1756" t="s">
        <v>4874</v>
      </c>
      <c r="H1756" s="2">
        <v>0.25</v>
      </c>
      <c r="I1756" t="s">
        <v>4874</v>
      </c>
      <c r="J1756" s="2">
        <v>0.75</v>
      </c>
      <c r="L1756" t="s">
        <v>968</v>
      </c>
      <c r="N1756" t="s">
        <v>969</v>
      </c>
      <c r="P1756" t="s">
        <v>970</v>
      </c>
      <c r="Q1756" t="s">
        <v>4890</v>
      </c>
      <c r="R1756">
        <v>0</v>
      </c>
      <c r="S1756" t="s">
        <v>1188</v>
      </c>
      <c r="X1756" t="s">
        <v>1058</v>
      </c>
      <c r="Y1756" t="s">
        <v>974</v>
      </c>
      <c r="Z1756" t="s">
        <v>974</v>
      </c>
    </row>
    <row r="1757" spans="1:26" x14ac:dyDescent="0.25">
      <c r="A1757">
        <v>453266</v>
      </c>
      <c r="B1757" t="s">
        <v>1075</v>
      </c>
      <c r="C1757" t="s">
        <v>1115</v>
      </c>
      <c r="D1757" t="s">
        <v>1116</v>
      </c>
      <c r="E1757">
        <v>159</v>
      </c>
      <c r="F1757">
        <v>10851</v>
      </c>
      <c r="G1757" t="s">
        <v>4874</v>
      </c>
      <c r="H1757" s="2">
        <v>0.33333333333333331</v>
      </c>
      <c r="I1757" t="s">
        <v>4846</v>
      </c>
      <c r="J1757" s="2">
        <v>4.1666666666666664E-2</v>
      </c>
      <c r="L1757" t="s">
        <v>968</v>
      </c>
      <c r="N1757" t="s">
        <v>1078</v>
      </c>
      <c r="O1757">
        <v>9225275</v>
      </c>
      <c r="P1757" t="s">
        <v>1079</v>
      </c>
      <c r="Q1757" t="s">
        <v>4891</v>
      </c>
      <c r="R1757">
        <v>0</v>
      </c>
      <c r="S1757" t="s">
        <v>4892</v>
      </c>
      <c r="V1757">
        <v>530</v>
      </c>
      <c r="W1757">
        <v>530</v>
      </c>
      <c r="X1757" t="s">
        <v>1119</v>
      </c>
      <c r="Y1757" t="s">
        <v>2178</v>
      </c>
      <c r="Z1757" t="s">
        <v>1104</v>
      </c>
    </row>
    <row r="1758" spans="1:26" x14ac:dyDescent="0.25">
      <c r="A1758">
        <v>453916</v>
      </c>
      <c r="B1758" t="s">
        <v>1230</v>
      </c>
      <c r="C1758" t="s">
        <v>2007</v>
      </c>
      <c r="D1758" t="s">
        <v>2008</v>
      </c>
      <c r="E1758">
        <v>22</v>
      </c>
      <c r="F1758">
        <v>99</v>
      </c>
      <c r="G1758" t="s">
        <v>4874</v>
      </c>
      <c r="H1758" s="2">
        <v>0.41666666666666669</v>
      </c>
      <c r="I1758" t="s">
        <v>4874</v>
      </c>
      <c r="J1758" s="2">
        <v>0.5</v>
      </c>
      <c r="L1758" t="s">
        <v>968</v>
      </c>
      <c r="N1758" t="s">
        <v>1024</v>
      </c>
      <c r="O1758">
        <v>750038</v>
      </c>
      <c r="P1758" t="s">
        <v>970</v>
      </c>
      <c r="Q1758" t="s">
        <v>4893</v>
      </c>
      <c r="R1758">
        <v>0</v>
      </c>
      <c r="S1758" t="s">
        <v>1026</v>
      </c>
      <c r="T1758" t="s">
        <v>1027</v>
      </c>
      <c r="Y1758" t="s">
        <v>1029</v>
      </c>
      <c r="Z1758" t="s">
        <v>974</v>
      </c>
    </row>
    <row r="1759" spans="1:26" x14ac:dyDescent="0.25">
      <c r="A1759">
        <v>453265</v>
      </c>
      <c r="B1759" t="s">
        <v>1075</v>
      </c>
      <c r="C1759" t="s">
        <v>1076</v>
      </c>
      <c r="D1759" t="s">
        <v>1077</v>
      </c>
      <c r="E1759">
        <v>159</v>
      </c>
      <c r="F1759">
        <v>15215</v>
      </c>
      <c r="G1759" t="s">
        <v>4874</v>
      </c>
      <c r="H1759" s="2">
        <v>0.5</v>
      </c>
      <c r="I1759" t="s">
        <v>4874</v>
      </c>
      <c r="J1759" s="2">
        <v>0.83333333333333337</v>
      </c>
      <c r="L1759" t="s">
        <v>968</v>
      </c>
      <c r="N1759" t="s">
        <v>1078</v>
      </c>
      <c r="O1759">
        <v>9819947</v>
      </c>
      <c r="P1759" t="s">
        <v>1079</v>
      </c>
      <c r="Q1759" t="s">
        <v>4894</v>
      </c>
      <c r="R1759">
        <v>0</v>
      </c>
      <c r="S1759" t="s">
        <v>1468</v>
      </c>
      <c r="V1759">
        <v>81</v>
      </c>
      <c r="W1759">
        <v>81</v>
      </c>
      <c r="X1759" t="s">
        <v>1082</v>
      </c>
      <c r="Y1759" t="s">
        <v>1005</v>
      </c>
      <c r="Z1759" t="s">
        <v>1083</v>
      </c>
    </row>
    <row r="1760" spans="1:26" x14ac:dyDescent="0.25">
      <c r="A1760">
        <v>453800</v>
      </c>
      <c r="B1760" t="s">
        <v>1752</v>
      </c>
      <c r="C1760" t="s">
        <v>1753</v>
      </c>
      <c r="D1760" t="s">
        <v>1754</v>
      </c>
      <c r="E1760">
        <v>114</v>
      </c>
      <c r="F1760">
        <v>5169</v>
      </c>
      <c r="G1760" t="s">
        <v>4874</v>
      </c>
      <c r="H1760" s="2">
        <v>0.5</v>
      </c>
      <c r="I1760" t="s">
        <v>4874</v>
      </c>
      <c r="J1760" s="2">
        <v>0.91666666666666663</v>
      </c>
      <c r="L1760" t="s">
        <v>968</v>
      </c>
      <c r="N1760" t="s">
        <v>1755</v>
      </c>
      <c r="O1760">
        <v>9781528</v>
      </c>
      <c r="P1760" t="s">
        <v>1159</v>
      </c>
      <c r="Q1760" t="s">
        <v>4895</v>
      </c>
      <c r="R1760">
        <v>0</v>
      </c>
      <c r="S1760" t="s">
        <v>2356</v>
      </c>
      <c r="V1760">
        <v>95</v>
      </c>
      <c r="W1760">
        <v>95</v>
      </c>
      <c r="X1760" t="s">
        <v>1758</v>
      </c>
      <c r="Y1760" t="s">
        <v>2329</v>
      </c>
      <c r="Z1760" t="s">
        <v>1048</v>
      </c>
    </row>
    <row r="1761" spans="1:26" x14ac:dyDescent="0.25">
      <c r="A1761">
        <v>453773</v>
      </c>
      <c r="B1761" t="s">
        <v>1230</v>
      </c>
      <c r="C1761" t="s">
        <v>2007</v>
      </c>
      <c r="D1761" t="s">
        <v>2008</v>
      </c>
      <c r="E1761">
        <v>22</v>
      </c>
      <c r="F1761">
        <v>99</v>
      </c>
      <c r="G1761" t="s">
        <v>4874</v>
      </c>
      <c r="H1761" s="2">
        <v>0.66319444444444442</v>
      </c>
      <c r="I1761" t="s">
        <v>4874</v>
      </c>
      <c r="J1761" s="2">
        <v>0.71527777777777779</v>
      </c>
      <c r="L1761" t="s">
        <v>968</v>
      </c>
      <c r="N1761" t="s">
        <v>1024</v>
      </c>
      <c r="O1761">
        <v>750038</v>
      </c>
      <c r="P1761" t="s">
        <v>970</v>
      </c>
      <c r="Q1761" t="s">
        <v>4896</v>
      </c>
      <c r="R1761">
        <v>0</v>
      </c>
      <c r="S1761" t="s">
        <v>1026</v>
      </c>
      <c r="T1761" t="s">
        <v>1027</v>
      </c>
      <c r="Y1761" t="s">
        <v>1029</v>
      </c>
      <c r="Z1761" t="s">
        <v>1029</v>
      </c>
    </row>
    <row r="1762" spans="1:26" x14ac:dyDescent="0.25">
      <c r="A1762">
        <v>453722</v>
      </c>
      <c r="B1762" t="s">
        <v>1075</v>
      </c>
      <c r="C1762" t="s">
        <v>1725</v>
      </c>
      <c r="D1762" t="s">
        <v>1726</v>
      </c>
      <c r="E1762">
        <v>139</v>
      </c>
      <c r="F1762">
        <v>9996</v>
      </c>
      <c r="G1762" t="s">
        <v>4846</v>
      </c>
      <c r="H1762" s="2">
        <v>0.16666666666666666</v>
      </c>
      <c r="I1762" t="s">
        <v>4846</v>
      </c>
      <c r="J1762" s="2">
        <v>0.625</v>
      </c>
      <c r="L1762" t="s">
        <v>968</v>
      </c>
      <c r="N1762" t="s">
        <v>1158</v>
      </c>
      <c r="O1762">
        <v>9366237</v>
      </c>
      <c r="P1762" t="s">
        <v>1159</v>
      </c>
      <c r="Q1762" t="s">
        <v>4897</v>
      </c>
      <c r="R1762">
        <v>0</v>
      </c>
      <c r="S1762" t="s">
        <v>4898</v>
      </c>
      <c r="V1762" t="s">
        <v>4899</v>
      </c>
      <c r="W1762" t="s">
        <v>4899</v>
      </c>
      <c r="X1762" t="s">
        <v>1729</v>
      </c>
      <c r="Y1762" t="s">
        <v>1164</v>
      </c>
      <c r="Z1762" t="s">
        <v>1383</v>
      </c>
    </row>
    <row r="1763" spans="1:26" x14ac:dyDescent="0.25">
      <c r="A1763">
        <v>453860</v>
      </c>
      <c r="B1763" t="s">
        <v>1032</v>
      </c>
      <c r="C1763" t="s">
        <v>1165</v>
      </c>
      <c r="D1763" t="s">
        <v>1166</v>
      </c>
      <c r="E1763">
        <v>54</v>
      </c>
      <c r="F1763">
        <v>499</v>
      </c>
      <c r="G1763" t="s">
        <v>4846</v>
      </c>
      <c r="H1763" s="2">
        <v>0.33333333333333331</v>
      </c>
      <c r="I1763" t="s">
        <v>4846</v>
      </c>
      <c r="J1763" s="2">
        <v>0.5</v>
      </c>
      <c r="L1763" t="s">
        <v>968</v>
      </c>
      <c r="N1763" t="s">
        <v>1167</v>
      </c>
      <c r="O1763">
        <v>7917757</v>
      </c>
      <c r="P1763" t="s">
        <v>1131</v>
      </c>
      <c r="Q1763" t="s">
        <v>4900</v>
      </c>
      <c r="R1763">
        <v>0</v>
      </c>
      <c r="S1763" t="s">
        <v>1464</v>
      </c>
      <c r="V1763">
        <v>22271</v>
      </c>
      <c r="W1763">
        <v>22271</v>
      </c>
      <c r="X1763" t="s">
        <v>1171</v>
      </c>
      <c r="Y1763" t="s">
        <v>1047</v>
      </c>
      <c r="Z1763" t="s">
        <v>1047</v>
      </c>
    </row>
    <row r="1764" spans="1:26" x14ac:dyDescent="0.25">
      <c r="A1764">
        <v>454106</v>
      </c>
      <c r="B1764" t="s">
        <v>1230</v>
      </c>
      <c r="C1764" t="s">
        <v>1298</v>
      </c>
      <c r="D1764" t="s">
        <v>1299</v>
      </c>
      <c r="E1764">
        <v>11</v>
      </c>
      <c r="F1764">
        <v>11</v>
      </c>
      <c r="G1764" t="s">
        <v>4846</v>
      </c>
      <c r="H1764" s="2">
        <v>0.33333333333333331</v>
      </c>
      <c r="I1764" t="s">
        <v>4846</v>
      </c>
      <c r="J1764" s="2">
        <v>0.54166666666666663</v>
      </c>
      <c r="L1764" t="s">
        <v>968</v>
      </c>
      <c r="N1764" t="s">
        <v>1300</v>
      </c>
      <c r="O1764" t="s">
        <v>1301</v>
      </c>
      <c r="P1764" t="s">
        <v>970</v>
      </c>
      <c r="Q1764" t="s">
        <v>4901</v>
      </c>
      <c r="R1764">
        <v>4</v>
      </c>
      <c r="S1764" t="s">
        <v>1179</v>
      </c>
      <c r="X1764" t="s">
        <v>1303</v>
      </c>
      <c r="Y1764" t="s">
        <v>1029</v>
      </c>
      <c r="Z1764" t="s">
        <v>1029</v>
      </c>
    </row>
    <row r="1765" spans="1:26" x14ac:dyDescent="0.25">
      <c r="A1765">
        <v>453774</v>
      </c>
      <c r="B1765" t="s">
        <v>1230</v>
      </c>
      <c r="C1765" t="s">
        <v>2007</v>
      </c>
      <c r="D1765" t="s">
        <v>2008</v>
      </c>
      <c r="E1765">
        <v>22</v>
      </c>
      <c r="F1765">
        <v>99</v>
      </c>
      <c r="G1765" t="s">
        <v>4846</v>
      </c>
      <c r="H1765" s="2">
        <v>0.375</v>
      </c>
      <c r="I1765" t="s">
        <v>4846</v>
      </c>
      <c r="J1765" s="2">
        <v>0.71527777777777779</v>
      </c>
      <c r="L1765" t="s">
        <v>968</v>
      </c>
      <c r="N1765" t="s">
        <v>1024</v>
      </c>
      <c r="O1765">
        <v>750038</v>
      </c>
      <c r="P1765" t="s">
        <v>970</v>
      </c>
      <c r="Q1765" t="s">
        <v>4902</v>
      </c>
      <c r="R1765">
        <v>0</v>
      </c>
      <c r="S1765" t="s">
        <v>1026</v>
      </c>
      <c r="T1765" t="s">
        <v>1027</v>
      </c>
      <c r="Y1765" t="s">
        <v>1029</v>
      </c>
      <c r="Z1765" t="s">
        <v>1029</v>
      </c>
    </row>
    <row r="1766" spans="1:26" x14ac:dyDescent="0.25">
      <c r="A1766">
        <v>454072</v>
      </c>
      <c r="B1766" t="s">
        <v>1230</v>
      </c>
      <c r="C1766" t="s">
        <v>2246</v>
      </c>
      <c r="D1766" t="s">
        <v>2247</v>
      </c>
      <c r="E1766">
        <v>24</v>
      </c>
      <c r="F1766">
        <v>80</v>
      </c>
      <c r="G1766" t="s">
        <v>4846</v>
      </c>
      <c r="H1766" s="2">
        <v>0.41666666666666669</v>
      </c>
      <c r="I1766" t="s">
        <v>4846</v>
      </c>
      <c r="J1766" s="2">
        <v>0.79166666666666663</v>
      </c>
      <c r="L1766" t="s">
        <v>968</v>
      </c>
      <c r="N1766" t="s">
        <v>1300</v>
      </c>
      <c r="O1766" t="s">
        <v>2248</v>
      </c>
      <c r="P1766" t="s">
        <v>970</v>
      </c>
      <c r="Q1766" t="s">
        <v>4903</v>
      </c>
      <c r="R1766">
        <v>0</v>
      </c>
      <c r="S1766" t="s">
        <v>1179</v>
      </c>
      <c r="X1766" t="s">
        <v>2250</v>
      </c>
      <c r="Y1766" t="s">
        <v>2159</v>
      </c>
      <c r="Z1766" t="s">
        <v>1047</v>
      </c>
    </row>
    <row r="1767" spans="1:26" x14ac:dyDescent="0.25">
      <c r="A1767">
        <v>453124</v>
      </c>
      <c r="B1767" t="s">
        <v>1032</v>
      </c>
      <c r="C1767" t="s">
        <v>1128</v>
      </c>
      <c r="D1767" t="s">
        <v>1129</v>
      </c>
      <c r="E1767">
        <v>56</v>
      </c>
      <c r="F1767">
        <v>1083</v>
      </c>
      <c r="G1767" t="s">
        <v>4846</v>
      </c>
      <c r="H1767" s="2">
        <v>0.79166666666666663</v>
      </c>
      <c r="I1767" t="s">
        <v>4846</v>
      </c>
      <c r="J1767" s="2">
        <v>0.99930555555555556</v>
      </c>
      <c r="L1767" t="s">
        <v>968</v>
      </c>
      <c r="N1767" t="s">
        <v>1130</v>
      </c>
      <c r="O1767">
        <v>9184524</v>
      </c>
      <c r="P1767" t="s">
        <v>1036</v>
      </c>
      <c r="Q1767" t="s">
        <v>4904</v>
      </c>
      <c r="R1767">
        <v>0</v>
      </c>
      <c r="S1767" t="s">
        <v>1133</v>
      </c>
      <c r="V1767" t="s">
        <v>4905</v>
      </c>
      <c r="W1767" t="s">
        <v>4905</v>
      </c>
      <c r="X1767" t="s">
        <v>1135</v>
      </c>
      <c r="Y1767" t="s">
        <v>4049</v>
      </c>
      <c r="Z1767" t="s">
        <v>4049</v>
      </c>
    </row>
    <row r="1768" spans="1:26" x14ac:dyDescent="0.25">
      <c r="A1768">
        <v>454167</v>
      </c>
      <c r="B1768" t="s">
        <v>964</v>
      </c>
      <c r="C1768" t="s">
        <v>4053</v>
      </c>
      <c r="D1768" t="s">
        <v>4054</v>
      </c>
      <c r="E1768">
        <v>13</v>
      </c>
      <c r="F1768">
        <v>28</v>
      </c>
      <c r="G1768" t="s">
        <v>4906</v>
      </c>
      <c r="H1768" s="2">
        <v>0.20833333333333334</v>
      </c>
      <c r="I1768" t="s">
        <v>4907</v>
      </c>
      <c r="J1768" s="2">
        <v>0.75</v>
      </c>
      <c r="K1768" t="s">
        <v>4908</v>
      </c>
      <c r="L1768" t="s">
        <v>1142</v>
      </c>
      <c r="N1768" t="s">
        <v>1290</v>
      </c>
      <c r="O1768">
        <v>9621833</v>
      </c>
      <c r="P1768" t="s">
        <v>1009</v>
      </c>
      <c r="Q1768" t="s">
        <v>4909</v>
      </c>
      <c r="R1768">
        <v>0</v>
      </c>
      <c r="S1768" t="s">
        <v>1349</v>
      </c>
      <c r="X1768" t="s">
        <v>4057</v>
      </c>
      <c r="Y1768" t="s">
        <v>974</v>
      </c>
      <c r="Z1768" t="s">
        <v>974</v>
      </c>
    </row>
    <row r="1769" spans="1:26" x14ac:dyDescent="0.25">
      <c r="A1769">
        <v>454046</v>
      </c>
      <c r="B1769" t="s">
        <v>964</v>
      </c>
      <c r="C1769" t="s">
        <v>1049</v>
      </c>
      <c r="D1769" t="s">
        <v>1050</v>
      </c>
      <c r="E1769">
        <v>26</v>
      </c>
      <c r="F1769">
        <v>284</v>
      </c>
      <c r="G1769" t="s">
        <v>4906</v>
      </c>
      <c r="H1769" s="2">
        <v>0.25</v>
      </c>
      <c r="I1769" t="s">
        <v>4907</v>
      </c>
      <c r="J1769" s="2">
        <v>0.75</v>
      </c>
      <c r="L1769" t="s">
        <v>968</v>
      </c>
      <c r="N1769" t="s">
        <v>969</v>
      </c>
      <c r="P1769" t="s">
        <v>1009</v>
      </c>
      <c r="Q1769" t="s">
        <v>4910</v>
      </c>
      <c r="R1769">
        <v>0</v>
      </c>
      <c r="S1769" t="s">
        <v>1331</v>
      </c>
      <c r="X1769" t="s">
        <v>1053</v>
      </c>
      <c r="Y1769" t="s">
        <v>974</v>
      </c>
      <c r="Z1769" t="s">
        <v>974</v>
      </c>
    </row>
    <row r="1770" spans="1:26" x14ac:dyDescent="0.25">
      <c r="A1770">
        <v>454047</v>
      </c>
      <c r="B1770" t="s">
        <v>976</v>
      </c>
      <c r="C1770" t="s">
        <v>1350</v>
      </c>
      <c r="D1770" t="s">
        <v>1351</v>
      </c>
      <c r="E1770">
        <v>106</v>
      </c>
      <c r="F1770">
        <v>4249</v>
      </c>
      <c r="G1770" t="s">
        <v>4906</v>
      </c>
      <c r="H1770" s="2">
        <v>0.25</v>
      </c>
      <c r="I1770" t="s">
        <v>4907</v>
      </c>
      <c r="J1770" s="2">
        <v>0.75</v>
      </c>
      <c r="L1770" t="s">
        <v>968</v>
      </c>
      <c r="N1770" t="s">
        <v>969</v>
      </c>
      <c r="P1770" t="s">
        <v>1009</v>
      </c>
      <c r="Q1770" t="s">
        <v>4911</v>
      </c>
      <c r="R1770">
        <v>0</v>
      </c>
      <c r="S1770" t="s">
        <v>2214</v>
      </c>
      <c r="X1770" t="s">
        <v>1354</v>
      </c>
      <c r="Y1770" t="s">
        <v>974</v>
      </c>
      <c r="Z1770" t="s">
        <v>974</v>
      </c>
    </row>
    <row r="1771" spans="1:26" x14ac:dyDescent="0.25">
      <c r="A1771">
        <v>453862</v>
      </c>
      <c r="B1771" t="s">
        <v>1032</v>
      </c>
      <c r="C1771" t="s">
        <v>4028</v>
      </c>
      <c r="D1771" t="s">
        <v>4029</v>
      </c>
      <c r="E1771">
        <v>83</v>
      </c>
      <c r="F1771">
        <v>1827</v>
      </c>
      <c r="G1771" t="s">
        <v>4906</v>
      </c>
      <c r="H1771" s="2">
        <v>0.29166666666666669</v>
      </c>
      <c r="I1771" t="s">
        <v>4906</v>
      </c>
      <c r="J1771" s="2">
        <v>0.5</v>
      </c>
      <c r="L1771" t="s">
        <v>968</v>
      </c>
      <c r="N1771" t="s">
        <v>1167</v>
      </c>
      <c r="O1771" t="s">
        <v>4030</v>
      </c>
      <c r="P1771" t="s">
        <v>1131</v>
      </c>
      <c r="Q1771" t="s">
        <v>4912</v>
      </c>
      <c r="R1771">
        <v>0</v>
      </c>
      <c r="S1771" t="s">
        <v>4913</v>
      </c>
      <c r="V1771">
        <v>22271</v>
      </c>
      <c r="W1771">
        <v>22271</v>
      </c>
      <c r="X1771" t="s">
        <v>4033</v>
      </c>
      <c r="Y1771" t="s">
        <v>1281</v>
      </c>
      <c r="Z1771" t="s">
        <v>1104</v>
      </c>
    </row>
    <row r="1772" spans="1:26" x14ac:dyDescent="0.25">
      <c r="A1772">
        <v>439374</v>
      </c>
      <c r="B1772" t="s">
        <v>982</v>
      </c>
      <c r="C1772" t="s">
        <v>1200</v>
      </c>
      <c r="D1772" t="s">
        <v>1201</v>
      </c>
      <c r="E1772">
        <v>362</v>
      </c>
      <c r="F1772">
        <v>228081</v>
      </c>
      <c r="G1772" t="s">
        <v>4906</v>
      </c>
      <c r="H1772" s="2">
        <v>0.29166666666666669</v>
      </c>
      <c r="I1772" t="s">
        <v>4906</v>
      </c>
      <c r="J1772" s="2">
        <v>0.75</v>
      </c>
      <c r="L1772" t="s">
        <v>968</v>
      </c>
      <c r="N1772" t="s">
        <v>985</v>
      </c>
      <c r="O1772">
        <v>9744001</v>
      </c>
      <c r="P1772" t="s">
        <v>1009</v>
      </c>
      <c r="Q1772" t="s">
        <v>4914</v>
      </c>
      <c r="R1772">
        <v>0</v>
      </c>
      <c r="S1772" t="s">
        <v>988</v>
      </c>
      <c r="V1772">
        <v>36241</v>
      </c>
      <c r="W1772">
        <v>36241</v>
      </c>
      <c r="X1772" t="s">
        <v>1203</v>
      </c>
      <c r="Y1772" t="s">
        <v>2322</v>
      </c>
      <c r="Z1772" t="s">
        <v>1120</v>
      </c>
    </row>
    <row r="1773" spans="1:26" x14ac:dyDescent="0.25">
      <c r="A1773">
        <v>453358</v>
      </c>
      <c r="B1773" t="s">
        <v>1032</v>
      </c>
      <c r="C1773" t="s">
        <v>1192</v>
      </c>
      <c r="D1773" t="s">
        <v>1193</v>
      </c>
      <c r="E1773">
        <v>69</v>
      </c>
      <c r="F1773">
        <v>764</v>
      </c>
      <c r="G1773" t="s">
        <v>4906</v>
      </c>
      <c r="H1773" s="2">
        <v>0.29166666666666669</v>
      </c>
      <c r="I1773" t="s">
        <v>4906</v>
      </c>
      <c r="J1773" s="2">
        <v>0.66666666666666663</v>
      </c>
      <c r="L1773" t="s">
        <v>968</v>
      </c>
      <c r="N1773" t="s">
        <v>1194</v>
      </c>
      <c r="O1773">
        <v>7030523</v>
      </c>
      <c r="P1773" t="s">
        <v>1036</v>
      </c>
      <c r="Q1773" t="s">
        <v>4915</v>
      </c>
      <c r="R1773">
        <v>0</v>
      </c>
      <c r="S1773" t="s">
        <v>1196</v>
      </c>
      <c r="V1773">
        <v>22271</v>
      </c>
      <c r="W1773">
        <v>22271</v>
      </c>
      <c r="X1773" t="s">
        <v>1197</v>
      </c>
      <c r="Y1773" t="s">
        <v>1229</v>
      </c>
      <c r="Z1773" t="s">
        <v>1029</v>
      </c>
    </row>
    <row r="1774" spans="1:26" x14ac:dyDescent="0.25">
      <c r="A1774">
        <v>453775</v>
      </c>
      <c r="B1774" t="s">
        <v>1230</v>
      </c>
      <c r="C1774" t="s">
        <v>2007</v>
      </c>
      <c r="D1774" t="s">
        <v>2008</v>
      </c>
      <c r="E1774">
        <v>22</v>
      </c>
      <c r="F1774">
        <v>99</v>
      </c>
      <c r="G1774" t="s">
        <v>4906</v>
      </c>
      <c r="H1774" s="2">
        <v>0.375</v>
      </c>
      <c r="I1774" t="s">
        <v>4907</v>
      </c>
      <c r="J1774" s="2">
        <v>0.70833333333333337</v>
      </c>
      <c r="L1774" t="s">
        <v>968</v>
      </c>
      <c r="N1774" t="s">
        <v>1024</v>
      </c>
      <c r="O1774">
        <v>750038</v>
      </c>
      <c r="P1774" t="s">
        <v>970</v>
      </c>
      <c r="Q1774" t="s">
        <v>4916</v>
      </c>
      <c r="R1774">
        <v>0</v>
      </c>
      <c r="S1774" t="s">
        <v>1179</v>
      </c>
      <c r="T1774" t="s">
        <v>1027</v>
      </c>
      <c r="Y1774" t="s">
        <v>1029</v>
      </c>
      <c r="Z1774" t="s">
        <v>974</v>
      </c>
    </row>
    <row r="1775" spans="1:26" x14ac:dyDescent="0.25">
      <c r="A1775">
        <v>453952</v>
      </c>
      <c r="B1775" t="s">
        <v>1075</v>
      </c>
      <c r="C1775" t="s">
        <v>2672</v>
      </c>
      <c r="D1775" t="s">
        <v>2673</v>
      </c>
      <c r="E1775">
        <v>81</v>
      </c>
      <c r="F1775">
        <v>1561</v>
      </c>
      <c r="G1775" t="s">
        <v>4906</v>
      </c>
      <c r="H1775" s="2">
        <v>0.45833333333333331</v>
      </c>
      <c r="I1775" t="s">
        <v>4906</v>
      </c>
      <c r="J1775" s="2">
        <v>0.625</v>
      </c>
      <c r="L1775" t="s">
        <v>968</v>
      </c>
      <c r="N1775" t="s">
        <v>1078</v>
      </c>
      <c r="O1775">
        <v>8035269</v>
      </c>
      <c r="P1775" t="s">
        <v>1277</v>
      </c>
      <c r="Q1775" t="s">
        <v>4917</v>
      </c>
      <c r="R1775">
        <v>0</v>
      </c>
      <c r="S1775" t="s">
        <v>4918</v>
      </c>
      <c r="V1775">
        <v>2527</v>
      </c>
      <c r="W1775">
        <v>2527</v>
      </c>
      <c r="X1775" t="s">
        <v>2676</v>
      </c>
      <c r="Y1775" t="s">
        <v>2644</v>
      </c>
      <c r="Z1775" t="s">
        <v>1048</v>
      </c>
    </row>
    <row r="1776" spans="1:26" x14ac:dyDescent="0.25">
      <c r="A1776">
        <v>453514</v>
      </c>
      <c r="B1776" t="s">
        <v>1032</v>
      </c>
      <c r="C1776" t="s">
        <v>1033</v>
      </c>
      <c r="D1776" t="s">
        <v>1034</v>
      </c>
      <c r="E1776">
        <v>108</v>
      </c>
      <c r="F1776">
        <v>5873</v>
      </c>
      <c r="G1776" t="s">
        <v>4906</v>
      </c>
      <c r="H1776" s="2">
        <v>0.80555555555555547</v>
      </c>
      <c r="I1776" t="s">
        <v>4907</v>
      </c>
      <c r="J1776" s="2">
        <v>0.21875</v>
      </c>
      <c r="L1776" t="s">
        <v>968</v>
      </c>
      <c r="N1776" t="s">
        <v>1035</v>
      </c>
      <c r="O1776">
        <v>9002647</v>
      </c>
      <c r="P1776" t="s">
        <v>1036</v>
      </c>
      <c r="Q1776" t="s">
        <v>4919</v>
      </c>
      <c r="R1776">
        <v>0</v>
      </c>
      <c r="S1776" t="s">
        <v>1979</v>
      </c>
      <c r="V1776" t="s">
        <v>4866</v>
      </c>
      <c r="W1776" t="s">
        <v>4866</v>
      </c>
      <c r="X1776" t="s">
        <v>1040</v>
      </c>
      <c r="Y1776" t="s">
        <v>3511</v>
      </c>
      <c r="Z1776" t="s">
        <v>3251</v>
      </c>
    </row>
    <row r="1777" spans="1:26" x14ac:dyDescent="0.25">
      <c r="A1777">
        <v>453953</v>
      </c>
      <c r="B1777" t="s">
        <v>1075</v>
      </c>
      <c r="C1777" t="s">
        <v>1610</v>
      </c>
      <c r="D1777" t="s">
        <v>1611</v>
      </c>
      <c r="E1777">
        <v>159</v>
      </c>
      <c r="F1777">
        <v>15215</v>
      </c>
      <c r="G1777" t="s">
        <v>4907</v>
      </c>
      <c r="H1777" s="2">
        <v>4.1666666666666664E-2</v>
      </c>
      <c r="I1777" t="s">
        <v>4907</v>
      </c>
      <c r="J1777" s="2">
        <v>0.45833333333333331</v>
      </c>
      <c r="L1777" t="s">
        <v>968</v>
      </c>
      <c r="N1777" t="s">
        <v>1078</v>
      </c>
      <c r="O1777">
        <v>9819959</v>
      </c>
      <c r="P1777" t="s">
        <v>1277</v>
      </c>
      <c r="Q1777" t="s">
        <v>4920</v>
      </c>
      <c r="R1777">
        <v>0</v>
      </c>
      <c r="S1777" t="s">
        <v>4178</v>
      </c>
      <c r="V1777">
        <v>101</v>
      </c>
      <c r="W1777">
        <v>101</v>
      </c>
      <c r="X1777" t="s">
        <v>1614</v>
      </c>
      <c r="Y1777" t="s">
        <v>2178</v>
      </c>
      <c r="Z1777" t="s">
        <v>1127</v>
      </c>
    </row>
    <row r="1778" spans="1:26" x14ac:dyDescent="0.25">
      <c r="A1778">
        <v>454165</v>
      </c>
      <c r="B1778" t="s">
        <v>964</v>
      </c>
      <c r="C1778" t="s">
        <v>965</v>
      </c>
      <c r="D1778" t="s">
        <v>966</v>
      </c>
      <c r="E1778">
        <v>26</v>
      </c>
      <c r="F1778">
        <v>284</v>
      </c>
      <c r="G1778" t="s">
        <v>4907</v>
      </c>
      <c r="H1778" s="2">
        <v>0.25</v>
      </c>
      <c r="I1778" t="s">
        <v>4907</v>
      </c>
      <c r="J1778" s="2">
        <v>0.75</v>
      </c>
      <c r="L1778" t="s">
        <v>968</v>
      </c>
      <c r="N1778" t="s">
        <v>969</v>
      </c>
      <c r="P1778" t="s">
        <v>1277</v>
      </c>
      <c r="Q1778" t="s">
        <v>4921</v>
      </c>
      <c r="R1778">
        <v>0</v>
      </c>
      <c r="S1778" t="s">
        <v>1416</v>
      </c>
      <c r="X1778" t="s">
        <v>973</v>
      </c>
      <c r="Y1778" t="s">
        <v>974</v>
      </c>
      <c r="Z1778" t="s">
        <v>974</v>
      </c>
    </row>
    <row r="1779" spans="1:26" x14ac:dyDescent="0.25">
      <c r="A1779">
        <v>454166</v>
      </c>
      <c r="B1779" t="s">
        <v>976</v>
      </c>
      <c r="C1779" t="s">
        <v>1054</v>
      </c>
      <c r="D1779" t="s">
        <v>1055</v>
      </c>
      <c r="E1779">
        <v>87</v>
      </c>
      <c r="F1779">
        <v>2391</v>
      </c>
      <c r="G1779" t="s">
        <v>4907</v>
      </c>
      <c r="H1779" s="2">
        <v>0.25</v>
      </c>
      <c r="I1779" t="s">
        <v>4907</v>
      </c>
      <c r="J1779" s="2">
        <v>0.75</v>
      </c>
      <c r="L1779" t="s">
        <v>968</v>
      </c>
      <c r="N1779" t="s">
        <v>969</v>
      </c>
      <c r="P1779" t="s">
        <v>1277</v>
      </c>
      <c r="Q1779" t="s">
        <v>4922</v>
      </c>
      <c r="R1779">
        <v>0</v>
      </c>
      <c r="S1779" t="s">
        <v>1305</v>
      </c>
      <c r="X1779" t="s">
        <v>1058</v>
      </c>
      <c r="Y1779" t="s">
        <v>974</v>
      </c>
      <c r="Z1779" t="s">
        <v>974</v>
      </c>
    </row>
    <row r="1780" spans="1:26" x14ac:dyDescent="0.25">
      <c r="A1780">
        <v>454308</v>
      </c>
      <c r="B1780" t="s">
        <v>1628</v>
      </c>
      <c r="C1780" t="s">
        <v>1629</v>
      </c>
      <c r="D1780" t="s">
        <v>1630</v>
      </c>
      <c r="E1780">
        <v>11</v>
      </c>
      <c r="F1780">
        <v>15</v>
      </c>
      <c r="G1780" t="s">
        <v>4907</v>
      </c>
      <c r="H1780" s="2">
        <v>0.27083333333333331</v>
      </c>
      <c r="I1780" t="s">
        <v>4907</v>
      </c>
      <c r="J1780" s="2">
        <v>0.41666666666666669</v>
      </c>
      <c r="L1780" t="s">
        <v>968</v>
      </c>
      <c r="N1780" t="s">
        <v>1300</v>
      </c>
      <c r="O1780" t="s">
        <v>1629</v>
      </c>
      <c r="P1780" t="s">
        <v>970</v>
      </c>
      <c r="Q1780" t="s">
        <v>4923</v>
      </c>
      <c r="R1780">
        <v>0</v>
      </c>
      <c r="S1780" t="s">
        <v>1179</v>
      </c>
      <c r="X1780" t="s">
        <v>1632</v>
      </c>
      <c r="Y1780" t="s">
        <v>1029</v>
      </c>
      <c r="Z1780" t="s">
        <v>1029</v>
      </c>
    </row>
    <row r="1781" spans="1:26" x14ac:dyDescent="0.25">
      <c r="A1781">
        <v>377457</v>
      </c>
      <c r="B1781" t="s">
        <v>982</v>
      </c>
      <c r="C1781" t="s">
        <v>1590</v>
      </c>
      <c r="D1781" t="s">
        <v>1591</v>
      </c>
      <c r="E1781">
        <v>317</v>
      </c>
      <c r="F1781">
        <v>121878</v>
      </c>
      <c r="G1781" t="s">
        <v>4907</v>
      </c>
      <c r="H1781" s="2">
        <v>0.30208333333333331</v>
      </c>
      <c r="I1781" t="s">
        <v>4907</v>
      </c>
      <c r="J1781" s="2">
        <v>0.75</v>
      </c>
      <c r="L1781" t="s">
        <v>968</v>
      </c>
      <c r="N1781" t="s">
        <v>1099</v>
      </c>
      <c r="O1781">
        <v>9372456</v>
      </c>
      <c r="P1781" t="s">
        <v>986</v>
      </c>
      <c r="Q1781" t="s">
        <v>4924</v>
      </c>
      <c r="R1781">
        <v>0</v>
      </c>
      <c r="S1781" t="s">
        <v>1062</v>
      </c>
      <c r="V1781">
        <v>63496</v>
      </c>
      <c r="W1781">
        <v>63496</v>
      </c>
      <c r="X1781" t="s">
        <v>1593</v>
      </c>
      <c r="Y1781" t="s">
        <v>1120</v>
      </c>
      <c r="Z1781" t="s">
        <v>1042</v>
      </c>
    </row>
    <row r="1782" spans="1:26" x14ac:dyDescent="0.25">
      <c r="A1782">
        <v>454170</v>
      </c>
      <c r="B1782" t="s">
        <v>994</v>
      </c>
      <c r="C1782" t="s">
        <v>3089</v>
      </c>
      <c r="D1782" t="s">
        <v>2855</v>
      </c>
      <c r="E1782">
        <v>116</v>
      </c>
      <c r="F1782">
        <v>5200</v>
      </c>
      <c r="G1782" t="s">
        <v>4907</v>
      </c>
      <c r="H1782" s="2">
        <v>0.64583333333333337</v>
      </c>
      <c r="I1782" t="s">
        <v>4925</v>
      </c>
      <c r="J1782" s="2">
        <v>0.54166666666666663</v>
      </c>
      <c r="L1782" t="s">
        <v>968</v>
      </c>
      <c r="N1782" t="s">
        <v>997</v>
      </c>
      <c r="O1782">
        <v>9378022</v>
      </c>
      <c r="P1782" t="s">
        <v>999</v>
      </c>
      <c r="Q1782" t="s">
        <v>4926</v>
      </c>
      <c r="R1782">
        <v>0</v>
      </c>
      <c r="S1782" t="s">
        <v>2643</v>
      </c>
      <c r="V1782">
        <v>14</v>
      </c>
      <c r="W1782">
        <v>14</v>
      </c>
      <c r="X1782" t="s">
        <v>3091</v>
      </c>
      <c r="Y1782" t="s">
        <v>1104</v>
      </c>
      <c r="Z1782" t="s">
        <v>1665</v>
      </c>
    </row>
    <row r="1783" spans="1:26" x14ac:dyDescent="0.25">
      <c r="A1783">
        <v>454273</v>
      </c>
      <c r="B1783" t="s">
        <v>1032</v>
      </c>
      <c r="C1783" t="s">
        <v>4028</v>
      </c>
      <c r="D1783" t="s">
        <v>4029</v>
      </c>
      <c r="E1783">
        <v>83</v>
      </c>
      <c r="F1783">
        <v>1827</v>
      </c>
      <c r="G1783" t="s">
        <v>4907</v>
      </c>
      <c r="H1783" s="2">
        <v>0.83333333333333337</v>
      </c>
      <c r="I1783" t="s">
        <v>4927</v>
      </c>
      <c r="J1783" s="2">
        <v>0.41666666666666669</v>
      </c>
      <c r="L1783" t="s">
        <v>968</v>
      </c>
      <c r="N1783" t="s">
        <v>1167</v>
      </c>
      <c r="O1783" t="s">
        <v>4030</v>
      </c>
      <c r="P1783" t="s">
        <v>1131</v>
      </c>
      <c r="Q1783" t="s">
        <v>4928</v>
      </c>
      <c r="R1783">
        <v>0</v>
      </c>
      <c r="S1783" t="s">
        <v>4929</v>
      </c>
      <c r="V1783">
        <v>22271</v>
      </c>
      <c r="W1783">
        <v>22271</v>
      </c>
      <c r="X1783" t="s">
        <v>4033</v>
      </c>
      <c r="Y1783" t="s">
        <v>1104</v>
      </c>
      <c r="Z1783" t="s">
        <v>1104</v>
      </c>
    </row>
    <row r="1784" spans="1:26" x14ac:dyDescent="0.25">
      <c r="A1784">
        <v>454374</v>
      </c>
      <c r="B1784" t="s">
        <v>1230</v>
      </c>
      <c r="C1784" t="s">
        <v>1371</v>
      </c>
      <c r="D1784" t="s">
        <v>1372</v>
      </c>
      <c r="E1784">
        <v>11</v>
      </c>
      <c r="F1784">
        <v>5</v>
      </c>
      <c r="G1784" t="s">
        <v>4925</v>
      </c>
      <c r="H1784" s="2">
        <v>0.25</v>
      </c>
      <c r="I1784" t="s">
        <v>4925</v>
      </c>
      <c r="J1784" s="2">
        <v>0.41666666666666669</v>
      </c>
      <c r="L1784" t="s">
        <v>968</v>
      </c>
      <c r="N1784" t="s">
        <v>1300</v>
      </c>
      <c r="O1784" t="s">
        <v>1373</v>
      </c>
      <c r="P1784" t="s">
        <v>970</v>
      </c>
      <c r="Q1784" t="s">
        <v>4930</v>
      </c>
      <c r="R1784">
        <v>1.71</v>
      </c>
      <c r="S1784" t="s">
        <v>1179</v>
      </c>
      <c r="Y1784" t="s">
        <v>1029</v>
      </c>
      <c r="Z1784" t="s">
        <v>1029</v>
      </c>
    </row>
    <row r="1785" spans="1:26" x14ac:dyDescent="0.25">
      <c r="A1785">
        <v>454343</v>
      </c>
      <c r="B1785" t="s">
        <v>1032</v>
      </c>
      <c r="C1785" t="s">
        <v>1327</v>
      </c>
      <c r="D1785" t="s">
        <v>1328</v>
      </c>
      <c r="E1785">
        <v>42</v>
      </c>
      <c r="F1785">
        <v>380</v>
      </c>
      <c r="G1785" t="s">
        <v>4925</v>
      </c>
      <c r="H1785" s="2">
        <v>0.29166666666666669</v>
      </c>
      <c r="I1785" t="s">
        <v>4925</v>
      </c>
      <c r="J1785" s="2">
        <v>0.75</v>
      </c>
      <c r="L1785" t="s">
        <v>968</v>
      </c>
      <c r="N1785" t="s">
        <v>1329</v>
      </c>
      <c r="O1785">
        <v>7321960</v>
      </c>
      <c r="P1785" t="s">
        <v>1168</v>
      </c>
      <c r="Q1785" t="s">
        <v>4931</v>
      </c>
      <c r="R1785">
        <v>0</v>
      </c>
      <c r="S1785" t="s">
        <v>1603</v>
      </c>
      <c r="T1785" t="s">
        <v>1332</v>
      </c>
      <c r="X1785" t="s">
        <v>1333</v>
      </c>
      <c r="Y1785" t="s">
        <v>1104</v>
      </c>
      <c r="Z1785" t="s">
        <v>1042</v>
      </c>
    </row>
    <row r="1786" spans="1:26" x14ac:dyDescent="0.25">
      <c r="A1786">
        <v>454350</v>
      </c>
      <c r="B1786" t="s">
        <v>1230</v>
      </c>
      <c r="C1786" t="s">
        <v>2007</v>
      </c>
      <c r="D1786" t="s">
        <v>2008</v>
      </c>
      <c r="E1786">
        <v>22</v>
      </c>
      <c r="F1786">
        <v>99</v>
      </c>
      <c r="G1786" t="s">
        <v>4925</v>
      </c>
      <c r="H1786" s="2">
        <v>0.375</v>
      </c>
      <c r="I1786" t="s">
        <v>4925</v>
      </c>
      <c r="J1786" s="2">
        <v>0.38541666666666669</v>
      </c>
      <c r="L1786" t="s">
        <v>968</v>
      </c>
      <c r="N1786" t="s">
        <v>1024</v>
      </c>
      <c r="O1786">
        <v>750038</v>
      </c>
      <c r="P1786" t="s">
        <v>970</v>
      </c>
      <c r="Q1786" t="s">
        <v>4932</v>
      </c>
      <c r="R1786">
        <v>0</v>
      </c>
      <c r="S1786" t="s">
        <v>1026</v>
      </c>
      <c r="T1786" t="s">
        <v>1027</v>
      </c>
      <c r="Y1786" t="s">
        <v>1029</v>
      </c>
      <c r="Z1786" t="s">
        <v>1029</v>
      </c>
    </row>
    <row r="1787" spans="1:26" x14ac:dyDescent="0.25">
      <c r="A1787">
        <v>454426</v>
      </c>
      <c r="B1787" t="s">
        <v>1230</v>
      </c>
      <c r="C1787" t="s">
        <v>3945</v>
      </c>
      <c r="D1787" t="s">
        <v>3946</v>
      </c>
      <c r="E1787">
        <v>10</v>
      </c>
      <c r="F1787">
        <v>14</v>
      </c>
      <c r="G1787" t="s">
        <v>4925</v>
      </c>
      <c r="H1787" s="2">
        <v>0.5</v>
      </c>
      <c r="I1787" t="s">
        <v>4925</v>
      </c>
      <c r="J1787" s="2">
        <v>0.60416666666666663</v>
      </c>
      <c r="L1787" t="s">
        <v>968</v>
      </c>
      <c r="N1787" t="s">
        <v>1300</v>
      </c>
      <c r="O1787" t="s">
        <v>3947</v>
      </c>
      <c r="P1787" t="s">
        <v>970</v>
      </c>
      <c r="Q1787" t="s">
        <v>4933</v>
      </c>
      <c r="R1787">
        <v>0</v>
      </c>
      <c r="S1787" t="s">
        <v>1179</v>
      </c>
      <c r="X1787" t="s">
        <v>3949</v>
      </c>
      <c r="Y1787" t="s">
        <v>1029</v>
      </c>
      <c r="Z1787" t="s">
        <v>1029</v>
      </c>
    </row>
    <row r="1788" spans="1:26" x14ac:dyDescent="0.25">
      <c r="A1788">
        <v>454351</v>
      </c>
      <c r="B1788" t="s">
        <v>1230</v>
      </c>
      <c r="C1788" t="s">
        <v>2007</v>
      </c>
      <c r="D1788" t="s">
        <v>2008</v>
      </c>
      <c r="E1788">
        <v>22</v>
      </c>
      <c r="F1788">
        <v>99</v>
      </c>
      <c r="G1788" t="s">
        <v>4925</v>
      </c>
      <c r="H1788" s="2">
        <v>0.70138888888888884</v>
      </c>
      <c r="I1788" t="s">
        <v>4925</v>
      </c>
      <c r="J1788" s="2">
        <v>0.71527777777777779</v>
      </c>
      <c r="L1788" t="s">
        <v>968</v>
      </c>
      <c r="N1788" t="s">
        <v>1024</v>
      </c>
      <c r="O1788">
        <v>750038</v>
      </c>
      <c r="P1788" t="s">
        <v>970</v>
      </c>
      <c r="Q1788" t="s">
        <v>4934</v>
      </c>
      <c r="R1788">
        <v>0</v>
      </c>
      <c r="S1788" t="s">
        <v>1026</v>
      </c>
      <c r="T1788" t="s">
        <v>1027</v>
      </c>
      <c r="Y1788" t="s">
        <v>1029</v>
      </c>
      <c r="Z1788" t="s">
        <v>1029</v>
      </c>
    </row>
    <row r="1789" spans="1:26" x14ac:dyDescent="0.25">
      <c r="A1789">
        <v>454329</v>
      </c>
      <c r="B1789" t="s">
        <v>964</v>
      </c>
      <c r="C1789" t="s">
        <v>2332</v>
      </c>
      <c r="D1789" t="s">
        <v>2333</v>
      </c>
      <c r="E1789">
        <v>68</v>
      </c>
      <c r="F1789">
        <v>1659</v>
      </c>
      <c r="G1789" t="s">
        <v>4935</v>
      </c>
      <c r="H1789" s="2">
        <v>0.25</v>
      </c>
      <c r="I1789" t="s">
        <v>4935</v>
      </c>
      <c r="J1789" s="2">
        <v>0.66666666666666663</v>
      </c>
      <c r="K1789" t="s">
        <v>4936</v>
      </c>
      <c r="L1789" t="s">
        <v>1142</v>
      </c>
      <c r="N1789" t="s">
        <v>1290</v>
      </c>
      <c r="O1789">
        <v>9621534</v>
      </c>
      <c r="P1789" t="s">
        <v>1159</v>
      </c>
      <c r="Q1789" t="s">
        <v>4937</v>
      </c>
      <c r="R1789">
        <v>0</v>
      </c>
      <c r="S1789" t="s">
        <v>1331</v>
      </c>
      <c r="X1789" t="s">
        <v>2335</v>
      </c>
      <c r="Y1789" t="s">
        <v>974</v>
      </c>
      <c r="Z1789" t="s">
        <v>974</v>
      </c>
    </row>
    <row r="1790" spans="1:26" x14ac:dyDescent="0.25">
      <c r="A1790">
        <v>454448</v>
      </c>
      <c r="B1790" t="s">
        <v>1628</v>
      </c>
      <c r="C1790" t="s">
        <v>1656</v>
      </c>
      <c r="D1790" t="s">
        <v>1656</v>
      </c>
      <c r="E1790">
        <v>10</v>
      </c>
      <c r="F1790">
        <v>7</v>
      </c>
      <c r="G1790" t="s">
        <v>4935</v>
      </c>
      <c r="H1790" s="2">
        <v>0.25</v>
      </c>
      <c r="I1790" t="s">
        <v>4935</v>
      </c>
      <c r="J1790" s="2">
        <v>0.41666666666666669</v>
      </c>
      <c r="L1790" t="s">
        <v>968</v>
      </c>
      <c r="N1790" t="s">
        <v>1300</v>
      </c>
      <c r="O1790" t="s">
        <v>1657</v>
      </c>
      <c r="P1790" t="s">
        <v>970</v>
      </c>
      <c r="Q1790" t="s">
        <v>4938</v>
      </c>
      <c r="R1790">
        <v>1.22</v>
      </c>
      <c r="S1790" t="s">
        <v>1179</v>
      </c>
      <c r="X1790" t="s">
        <v>1659</v>
      </c>
      <c r="Y1790" t="s">
        <v>1029</v>
      </c>
      <c r="Z1790" t="s">
        <v>1029</v>
      </c>
    </row>
    <row r="1791" spans="1:26" x14ac:dyDescent="0.25">
      <c r="A1791">
        <v>454289</v>
      </c>
      <c r="B1791" t="s">
        <v>994</v>
      </c>
      <c r="C1791" t="s">
        <v>1419</v>
      </c>
      <c r="D1791" t="s">
        <v>1420</v>
      </c>
      <c r="E1791">
        <v>126</v>
      </c>
      <c r="F1791">
        <v>6688</v>
      </c>
      <c r="G1791" t="s">
        <v>4935</v>
      </c>
      <c r="H1791" s="2">
        <v>0.25</v>
      </c>
      <c r="I1791" t="s">
        <v>4935</v>
      </c>
      <c r="J1791" s="2">
        <v>0.75</v>
      </c>
      <c r="L1791" t="s">
        <v>968</v>
      </c>
      <c r="N1791" t="s">
        <v>997</v>
      </c>
      <c r="O1791">
        <v>9285328</v>
      </c>
      <c r="P1791" t="s">
        <v>999</v>
      </c>
      <c r="Q1791" t="s">
        <v>4939</v>
      </c>
      <c r="R1791">
        <v>0</v>
      </c>
      <c r="S1791" t="s">
        <v>1422</v>
      </c>
      <c r="V1791">
        <v>215</v>
      </c>
      <c r="W1791">
        <v>215</v>
      </c>
      <c r="X1791" t="s">
        <v>1423</v>
      </c>
      <c r="Y1791" t="s">
        <v>1005</v>
      </c>
      <c r="Z1791" t="s">
        <v>1256</v>
      </c>
    </row>
    <row r="1792" spans="1:26" x14ac:dyDescent="0.25">
      <c r="A1792">
        <v>453517</v>
      </c>
      <c r="B1792" t="s">
        <v>1032</v>
      </c>
      <c r="C1792" t="s">
        <v>1033</v>
      </c>
      <c r="D1792" t="s">
        <v>1034</v>
      </c>
      <c r="E1792">
        <v>108</v>
      </c>
      <c r="F1792">
        <v>5873</v>
      </c>
      <c r="G1792" t="s">
        <v>4935</v>
      </c>
      <c r="H1792" s="2">
        <v>0.33333333333333331</v>
      </c>
      <c r="I1792" t="s">
        <v>4940</v>
      </c>
      <c r="J1792" s="2">
        <v>0.33333333333333331</v>
      </c>
      <c r="L1792" t="s">
        <v>968</v>
      </c>
      <c r="N1792" t="s">
        <v>1035</v>
      </c>
      <c r="O1792">
        <v>9002647</v>
      </c>
      <c r="P1792" t="s">
        <v>1036</v>
      </c>
      <c r="Q1792" t="s">
        <v>4941</v>
      </c>
      <c r="R1792">
        <v>0</v>
      </c>
      <c r="S1792" t="s">
        <v>2437</v>
      </c>
      <c r="V1792" t="s">
        <v>4942</v>
      </c>
      <c r="W1792" t="s">
        <v>4942</v>
      </c>
      <c r="X1792" t="s">
        <v>1040</v>
      </c>
      <c r="Y1792" t="s">
        <v>1041</v>
      </c>
      <c r="Z1792" t="s">
        <v>3251</v>
      </c>
    </row>
    <row r="1793" spans="1:26" x14ac:dyDescent="0.25">
      <c r="A1793">
        <v>454352</v>
      </c>
      <c r="B1793" t="s">
        <v>1230</v>
      </c>
      <c r="C1793" t="s">
        <v>2007</v>
      </c>
      <c r="D1793" t="s">
        <v>2008</v>
      </c>
      <c r="E1793">
        <v>22</v>
      </c>
      <c r="F1793">
        <v>99</v>
      </c>
      <c r="G1793" t="s">
        <v>4935</v>
      </c>
      <c r="H1793" s="2">
        <v>0.375</v>
      </c>
      <c r="I1793" t="s">
        <v>4935</v>
      </c>
      <c r="J1793" s="2">
        <v>0.71527777777777779</v>
      </c>
      <c r="L1793" t="s">
        <v>968</v>
      </c>
      <c r="N1793" t="s">
        <v>1024</v>
      </c>
      <c r="O1793">
        <v>750038</v>
      </c>
      <c r="P1793" t="s">
        <v>970</v>
      </c>
      <c r="Q1793" t="s">
        <v>4943</v>
      </c>
      <c r="R1793">
        <v>0</v>
      </c>
      <c r="S1793" t="s">
        <v>1026</v>
      </c>
      <c r="T1793" t="s">
        <v>1027</v>
      </c>
      <c r="Y1793" t="s">
        <v>1401</v>
      </c>
      <c r="Z1793" t="s">
        <v>974</v>
      </c>
    </row>
    <row r="1794" spans="1:26" x14ac:dyDescent="0.25">
      <c r="A1794">
        <v>454518</v>
      </c>
      <c r="B1794" t="s">
        <v>1021</v>
      </c>
      <c r="C1794" t="s">
        <v>1459</v>
      </c>
      <c r="D1794" t="s">
        <v>1460</v>
      </c>
      <c r="E1794">
        <v>28</v>
      </c>
      <c r="F1794">
        <v>100</v>
      </c>
      <c r="G1794" t="s">
        <v>4935</v>
      </c>
      <c r="H1794" s="2">
        <v>0.54166666666666663</v>
      </c>
      <c r="I1794" t="s">
        <v>4940</v>
      </c>
      <c r="J1794" s="2">
        <v>0.83333333333333337</v>
      </c>
      <c r="L1794" t="s">
        <v>968</v>
      </c>
      <c r="N1794" t="s">
        <v>1300</v>
      </c>
      <c r="O1794">
        <v>2401</v>
      </c>
      <c r="P1794" t="s">
        <v>970</v>
      </c>
      <c r="Q1794" t="s">
        <v>4944</v>
      </c>
      <c r="R1794">
        <v>4</v>
      </c>
      <c r="S1794" t="s">
        <v>1026</v>
      </c>
      <c r="X1794" t="s">
        <v>1462</v>
      </c>
      <c r="Y1794" t="s">
        <v>1074</v>
      </c>
      <c r="Z1794" t="s">
        <v>1074</v>
      </c>
    </row>
    <row r="1795" spans="1:26" x14ac:dyDescent="0.25">
      <c r="A1795">
        <v>454092</v>
      </c>
      <c r="B1795" t="s">
        <v>1075</v>
      </c>
      <c r="C1795" t="s">
        <v>1427</v>
      </c>
      <c r="D1795" t="s">
        <v>1428</v>
      </c>
      <c r="E1795">
        <v>123</v>
      </c>
      <c r="F1795">
        <v>6409</v>
      </c>
      <c r="G1795" t="s">
        <v>4935</v>
      </c>
      <c r="H1795" s="2">
        <v>0.5625</v>
      </c>
      <c r="I1795" t="s">
        <v>4940</v>
      </c>
      <c r="J1795" s="2">
        <v>3.472222222222222E-3</v>
      </c>
      <c r="L1795" t="s">
        <v>968</v>
      </c>
      <c r="N1795" t="s">
        <v>1035</v>
      </c>
      <c r="O1795">
        <v>9252876</v>
      </c>
      <c r="P1795" t="s">
        <v>1079</v>
      </c>
      <c r="Q1795" t="s">
        <v>4945</v>
      </c>
      <c r="R1795">
        <v>0</v>
      </c>
      <c r="S1795" t="s">
        <v>1737</v>
      </c>
      <c r="V1795" t="s">
        <v>4946</v>
      </c>
      <c r="W1795" t="s">
        <v>4946</v>
      </c>
      <c r="X1795" t="s">
        <v>1432</v>
      </c>
      <c r="Y1795" t="s">
        <v>1433</v>
      </c>
      <c r="Z1795" t="s">
        <v>4947</v>
      </c>
    </row>
    <row r="1796" spans="1:26" x14ac:dyDescent="0.25">
      <c r="A1796">
        <v>454532</v>
      </c>
      <c r="B1796" t="s">
        <v>1628</v>
      </c>
      <c r="C1796" t="s">
        <v>1629</v>
      </c>
      <c r="D1796" t="s">
        <v>1630</v>
      </c>
      <c r="E1796">
        <v>11</v>
      </c>
      <c r="F1796">
        <v>15</v>
      </c>
      <c r="G1796" t="s">
        <v>4935</v>
      </c>
      <c r="H1796" s="2">
        <v>0.58333333333333337</v>
      </c>
      <c r="I1796" t="s">
        <v>4935</v>
      </c>
      <c r="J1796" s="2">
        <v>0.64583333333333337</v>
      </c>
      <c r="L1796" t="s">
        <v>968</v>
      </c>
      <c r="N1796" t="s">
        <v>1300</v>
      </c>
      <c r="O1796" t="s">
        <v>1629</v>
      </c>
      <c r="P1796" t="s">
        <v>970</v>
      </c>
      <c r="Q1796" t="s">
        <v>4948</v>
      </c>
      <c r="R1796">
        <v>0</v>
      </c>
      <c r="S1796" t="s">
        <v>1179</v>
      </c>
      <c r="X1796" t="s">
        <v>1632</v>
      </c>
      <c r="Y1796" t="s">
        <v>1029</v>
      </c>
      <c r="Z1796" t="s">
        <v>1029</v>
      </c>
    </row>
    <row r="1797" spans="1:26" x14ac:dyDescent="0.25">
      <c r="A1797">
        <v>454527</v>
      </c>
      <c r="B1797" t="s">
        <v>1230</v>
      </c>
      <c r="C1797" t="s">
        <v>4949</v>
      </c>
      <c r="D1797" t="s">
        <v>4949</v>
      </c>
      <c r="E1797">
        <v>9</v>
      </c>
      <c r="F1797">
        <v>5</v>
      </c>
      <c r="G1797" t="s">
        <v>4935</v>
      </c>
      <c r="H1797" s="2">
        <v>0.58333333333333337</v>
      </c>
      <c r="I1797" t="s">
        <v>4935</v>
      </c>
      <c r="J1797" s="2">
        <v>0.70833333333333337</v>
      </c>
      <c r="L1797" t="s">
        <v>968</v>
      </c>
      <c r="N1797" t="s">
        <v>1300</v>
      </c>
      <c r="O1797" t="s">
        <v>4950</v>
      </c>
      <c r="P1797" t="s">
        <v>970</v>
      </c>
      <c r="Q1797" t="s">
        <v>4951</v>
      </c>
      <c r="R1797">
        <v>0.91</v>
      </c>
      <c r="S1797" t="s">
        <v>1179</v>
      </c>
      <c r="Y1797" t="s">
        <v>1147</v>
      </c>
      <c r="Z1797" t="s">
        <v>974</v>
      </c>
    </row>
    <row r="1798" spans="1:26" x14ac:dyDescent="0.25">
      <c r="A1798">
        <v>454097</v>
      </c>
      <c r="B1798" t="s">
        <v>1075</v>
      </c>
      <c r="C1798" t="s">
        <v>1910</v>
      </c>
      <c r="D1798" t="s">
        <v>1911</v>
      </c>
      <c r="E1798">
        <v>190</v>
      </c>
      <c r="F1798">
        <v>26645</v>
      </c>
      <c r="G1798" t="s">
        <v>4935</v>
      </c>
      <c r="H1798" s="2">
        <v>0.875</v>
      </c>
      <c r="I1798" t="s">
        <v>4940</v>
      </c>
      <c r="J1798" s="2">
        <v>0.5</v>
      </c>
      <c r="L1798" t="s">
        <v>968</v>
      </c>
      <c r="N1798" t="s">
        <v>1482</v>
      </c>
      <c r="O1798">
        <v>9709192</v>
      </c>
      <c r="P1798" t="s">
        <v>1079</v>
      </c>
      <c r="Q1798" t="s">
        <v>4952</v>
      </c>
      <c r="R1798">
        <v>9.1999999999999993</v>
      </c>
      <c r="S1798" t="s">
        <v>4953</v>
      </c>
      <c r="V1798" t="s">
        <v>4954</v>
      </c>
      <c r="W1798" t="s">
        <v>4954</v>
      </c>
      <c r="X1798" t="s">
        <v>1915</v>
      </c>
      <c r="Y1798" t="s">
        <v>1487</v>
      </c>
      <c r="Z1798" t="s">
        <v>1741</v>
      </c>
    </row>
    <row r="1799" spans="1:26" x14ac:dyDescent="0.25">
      <c r="A1799">
        <v>454344</v>
      </c>
      <c r="B1799" t="s">
        <v>1032</v>
      </c>
      <c r="C1799" t="s">
        <v>1327</v>
      </c>
      <c r="D1799" t="s">
        <v>1328</v>
      </c>
      <c r="E1799">
        <v>42</v>
      </c>
      <c r="F1799">
        <v>380</v>
      </c>
      <c r="G1799" t="s">
        <v>4940</v>
      </c>
      <c r="H1799" s="2">
        <v>0.29166666666666669</v>
      </c>
      <c r="I1799" t="s">
        <v>4940</v>
      </c>
      <c r="J1799" s="2">
        <v>0.75</v>
      </c>
      <c r="L1799" t="s">
        <v>968</v>
      </c>
      <c r="N1799" t="s">
        <v>1329</v>
      </c>
      <c r="O1799">
        <v>7321960</v>
      </c>
      <c r="P1799" t="s">
        <v>1168</v>
      </c>
      <c r="Q1799" t="s">
        <v>4955</v>
      </c>
      <c r="R1799">
        <v>0</v>
      </c>
      <c r="S1799" t="s">
        <v>1603</v>
      </c>
      <c r="T1799" t="s">
        <v>1332</v>
      </c>
      <c r="X1799" t="s">
        <v>1333</v>
      </c>
      <c r="Y1799" t="s">
        <v>1042</v>
      </c>
      <c r="Z1799" t="s">
        <v>1281</v>
      </c>
    </row>
    <row r="1800" spans="1:26" x14ac:dyDescent="0.25">
      <c r="A1800">
        <v>454353</v>
      </c>
      <c r="B1800" t="s">
        <v>1230</v>
      </c>
      <c r="C1800" t="s">
        <v>2007</v>
      </c>
      <c r="D1800" t="s">
        <v>2008</v>
      </c>
      <c r="E1800">
        <v>22</v>
      </c>
      <c r="F1800">
        <v>99</v>
      </c>
      <c r="G1800" t="s">
        <v>4940</v>
      </c>
      <c r="H1800" s="2">
        <v>0.375</v>
      </c>
      <c r="I1800" t="s">
        <v>4940</v>
      </c>
      <c r="J1800" s="2">
        <v>0.38541666666666669</v>
      </c>
      <c r="L1800" t="s">
        <v>968</v>
      </c>
      <c r="N1800" t="s">
        <v>1024</v>
      </c>
      <c r="O1800">
        <v>750038</v>
      </c>
      <c r="P1800" t="s">
        <v>970</v>
      </c>
      <c r="Q1800" t="s">
        <v>4956</v>
      </c>
      <c r="R1800">
        <v>0</v>
      </c>
      <c r="S1800" t="s">
        <v>1026</v>
      </c>
      <c r="T1800" t="s">
        <v>1027</v>
      </c>
      <c r="Y1800" t="s">
        <v>1029</v>
      </c>
      <c r="Z1800" t="s">
        <v>1029</v>
      </c>
    </row>
    <row r="1801" spans="1:26" x14ac:dyDescent="0.25">
      <c r="A1801">
        <v>453518</v>
      </c>
      <c r="B1801" t="s">
        <v>1032</v>
      </c>
      <c r="C1801" t="s">
        <v>1033</v>
      </c>
      <c r="D1801" t="s">
        <v>1034</v>
      </c>
      <c r="E1801">
        <v>108</v>
      </c>
      <c r="F1801">
        <v>5873</v>
      </c>
      <c r="G1801" t="s">
        <v>4940</v>
      </c>
      <c r="H1801" s="2">
        <v>0.54166666666666663</v>
      </c>
      <c r="I1801" t="s">
        <v>4940</v>
      </c>
      <c r="J1801" s="2">
        <v>0.79166666666666663</v>
      </c>
      <c r="L1801" t="s">
        <v>968</v>
      </c>
      <c r="N1801" t="s">
        <v>1035</v>
      </c>
      <c r="O1801">
        <v>9002647</v>
      </c>
      <c r="P1801" t="s">
        <v>1036</v>
      </c>
      <c r="Q1801" t="s">
        <v>4957</v>
      </c>
      <c r="R1801">
        <v>0</v>
      </c>
      <c r="S1801" t="s">
        <v>1426</v>
      </c>
      <c r="V1801" t="s">
        <v>4942</v>
      </c>
      <c r="W1801" t="s">
        <v>4942</v>
      </c>
      <c r="X1801" t="s">
        <v>1040</v>
      </c>
      <c r="Y1801" t="s">
        <v>3251</v>
      </c>
      <c r="Z1801" t="s">
        <v>1042</v>
      </c>
    </row>
    <row r="1802" spans="1:26" x14ac:dyDescent="0.25">
      <c r="A1802">
        <v>454354</v>
      </c>
      <c r="B1802" t="s">
        <v>1230</v>
      </c>
      <c r="C1802" t="s">
        <v>2007</v>
      </c>
      <c r="D1802" t="s">
        <v>2008</v>
      </c>
      <c r="E1802">
        <v>22</v>
      </c>
      <c r="F1802">
        <v>99</v>
      </c>
      <c r="G1802" t="s">
        <v>4940</v>
      </c>
      <c r="H1802" s="2">
        <v>0.70138888888888884</v>
      </c>
      <c r="I1802" t="s">
        <v>4940</v>
      </c>
      <c r="J1802" s="2">
        <v>0.71527777777777779</v>
      </c>
      <c r="L1802" t="s">
        <v>968</v>
      </c>
      <c r="N1802" t="s">
        <v>1024</v>
      </c>
      <c r="O1802">
        <v>750038</v>
      </c>
      <c r="P1802" t="s">
        <v>970</v>
      </c>
      <c r="Q1802" t="s">
        <v>4958</v>
      </c>
      <c r="R1802">
        <v>0</v>
      </c>
      <c r="S1802" t="s">
        <v>1026</v>
      </c>
      <c r="T1802" t="s">
        <v>1027</v>
      </c>
      <c r="Y1802" t="s">
        <v>1029</v>
      </c>
      <c r="Z1802" t="s">
        <v>1029</v>
      </c>
    </row>
    <row r="1803" spans="1:26" x14ac:dyDescent="0.25">
      <c r="A1803">
        <v>454559</v>
      </c>
      <c r="B1803" t="s">
        <v>964</v>
      </c>
      <c r="C1803" t="s">
        <v>1049</v>
      </c>
      <c r="D1803" t="s">
        <v>1050</v>
      </c>
      <c r="E1803">
        <v>26</v>
      </c>
      <c r="F1803">
        <v>284</v>
      </c>
      <c r="G1803" t="s">
        <v>4940</v>
      </c>
      <c r="H1803" s="2">
        <v>0.75</v>
      </c>
      <c r="I1803" t="s">
        <v>4959</v>
      </c>
      <c r="J1803" s="2">
        <v>0.75</v>
      </c>
      <c r="K1803" t="s">
        <v>4960</v>
      </c>
      <c r="L1803" t="s">
        <v>1142</v>
      </c>
      <c r="N1803" t="s">
        <v>1290</v>
      </c>
      <c r="P1803" t="s">
        <v>970</v>
      </c>
      <c r="Q1803" t="s">
        <v>4961</v>
      </c>
      <c r="R1803">
        <v>0</v>
      </c>
      <c r="S1803" t="s">
        <v>4962</v>
      </c>
      <c r="X1803" t="s">
        <v>1053</v>
      </c>
      <c r="Y1803" t="s">
        <v>974</v>
      </c>
      <c r="Z1803" t="s">
        <v>974</v>
      </c>
    </row>
    <row r="1804" spans="1:26" x14ac:dyDescent="0.25">
      <c r="A1804">
        <v>454560</v>
      </c>
      <c r="B1804" t="s">
        <v>976</v>
      </c>
      <c r="C1804" t="s">
        <v>1350</v>
      </c>
      <c r="D1804" t="s">
        <v>1351</v>
      </c>
      <c r="E1804">
        <v>106</v>
      </c>
      <c r="F1804">
        <v>4249</v>
      </c>
      <c r="G1804" t="s">
        <v>4940</v>
      </c>
      <c r="H1804" s="2">
        <v>0.75</v>
      </c>
      <c r="I1804" t="s">
        <v>4959</v>
      </c>
      <c r="J1804" s="2">
        <v>0.75</v>
      </c>
      <c r="K1804" t="s">
        <v>4960</v>
      </c>
      <c r="L1804" t="s">
        <v>1142</v>
      </c>
      <c r="N1804" t="s">
        <v>1290</v>
      </c>
      <c r="P1804" t="s">
        <v>970</v>
      </c>
      <c r="Q1804" t="s">
        <v>4963</v>
      </c>
      <c r="R1804">
        <v>0</v>
      </c>
      <c r="S1804" t="s">
        <v>3267</v>
      </c>
      <c r="X1804" t="s">
        <v>1354</v>
      </c>
      <c r="Y1804" t="s">
        <v>974</v>
      </c>
      <c r="Z1804" t="s">
        <v>974</v>
      </c>
    </row>
    <row r="1805" spans="1:26" x14ac:dyDescent="0.25">
      <c r="A1805">
        <v>453954</v>
      </c>
      <c r="B1805" t="s">
        <v>1075</v>
      </c>
      <c r="C1805" t="s">
        <v>1465</v>
      </c>
      <c r="D1805" t="s">
        <v>1466</v>
      </c>
      <c r="E1805">
        <v>159</v>
      </c>
      <c r="F1805">
        <v>15215</v>
      </c>
      <c r="G1805" t="s">
        <v>4959</v>
      </c>
      <c r="H1805" s="2">
        <v>4.1666666666666664E-2</v>
      </c>
      <c r="I1805" t="s">
        <v>4959</v>
      </c>
      <c r="J1805" s="2">
        <v>0.375</v>
      </c>
      <c r="L1805" t="s">
        <v>968</v>
      </c>
      <c r="N1805" t="s">
        <v>1078</v>
      </c>
      <c r="O1805">
        <v>9809916</v>
      </c>
      <c r="P1805" t="s">
        <v>1079</v>
      </c>
      <c r="Q1805" t="s">
        <v>4964</v>
      </c>
      <c r="R1805">
        <v>0</v>
      </c>
      <c r="S1805" t="s">
        <v>2088</v>
      </c>
      <c r="V1805">
        <v>90</v>
      </c>
      <c r="W1805">
        <v>90</v>
      </c>
      <c r="X1805" t="s">
        <v>1469</v>
      </c>
      <c r="Y1805" t="s">
        <v>1005</v>
      </c>
      <c r="Z1805" t="s">
        <v>1083</v>
      </c>
    </row>
    <row r="1806" spans="1:26" x14ac:dyDescent="0.25">
      <c r="A1806">
        <v>454551</v>
      </c>
      <c r="B1806" t="s">
        <v>964</v>
      </c>
      <c r="C1806" t="s">
        <v>965</v>
      </c>
      <c r="D1806" t="s">
        <v>966</v>
      </c>
      <c r="E1806">
        <v>26</v>
      </c>
      <c r="F1806">
        <v>284</v>
      </c>
      <c r="G1806" t="s">
        <v>4959</v>
      </c>
      <c r="H1806" s="2">
        <v>8.3333333333333329E-2</v>
      </c>
      <c r="I1806" t="s">
        <v>4959</v>
      </c>
      <c r="J1806" s="2">
        <v>0.75</v>
      </c>
      <c r="L1806" t="s">
        <v>968</v>
      </c>
      <c r="N1806" t="s">
        <v>969</v>
      </c>
      <c r="P1806" t="s">
        <v>970</v>
      </c>
      <c r="Q1806" t="s">
        <v>4965</v>
      </c>
      <c r="R1806">
        <v>0</v>
      </c>
      <c r="S1806" t="s">
        <v>2055</v>
      </c>
      <c r="X1806" t="s">
        <v>973</v>
      </c>
      <c r="Y1806" t="s">
        <v>974</v>
      </c>
      <c r="Z1806" t="s">
        <v>974</v>
      </c>
    </row>
    <row r="1807" spans="1:26" x14ac:dyDescent="0.25">
      <c r="A1807">
        <v>454550</v>
      </c>
      <c r="B1807" t="s">
        <v>976</v>
      </c>
      <c r="C1807" t="s">
        <v>1054</v>
      </c>
      <c r="D1807" t="s">
        <v>1055</v>
      </c>
      <c r="E1807">
        <v>87</v>
      </c>
      <c r="F1807">
        <v>2391</v>
      </c>
      <c r="G1807" t="s">
        <v>4959</v>
      </c>
      <c r="H1807" s="2">
        <v>8.3333333333333329E-2</v>
      </c>
      <c r="I1807" t="s">
        <v>4959</v>
      </c>
      <c r="J1807" s="2">
        <v>0.75</v>
      </c>
      <c r="L1807" t="s">
        <v>968</v>
      </c>
      <c r="N1807" t="s">
        <v>969</v>
      </c>
      <c r="P1807" t="s">
        <v>970</v>
      </c>
      <c r="Q1807" t="s">
        <v>4966</v>
      </c>
      <c r="R1807">
        <v>0</v>
      </c>
      <c r="S1807" t="s">
        <v>980</v>
      </c>
      <c r="X1807" t="s">
        <v>1058</v>
      </c>
      <c r="Y1807" t="s">
        <v>974</v>
      </c>
      <c r="Z1807" t="s">
        <v>974</v>
      </c>
    </row>
    <row r="1808" spans="1:26" x14ac:dyDescent="0.25">
      <c r="A1808">
        <v>453955</v>
      </c>
      <c r="B1808" t="s">
        <v>1075</v>
      </c>
      <c r="C1808" t="s">
        <v>1492</v>
      </c>
      <c r="D1808" t="s">
        <v>1493</v>
      </c>
      <c r="E1808">
        <v>149</v>
      </c>
      <c r="F1808">
        <v>10581</v>
      </c>
      <c r="G1808" t="s">
        <v>4959</v>
      </c>
      <c r="H1808" s="2">
        <v>0.33333333333333331</v>
      </c>
      <c r="I1808" t="s">
        <v>4967</v>
      </c>
      <c r="J1808" s="2">
        <v>0.95833333333333337</v>
      </c>
      <c r="L1808" t="s">
        <v>968</v>
      </c>
      <c r="N1808" t="s">
        <v>1078</v>
      </c>
      <c r="O1808">
        <v>400497</v>
      </c>
      <c r="P1808" t="s">
        <v>1079</v>
      </c>
      <c r="Q1808" t="s">
        <v>4968</v>
      </c>
      <c r="R1808">
        <v>0</v>
      </c>
      <c r="S1808" t="s">
        <v>4969</v>
      </c>
      <c r="V1808">
        <v>538</v>
      </c>
      <c r="W1808">
        <v>538</v>
      </c>
      <c r="X1808" t="s">
        <v>1496</v>
      </c>
      <c r="Y1808" t="s">
        <v>2178</v>
      </c>
      <c r="Z1808" t="s">
        <v>1104</v>
      </c>
    </row>
    <row r="1809" spans="1:26" x14ac:dyDescent="0.25">
      <c r="A1809">
        <v>456006</v>
      </c>
      <c r="B1809" t="s">
        <v>1030</v>
      </c>
      <c r="C1809" t="s">
        <v>4970</v>
      </c>
      <c r="D1809" t="s">
        <v>4971</v>
      </c>
      <c r="E1809">
        <v>10</v>
      </c>
      <c r="F1809">
        <v>7</v>
      </c>
      <c r="G1809" t="s">
        <v>4959</v>
      </c>
      <c r="H1809" s="2">
        <v>0.33333333333333331</v>
      </c>
      <c r="I1809" t="s">
        <v>4822</v>
      </c>
      <c r="J1809" s="2">
        <v>0.20833333333333334</v>
      </c>
      <c r="L1809" t="s">
        <v>968</v>
      </c>
      <c r="N1809" t="s">
        <v>1300</v>
      </c>
      <c r="O1809" t="s">
        <v>4972</v>
      </c>
      <c r="P1809" t="s">
        <v>970</v>
      </c>
      <c r="Q1809" t="s">
        <v>4973</v>
      </c>
      <c r="R1809">
        <v>1.22</v>
      </c>
      <c r="S1809" t="s">
        <v>1179</v>
      </c>
      <c r="Y1809" t="s">
        <v>1029</v>
      </c>
      <c r="Z1809" t="s">
        <v>1048</v>
      </c>
    </row>
    <row r="1810" spans="1:26" x14ac:dyDescent="0.25">
      <c r="A1810">
        <v>454355</v>
      </c>
      <c r="B1810" t="s">
        <v>1230</v>
      </c>
      <c r="C1810" t="s">
        <v>2007</v>
      </c>
      <c r="D1810" t="s">
        <v>2008</v>
      </c>
      <c r="E1810">
        <v>22</v>
      </c>
      <c r="F1810">
        <v>99</v>
      </c>
      <c r="G1810" t="s">
        <v>4959</v>
      </c>
      <c r="H1810" s="2">
        <v>0.41666666666666669</v>
      </c>
      <c r="I1810" t="s">
        <v>4959</v>
      </c>
      <c r="J1810" s="2">
        <v>0.71527777777777779</v>
      </c>
      <c r="L1810" t="s">
        <v>968</v>
      </c>
      <c r="N1810" t="s">
        <v>1024</v>
      </c>
      <c r="O1810">
        <v>750038</v>
      </c>
      <c r="P1810" t="s">
        <v>970</v>
      </c>
      <c r="Q1810" t="s">
        <v>4974</v>
      </c>
      <c r="R1810">
        <v>0</v>
      </c>
      <c r="S1810" t="s">
        <v>1026</v>
      </c>
      <c r="T1810" t="s">
        <v>1027</v>
      </c>
      <c r="Y1810" t="s">
        <v>1029</v>
      </c>
      <c r="Z1810" t="s">
        <v>1029</v>
      </c>
    </row>
    <row r="1811" spans="1:26" x14ac:dyDescent="0.25">
      <c r="A1811">
        <v>454208</v>
      </c>
      <c r="B1811" t="s">
        <v>1032</v>
      </c>
      <c r="C1811" t="s">
        <v>1128</v>
      </c>
      <c r="D1811" t="s">
        <v>1129</v>
      </c>
      <c r="E1811">
        <v>56</v>
      </c>
      <c r="F1811">
        <v>1083</v>
      </c>
      <c r="G1811" t="s">
        <v>4959</v>
      </c>
      <c r="H1811" s="2">
        <v>0.66666666666666663</v>
      </c>
      <c r="I1811" t="s">
        <v>4959</v>
      </c>
      <c r="J1811" s="2">
        <v>0.95833333333333337</v>
      </c>
      <c r="L1811" t="s">
        <v>968</v>
      </c>
      <c r="N1811" t="s">
        <v>1158</v>
      </c>
      <c r="O1811">
        <v>9184524</v>
      </c>
      <c r="P1811" t="s">
        <v>1036</v>
      </c>
      <c r="Q1811" t="s">
        <v>4975</v>
      </c>
      <c r="R1811">
        <v>0</v>
      </c>
      <c r="S1811" t="s">
        <v>3253</v>
      </c>
      <c r="V1811" t="s">
        <v>4976</v>
      </c>
      <c r="W1811" t="s">
        <v>4976</v>
      </c>
      <c r="X1811" t="s">
        <v>1135</v>
      </c>
      <c r="Y1811" t="s">
        <v>1042</v>
      </c>
      <c r="Z1811" t="s">
        <v>1042</v>
      </c>
    </row>
    <row r="1812" spans="1:26" x14ac:dyDescent="0.25">
      <c r="A1812">
        <v>454207</v>
      </c>
      <c r="B1812" t="s">
        <v>1075</v>
      </c>
      <c r="C1812" t="s">
        <v>3908</v>
      </c>
      <c r="D1812" t="s">
        <v>3909</v>
      </c>
      <c r="E1812">
        <v>139</v>
      </c>
      <c r="F1812">
        <v>9996</v>
      </c>
      <c r="G1812" t="s">
        <v>4959</v>
      </c>
      <c r="H1812" s="2">
        <v>0.66666666666666663</v>
      </c>
      <c r="I1812" t="s">
        <v>4927</v>
      </c>
      <c r="J1812" s="2">
        <v>0.125</v>
      </c>
      <c r="L1812" t="s">
        <v>968</v>
      </c>
      <c r="N1812" t="s">
        <v>1158</v>
      </c>
      <c r="O1812">
        <v>9366225</v>
      </c>
      <c r="P1812" t="s">
        <v>1159</v>
      </c>
      <c r="Q1812" t="s">
        <v>4977</v>
      </c>
      <c r="R1812">
        <v>11.8</v>
      </c>
      <c r="S1812" t="s">
        <v>4978</v>
      </c>
      <c r="V1812" t="s">
        <v>4979</v>
      </c>
      <c r="W1812" t="s">
        <v>4979</v>
      </c>
      <c r="X1812" t="s">
        <v>3912</v>
      </c>
      <c r="Y1812" t="s">
        <v>1164</v>
      </c>
      <c r="Z1812" t="s">
        <v>975</v>
      </c>
    </row>
    <row r="1813" spans="1:26" x14ac:dyDescent="0.25">
      <c r="A1813">
        <v>454431</v>
      </c>
      <c r="B1813" t="s">
        <v>1032</v>
      </c>
      <c r="C1813" t="s">
        <v>1165</v>
      </c>
      <c r="D1813" t="s">
        <v>1166</v>
      </c>
      <c r="E1813">
        <v>54</v>
      </c>
      <c r="F1813">
        <v>499</v>
      </c>
      <c r="G1813" t="s">
        <v>4959</v>
      </c>
      <c r="H1813" s="2">
        <v>0.75</v>
      </c>
      <c r="I1813" t="s">
        <v>4959</v>
      </c>
      <c r="J1813" s="2">
        <v>0.95833333333333337</v>
      </c>
      <c r="L1813" t="s">
        <v>968</v>
      </c>
      <c r="N1813" t="s">
        <v>1167</v>
      </c>
      <c r="O1813">
        <v>7917757</v>
      </c>
      <c r="P1813" t="s">
        <v>1168</v>
      </c>
      <c r="Q1813" t="s">
        <v>4980</v>
      </c>
      <c r="R1813">
        <v>0</v>
      </c>
      <c r="S1813" t="s">
        <v>1133</v>
      </c>
      <c r="V1813">
        <v>22281</v>
      </c>
      <c r="W1813">
        <v>22281</v>
      </c>
      <c r="X1813" t="s">
        <v>1171</v>
      </c>
      <c r="Y1813" t="s">
        <v>1047</v>
      </c>
      <c r="Z1813" t="s">
        <v>1047</v>
      </c>
    </row>
    <row r="1814" spans="1:26" x14ac:dyDescent="0.25">
      <c r="A1814">
        <v>454206</v>
      </c>
      <c r="B1814" t="s">
        <v>1075</v>
      </c>
      <c r="C1814" t="s">
        <v>1725</v>
      </c>
      <c r="D1814" t="s">
        <v>1726</v>
      </c>
      <c r="E1814">
        <v>139</v>
      </c>
      <c r="F1814">
        <v>9996</v>
      </c>
      <c r="G1814" t="s">
        <v>4927</v>
      </c>
      <c r="H1814" s="2">
        <v>2.0833333333333332E-2</v>
      </c>
      <c r="I1814" t="s">
        <v>4927</v>
      </c>
      <c r="J1814" s="2">
        <v>0.625</v>
      </c>
      <c r="L1814" t="s">
        <v>968</v>
      </c>
      <c r="N1814" t="s">
        <v>1158</v>
      </c>
      <c r="O1814">
        <v>9366237</v>
      </c>
      <c r="P1814" t="s">
        <v>1159</v>
      </c>
      <c r="Q1814" t="s">
        <v>4981</v>
      </c>
      <c r="R1814">
        <v>0</v>
      </c>
      <c r="S1814" t="s">
        <v>1722</v>
      </c>
      <c r="V1814" t="s">
        <v>4982</v>
      </c>
      <c r="W1814" t="s">
        <v>4982</v>
      </c>
      <c r="X1814" t="s">
        <v>1729</v>
      </c>
      <c r="Y1814" t="s">
        <v>1520</v>
      </c>
      <c r="Z1814" t="s">
        <v>1521</v>
      </c>
    </row>
    <row r="1815" spans="1:26" x14ac:dyDescent="0.25">
      <c r="A1815">
        <v>454697</v>
      </c>
      <c r="B1815" t="s">
        <v>1230</v>
      </c>
      <c r="C1815" t="s">
        <v>2862</v>
      </c>
      <c r="D1815" t="s">
        <v>2863</v>
      </c>
      <c r="E1815">
        <v>11</v>
      </c>
      <c r="F1815">
        <v>5</v>
      </c>
      <c r="G1815" t="s">
        <v>4927</v>
      </c>
      <c r="H1815" s="2">
        <v>0.33333333333333331</v>
      </c>
      <c r="I1815" t="s">
        <v>4983</v>
      </c>
      <c r="J1815" s="2">
        <v>0.25</v>
      </c>
      <c r="L1815" t="s">
        <v>968</v>
      </c>
      <c r="N1815" t="s">
        <v>1445</v>
      </c>
      <c r="O1815">
        <v>7044</v>
      </c>
      <c r="P1815" t="s">
        <v>970</v>
      </c>
      <c r="Q1815" t="s">
        <v>4984</v>
      </c>
      <c r="R1815">
        <v>0.41</v>
      </c>
      <c r="S1815" t="s">
        <v>1179</v>
      </c>
      <c r="X1815" t="s">
        <v>2865</v>
      </c>
      <c r="Y1815" t="s">
        <v>975</v>
      </c>
      <c r="Z1815" t="s">
        <v>975</v>
      </c>
    </row>
    <row r="1816" spans="1:26" x14ac:dyDescent="0.25">
      <c r="A1816">
        <v>454716</v>
      </c>
      <c r="B1816" t="s">
        <v>1230</v>
      </c>
      <c r="C1816" t="s">
        <v>4563</v>
      </c>
      <c r="D1816" t="s">
        <v>4564</v>
      </c>
      <c r="E1816">
        <v>11</v>
      </c>
      <c r="F1816">
        <v>10</v>
      </c>
      <c r="G1816" t="s">
        <v>4927</v>
      </c>
      <c r="H1816" s="2">
        <v>0.33333333333333331</v>
      </c>
      <c r="I1816" t="s">
        <v>4927</v>
      </c>
      <c r="J1816" s="2">
        <v>0.54166666666666663</v>
      </c>
      <c r="L1816" t="s">
        <v>968</v>
      </c>
      <c r="N1816" t="s">
        <v>1300</v>
      </c>
      <c r="O1816" t="s">
        <v>4566</v>
      </c>
      <c r="P1816" t="s">
        <v>970</v>
      </c>
      <c r="Q1816" t="s">
        <v>4985</v>
      </c>
      <c r="R1816">
        <v>1.68</v>
      </c>
      <c r="S1816" t="s">
        <v>1179</v>
      </c>
      <c r="Y1816" t="s">
        <v>1029</v>
      </c>
      <c r="Z1816" t="s">
        <v>1029</v>
      </c>
    </row>
    <row r="1817" spans="1:26" x14ac:dyDescent="0.25">
      <c r="A1817">
        <v>454658</v>
      </c>
      <c r="B1817" t="s">
        <v>1230</v>
      </c>
      <c r="C1817" t="s">
        <v>2007</v>
      </c>
      <c r="D1817" t="s">
        <v>2008</v>
      </c>
      <c r="E1817">
        <v>22</v>
      </c>
      <c r="F1817">
        <v>99</v>
      </c>
      <c r="G1817" t="s">
        <v>4927</v>
      </c>
      <c r="H1817" s="2">
        <v>0.375</v>
      </c>
      <c r="I1817" t="s">
        <v>4927</v>
      </c>
      <c r="J1817" s="2">
        <v>0.38541666666666669</v>
      </c>
      <c r="L1817" t="s">
        <v>968</v>
      </c>
      <c r="N1817" t="s">
        <v>1024</v>
      </c>
      <c r="O1817">
        <v>750038</v>
      </c>
      <c r="P1817" t="s">
        <v>970</v>
      </c>
      <c r="Q1817" t="s">
        <v>4986</v>
      </c>
      <c r="R1817">
        <v>0</v>
      </c>
      <c r="S1817" t="s">
        <v>1026</v>
      </c>
      <c r="T1817" t="s">
        <v>1027</v>
      </c>
      <c r="Y1817" t="s">
        <v>1029</v>
      </c>
      <c r="Z1817" t="s">
        <v>1029</v>
      </c>
    </row>
    <row r="1818" spans="1:26" x14ac:dyDescent="0.25">
      <c r="A1818">
        <v>450942</v>
      </c>
      <c r="B1818" t="s">
        <v>1075</v>
      </c>
      <c r="C1818" t="s">
        <v>1320</v>
      </c>
      <c r="D1818" t="s">
        <v>1321</v>
      </c>
      <c r="E1818">
        <v>86</v>
      </c>
      <c r="F1818">
        <v>2546</v>
      </c>
      <c r="G1818" t="s">
        <v>4927</v>
      </c>
      <c r="H1818" s="2">
        <v>0.375</v>
      </c>
      <c r="I1818" t="s">
        <v>4927</v>
      </c>
      <c r="J1818" s="2">
        <v>0.70833333333333337</v>
      </c>
      <c r="L1818" t="s">
        <v>968</v>
      </c>
      <c r="N1818" t="s">
        <v>1035</v>
      </c>
      <c r="O1818">
        <v>9280718</v>
      </c>
      <c r="P1818" t="s">
        <v>1079</v>
      </c>
      <c r="Q1818" t="s">
        <v>4987</v>
      </c>
      <c r="R1818">
        <v>0</v>
      </c>
      <c r="S1818" t="s">
        <v>2540</v>
      </c>
      <c r="V1818" t="s">
        <v>4988</v>
      </c>
      <c r="W1818" t="s">
        <v>4988</v>
      </c>
      <c r="X1818" t="s">
        <v>1325</v>
      </c>
      <c r="Y1818" t="s">
        <v>2820</v>
      </c>
      <c r="Z1818" t="s">
        <v>1104</v>
      </c>
    </row>
    <row r="1819" spans="1:26" x14ac:dyDescent="0.25">
      <c r="A1819">
        <v>402535</v>
      </c>
      <c r="B1819" t="s">
        <v>982</v>
      </c>
      <c r="C1819" t="s">
        <v>377</v>
      </c>
      <c r="D1819" t="s">
        <v>378</v>
      </c>
      <c r="E1819">
        <v>311</v>
      </c>
      <c r="F1819">
        <v>138193</v>
      </c>
      <c r="G1819" t="s">
        <v>4927</v>
      </c>
      <c r="H1819" s="2">
        <v>0.47916666666666669</v>
      </c>
      <c r="I1819" t="s">
        <v>4927</v>
      </c>
      <c r="J1819" s="2">
        <v>0.83333333333333337</v>
      </c>
      <c r="L1819" t="s">
        <v>968</v>
      </c>
      <c r="N1819" t="s">
        <v>985</v>
      </c>
      <c r="O1819">
        <v>9167227</v>
      </c>
      <c r="P1819" t="s">
        <v>986</v>
      </c>
      <c r="Q1819" t="s">
        <v>4989</v>
      </c>
      <c r="R1819">
        <v>0</v>
      </c>
      <c r="S1819" t="s">
        <v>988</v>
      </c>
      <c r="U1819" t="s">
        <v>989</v>
      </c>
      <c r="V1819">
        <v>21132</v>
      </c>
      <c r="W1819">
        <v>21132</v>
      </c>
      <c r="X1819" t="s">
        <v>4244</v>
      </c>
      <c r="Y1819" t="s">
        <v>4245</v>
      </c>
      <c r="Z1819" t="s">
        <v>992</v>
      </c>
    </row>
    <row r="1820" spans="1:26" x14ac:dyDescent="0.25">
      <c r="A1820">
        <v>455003</v>
      </c>
      <c r="B1820" t="s">
        <v>1030</v>
      </c>
      <c r="C1820" t="s">
        <v>2191</v>
      </c>
      <c r="D1820" t="s">
        <v>2192</v>
      </c>
      <c r="E1820">
        <v>14</v>
      </c>
      <c r="F1820">
        <v>14</v>
      </c>
      <c r="G1820" t="s">
        <v>4927</v>
      </c>
      <c r="H1820" s="2">
        <v>0.61111111111111105</v>
      </c>
      <c r="I1820" t="s">
        <v>4990</v>
      </c>
      <c r="J1820" s="2">
        <v>0.29166666666666669</v>
      </c>
      <c r="L1820" t="s">
        <v>968</v>
      </c>
      <c r="N1820" t="s">
        <v>1300</v>
      </c>
      <c r="O1820">
        <v>749667</v>
      </c>
      <c r="P1820" t="s">
        <v>970</v>
      </c>
      <c r="Q1820" t="s">
        <v>4991</v>
      </c>
      <c r="R1820">
        <v>2.4500000000000002</v>
      </c>
      <c r="S1820" t="s">
        <v>1179</v>
      </c>
      <c r="Y1820" t="s">
        <v>1042</v>
      </c>
      <c r="Z1820" t="s">
        <v>1042</v>
      </c>
    </row>
    <row r="1821" spans="1:26" x14ac:dyDescent="0.25">
      <c r="A1821">
        <v>454356</v>
      </c>
      <c r="B1821" t="s">
        <v>1230</v>
      </c>
      <c r="C1821" t="s">
        <v>2007</v>
      </c>
      <c r="D1821" t="s">
        <v>2008</v>
      </c>
      <c r="E1821">
        <v>22</v>
      </c>
      <c r="F1821">
        <v>99</v>
      </c>
      <c r="G1821" t="s">
        <v>4927</v>
      </c>
      <c r="H1821" s="2">
        <v>0.70138888888888884</v>
      </c>
      <c r="I1821" t="s">
        <v>4927</v>
      </c>
      <c r="J1821" s="2">
        <v>0.71527777777777779</v>
      </c>
      <c r="L1821" t="s">
        <v>968</v>
      </c>
      <c r="N1821" t="s">
        <v>1024</v>
      </c>
      <c r="O1821">
        <v>750038</v>
      </c>
      <c r="P1821" t="s">
        <v>970</v>
      </c>
      <c r="Q1821" t="s">
        <v>4992</v>
      </c>
      <c r="R1821">
        <v>0</v>
      </c>
      <c r="S1821" t="s">
        <v>1026</v>
      </c>
      <c r="T1821" t="s">
        <v>1027</v>
      </c>
      <c r="Y1821" t="s">
        <v>1029</v>
      </c>
      <c r="Z1821" t="s">
        <v>1029</v>
      </c>
    </row>
    <row r="1822" spans="1:26" x14ac:dyDescent="0.25">
      <c r="A1822">
        <v>454659</v>
      </c>
      <c r="B1822" t="s">
        <v>1075</v>
      </c>
      <c r="C1822" t="s">
        <v>4993</v>
      </c>
      <c r="D1822" t="s">
        <v>4994</v>
      </c>
      <c r="E1822">
        <v>97</v>
      </c>
      <c r="F1822">
        <v>2944</v>
      </c>
      <c r="G1822" t="s">
        <v>4927</v>
      </c>
      <c r="H1822" s="2">
        <v>0.70833333333333337</v>
      </c>
      <c r="I1822" t="s">
        <v>4983</v>
      </c>
      <c r="J1822" s="2">
        <v>8.3333333333333329E-2</v>
      </c>
      <c r="L1822" t="s">
        <v>968</v>
      </c>
      <c r="N1822" t="s">
        <v>1078</v>
      </c>
      <c r="P1822" t="s">
        <v>1079</v>
      </c>
      <c r="Q1822" t="s">
        <v>4995</v>
      </c>
      <c r="R1822">
        <v>0</v>
      </c>
      <c r="S1822" t="s">
        <v>2124</v>
      </c>
      <c r="V1822">
        <v>5022</v>
      </c>
      <c r="W1822">
        <v>5022</v>
      </c>
      <c r="X1822" t="s">
        <v>4996</v>
      </c>
      <c r="Y1822" t="s">
        <v>1229</v>
      </c>
      <c r="Z1822" t="s">
        <v>1104</v>
      </c>
    </row>
    <row r="1823" spans="1:26" x14ac:dyDescent="0.25">
      <c r="A1823">
        <v>454660</v>
      </c>
      <c r="B1823" t="s">
        <v>1075</v>
      </c>
      <c r="C1823" t="s">
        <v>2672</v>
      </c>
      <c r="D1823" t="s">
        <v>2673</v>
      </c>
      <c r="E1823">
        <v>81</v>
      </c>
      <c r="F1823">
        <v>1561</v>
      </c>
      <c r="G1823" t="s">
        <v>4927</v>
      </c>
      <c r="H1823" s="2">
        <v>0.91666666666666663</v>
      </c>
      <c r="I1823" t="s">
        <v>4983</v>
      </c>
      <c r="J1823" s="2">
        <v>0.29166666666666669</v>
      </c>
      <c r="L1823" t="s">
        <v>968</v>
      </c>
      <c r="N1823" t="s">
        <v>1078</v>
      </c>
      <c r="O1823">
        <v>8035269</v>
      </c>
      <c r="P1823" t="s">
        <v>1159</v>
      </c>
      <c r="Q1823" t="s">
        <v>4997</v>
      </c>
      <c r="R1823">
        <v>0</v>
      </c>
      <c r="S1823" t="s">
        <v>4998</v>
      </c>
      <c r="V1823">
        <v>2528</v>
      </c>
      <c r="W1823">
        <v>2528</v>
      </c>
      <c r="X1823" t="s">
        <v>2676</v>
      </c>
      <c r="Y1823" t="s">
        <v>2644</v>
      </c>
      <c r="Z1823" t="s">
        <v>1019</v>
      </c>
    </row>
    <row r="1824" spans="1:26" x14ac:dyDescent="0.25">
      <c r="A1824">
        <v>454784</v>
      </c>
      <c r="B1824" t="s">
        <v>1032</v>
      </c>
      <c r="C1824" t="s">
        <v>4028</v>
      </c>
      <c r="D1824" t="s">
        <v>4029</v>
      </c>
      <c r="E1824">
        <v>83</v>
      </c>
      <c r="F1824">
        <v>1827</v>
      </c>
      <c r="G1824" t="s">
        <v>4983</v>
      </c>
      <c r="H1824" s="2">
        <v>0.25</v>
      </c>
      <c r="I1824" t="s">
        <v>4983</v>
      </c>
      <c r="J1824" s="2">
        <v>0.375</v>
      </c>
      <c r="L1824" t="s">
        <v>968</v>
      </c>
      <c r="N1824" t="s">
        <v>1167</v>
      </c>
      <c r="O1824" t="s">
        <v>4030</v>
      </c>
      <c r="P1824" t="s">
        <v>1131</v>
      </c>
      <c r="Q1824" t="s">
        <v>4999</v>
      </c>
      <c r="R1824">
        <v>0</v>
      </c>
      <c r="S1824" t="s">
        <v>4913</v>
      </c>
      <c r="V1824">
        <v>22281</v>
      </c>
      <c r="W1824">
        <v>22281</v>
      </c>
      <c r="X1824" t="s">
        <v>4033</v>
      </c>
      <c r="Y1824" t="s">
        <v>1281</v>
      </c>
      <c r="Z1824" t="s">
        <v>974</v>
      </c>
    </row>
    <row r="1825" spans="1:26" x14ac:dyDescent="0.25">
      <c r="A1825">
        <v>454843</v>
      </c>
      <c r="B1825" t="s">
        <v>1030</v>
      </c>
      <c r="C1825" t="s">
        <v>5000</v>
      </c>
      <c r="D1825" t="s">
        <v>5000</v>
      </c>
      <c r="E1825">
        <v>12</v>
      </c>
      <c r="F1825">
        <v>5</v>
      </c>
      <c r="G1825" t="s">
        <v>4983</v>
      </c>
      <c r="H1825" s="2">
        <v>0.25</v>
      </c>
      <c r="I1825" t="s">
        <v>4967</v>
      </c>
      <c r="J1825" s="2">
        <v>6.9444444444444447E-4</v>
      </c>
      <c r="L1825" t="s">
        <v>968</v>
      </c>
      <c r="N1825" t="s">
        <v>1300</v>
      </c>
      <c r="O1825" t="s">
        <v>5001</v>
      </c>
      <c r="P1825" t="s">
        <v>970</v>
      </c>
      <c r="Q1825" t="s">
        <v>5002</v>
      </c>
      <c r="R1825">
        <v>0</v>
      </c>
      <c r="S1825" t="s">
        <v>1179</v>
      </c>
      <c r="Y1825" t="s">
        <v>1104</v>
      </c>
      <c r="Z1825" t="s">
        <v>5003</v>
      </c>
    </row>
    <row r="1826" spans="1:26" x14ac:dyDescent="0.25">
      <c r="A1826">
        <v>454727</v>
      </c>
      <c r="B1826" t="s">
        <v>1961</v>
      </c>
      <c r="C1826" t="s">
        <v>1970</v>
      </c>
      <c r="D1826" t="s">
        <v>1971</v>
      </c>
      <c r="E1826">
        <v>25</v>
      </c>
      <c r="F1826">
        <v>85</v>
      </c>
      <c r="G1826" t="s">
        <v>4983</v>
      </c>
      <c r="H1826" s="2">
        <v>0.29166666666666669</v>
      </c>
      <c r="I1826" t="s">
        <v>5004</v>
      </c>
      <c r="J1826" s="2">
        <v>0.70833333333333337</v>
      </c>
      <c r="L1826" t="s">
        <v>968</v>
      </c>
      <c r="N1826" t="s">
        <v>1024</v>
      </c>
      <c r="O1826">
        <v>90650921</v>
      </c>
      <c r="P1826" t="s">
        <v>1168</v>
      </c>
      <c r="Q1826" t="s">
        <v>5005</v>
      </c>
      <c r="R1826">
        <v>0</v>
      </c>
      <c r="S1826" t="s">
        <v>1349</v>
      </c>
      <c r="T1826" t="s">
        <v>1332</v>
      </c>
      <c r="X1826" t="s">
        <v>1974</v>
      </c>
      <c r="Y1826" t="s">
        <v>975</v>
      </c>
      <c r="Z1826" t="s">
        <v>1048</v>
      </c>
    </row>
    <row r="1827" spans="1:26" x14ac:dyDescent="0.25">
      <c r="A1827">
        <v>454075</v>
      </c>
      <c r="B1827" t="s">
        <v>1032</v>
      </c>
      <c r="C1827" t="s">
        <v>1192</v>
      </c>
      <c r="D1827" t="s">
        <v>1193</v>
      </c>
      <c r="E1827">
        <v>69</v>
      </c>
      <c r="F1827">
        <v>764</v>
      </c>
      <c r="G1827" t="s">
        <v>4983</v>
      </c>
      <c r="H1827" s="2">
        <v>0.29166666666666669</v>
      </c>
      <c r="I1827" t="s">
        <v>4983</v>
      </c>
      <c r="J1827" s="2">
        <v>0.66666666666666663</v>
      </c>
      <c r="L1827" t="s">
        <v>968</v>
      </c>
      <c r="N1827" t="s">
        <v>1194</v>
      </c>
      <c r="O1827">
        <v>7030523</v>
      </c>
      <c r="P1827" t="s">
        <v>1036</v>
      </c>
      <c r="Q1827" t="s">
        <v>5006</v>
      </c>
      <c r="R1827">
        <v>0</v>
      </c>
      <c r="S1827" t="s">
        <v>2690</v>
      </c>
      <c r="V1827">
        <v>22281</v>
      </c>
      <c r="W1827">
        <v>22281</v>
      </c>
      <c r="X1827" t="s">
        <v>1197</v>
      </c>
      <c r="Y1827" t="s">
        <v>1198</v>
      </c>
      <c r="Z1827" t="s">
        <v>1029</v>
      </c>
    </row>
    <row r="1828" spans="1:26" x14ac:dyDescent="0.25">
      <c r="A1828">
        <v>454357</v>
      </c>
      <c r="B1828" t="s">
        <v>1230</v>
      </c>
      <c r="C1828" t="s">
        <v>2007</v>
      </c>
      <c r="D1828" t="s">
        <v>2008</v>
      </c>
      <c r="E1828">
        <v>22</v>
      </c>
      <c r="F1828">
        <v>99</v>
      </c>
      <c r="G1828" t="s">
        <v>4983</v>
      </c>
      <c r="H1828" s="2">
        <v>0.375</v>
      </c>
      <c r="I1828" t="s">
        <v>4967</v>
      </c>
      <c r="J1828" s="2">
        <v>0.70833333333333337</v>
      </c>
      <c r="L1828" t="s">
        <v>968</v>
      </c>
      <c r="N1828" t="s">
        <v>1024</v>
      </c>
      <c r="O1828">
        <v>750038</v>
      </c>
      <c r="P1828" t="s">
        <v>970</v>
      </c>
      <c r="Q1828" t="s">
        <v>5007</v>
      </c>
      <c r="R1828">
        <v>0</v>
      </c>
      <c r="S1828" t="s">
        <v>1026</v>
      </c>
      <c r="T1828" t="s">
        <v>1027</v>
      </c>
      <c r="Y1828" t="s">
        <v>1029</v>
      </c>
      <c r="Z1828" t="s">
        <v>1029</v>
      </c>
    </row>
    <row r="1829" spans="1:26" x14ac:dyDescent="0.25">
      <c r="A1829">
        <v>454369</v>
      </c>
      <c r="B1829" t="s">
        <v>1032</v>
      </c>
      <c r="C1829" t="s">
        <v>1033</v>
      </c>
      <c r="D1829" t="s">
        <v>1034</v>
      </c>
      <c r="E1829">
        <v>108</v>
      </c>
      <c r="F1829">
        <v>5873</v>
      </c>
      <c r="G1829" t="s">
        <v>4983</v>
      </c>
      <c r="H1829" s="2">
        <v>0.75</v>
      </c>
      <c r="I1829" t="s">
        <v>4967</v>
      </c>
      <c r="J1829" s="2">
        <v>0.20833333333333334</v>
      </c>
      <c r="L1829" t="s">
        <v>968</v>
      </c>
      <c r="N1829" t="s">
        <v>1035</v>
      </c>
      <c r="O1829">
        <v>9002647</v>
      </c>
      <c r="P1829" t="s">
        <v>1036</v>
      </c>
      <c r="Q1829" t="s">
        <v>5008</v>
      </c>
      <c r="R1829">
        <v>0</v>
      </c>
      <c r="S1829" t="s">
        <v>5009</v>
      </c>
      <c r="V1829" t="s">
        <v>4942</v>
      </c>
      <c r="W1829" t="s">
        <v>4942</v>
      </c>
      <c r="X1829" t="s">
        <v>1040</v>
      </c>
      <c r="Y1829" t="s">
        <v>1236</v>
      </c>
      <c r="Z1829" t="s">
        <v>3251</v>
      </c>
    </row>
    <row r="1830" spans="1:26" x14ac:dyDescent="0.25">
      <c r="A1830">
        <v>454410</v>
      </c>
      <c r="B1830" t="s">
        <v>1752</v>
      </c>
      <c r="C1830" t="s">
        <v>5010</v>
      </c>
      <c r="D1830" t="s">
        <v>5011</v>
      </c>
      <c r="E1830">
        <v>119</v>
      </c>
      <c r="F1830">
        <v>5566</v>
      </c>
      <c r="G1830" t="s">
        <v>4983</v>
      </c>
      <c r="H1830" s="2">
        <v>0.79166666666666663</v>
      </c>
      <c r="I1830" t="s">
        <v>4990</v>
      </c>
      <c r="J1830" s="2">
        <v>0.22222222222222221</v>
      </c>
      <c r="L1830" t="s">
        <v>968</v>
      </c>
      <c r="N1830" t="s">
        <v>1755</v>
      </c>
      <c r="O1830">
        <v>9586435</v>
      </c>
      <c r="P1830" t="s">
        <v>1159</v>
      </c>
      <c r="Q1830" t="s">
        <v>5012</v>
      </c>
      <c r="R1830">
        <v>0</v>
      </c>
      <c r="S1830" t="s">
        <v>2356</v>
      </c>
      <c r="V1830">
        <v>5</v>
      </c>
      <c r="W1830">
        <v>5</v>
      </c>
      <c r="X1830" t="s">
        <v>5013</v>
      </c>
      <c r="Y1830" t="s">
        <v>3106</v>
      </c>
      <c r="Z1830" t="s">
        <v>1048</v>
      </c>
    </row>
    <row r="1831" spans="1:26" x14ac:dyDescent="0.25">
      <c r="A1831">
        <v>454616</v>
      </c>
      <c r="B1831" t="s">
        <v>976</v>
      </c>
      <c r="C1831" t="s">
        <v>4316</v>
      </c>
      <c r="D1831" t="s">
        <v>4317</v>
      </c>
      <c r="E1831">
        <v>52</v>
      </c>
      <c r="F1831">
        <v>728</v>
      </c>
      <c r="G1831" t="s">
        <v>4983</v>
      </c>
      <c r="H1831" s="2">
        <v>0.875</v>
      </c>
      <c r="I1831" t="s">
        <v>4967</v>
      </c>
      <c r="J1831" s="2">
        <v>0.29166666666666669</v>
      </c>
      <c r="L1831" t="s">
        <v>968</v>
      </c>
      <c r="N1831" t="s">
        <v>1601</v>
      </c>
      <c r="O1831" t="s">
        <v>4319</v>
      </c>
      <c r="P1831" t="s">
        <v>1131</v>
      </c>
      <c r="Q1831" t="s">
        <v>5014</v>
      </c>
      <c r="R1831">
        <v>6</v>
      </c>
      <c r="S1831" t="s">
        <v>1603</v>
      </c>
      <c r="X1831" t="s">
        <v>4321</v>
      </c>
      <c r="Y1831" t="s">
        <v>1229</v>
      </c>
      <c r="Z1831" t="s">
        <v>1229</v>
      </c>
    </row>
    <row r="1832" spans="1:26" x14ac:dyDescent="0.25">
      <c r="A1832">
        <v>454615</v>
      </c>
      <c r="B1832" t="s">
        <v>964</v>
      </c>
      <c r="C1832" t="s">
        <v>4322</v>
      </c>
      <c r="D1832" t="s">
        <v>4323</v>
      </c>
      <c r="E1832">
        <v>18</v>
      </c>
      <c r="F1832">
        <v>83</v>
      </c>
      <c r="G1832" t="s">
        <v>4983</v>
      </c>
      <c r="H1832" s="2">
        <v>0.875</v>
      </c>
      <c r="I1832" t="s">
        <v>4967</v>
      </c>
      <c r="J1832" s="2">
        <v>0.29166666666666669</v>
      </c>
      <c r="L1832" t="s">
        <v>968</v>
      </c>
      <c r="N1832" t="s">
        <v>1601</v>
      </c>
      <c r="O1832" t="s">
        <v>4324</v>
      </c>
      <c r="P1832" t="s">
        <v>1131</v>
      </c>
      <c r="Q1832" t="s">
        <v>5015</v>
      </c>
      <c r="R1832">
        <v>6</v>
      </c>
      <c r="S1832" t="s">
        <v>1331</v>
      </c>
      <c r="X1832" t="s">
        <v>4326</v>
      </c>
      <c r="Y1832" t="s">
        <v>1229</v>
      </c>
      <c r="Z1832" t="s">
        <v>1229</v>
      </c>
    </row>
    <row r="1833" spans="1:26" x14ac:dyDescent="0.25">
      <c r="A1833">
        <v>454857</v>
      </c>
      <c r="B1833" t="s">
        <v>964</v>
      </c>
      <c r="C1833" t="s">
        <v>2730</v>
      </c>
      <c r="D1833" t="s">
        <v>2731</v>
      </c>
      <c r="E1833">
        <v>13</v>
      </c>
      <c r="F1833">
        <v>28</v>
      </c>
      <c r="G1833" t="s">
        <v>4967</v>
      </c>
      <c r="H1833" s="2">
        <v>0.16666666666666666</v>
      </c>
      <c r="I1833" t="s">
        <v>4967</v>
      </c>
      <c r="J1833" s="2">
        <v>0.75</v>
      </c>
      <c r="L1833" t="s">
        <v>968</v>
      </c>
      <c r="N1833" t="s">
        <v>969</v>
      </c>
      <c r="O1833">
        <v>9621821</v>
      </c>
      <c r="P1833" t="s">
        <v>970</v>
      </c>
      <c r="Q1833" t="s">
        <v>5016</v>
      </c>
      <c r="R1833">
        <v>0</v>
      </c>
      <c r="S1833" t="s">
        <v>972</v>
      </c>
      <c r="X1833" t="s">
        <v>2734</v>
      </c>
      <c r="Y1833" t="s">
        <v>974</v>
      </c>
      <c r="Z1833" t="s">
        <v>974</v>
      </c>
    </row>
    <row r="1834" spans="1:26" x14ac:dyDescent="0.25">
      <c r="A1834">
        <v>453850</v>
      </c>
      <c r="B1834" t="s">
        <v>964</v>
      </c>
      <c r="C1834" t="s">
        <v>1180</v>
      </c>
      <c r="D1834" t="s">
        <v>1181</v>
      </c>
      <c r="E1834">
        <v>28</v>
      </c>
      <c r="F1834">
        <v>284</v>
      </c>
      <c r="G1834" t="s">
        <v>4967</v>
      </c>
      <c r="H1834" s="2">
        <v>0.20833333333333334</v>
      </c>
      <c r="I1834" t="s">
        <v>4967</v>
      </c>
      <c r="J1834" s="2">
        <v>0.75</v>
      </c>
      <c r="L1834" t="s">
        <v>968</v>
      </c>
      <c r="N1834" t="s">
        <v>969</v>
      </c>
      <c r="P1834" t="s">
        <v>970</v>
      </c>
      <c r="Q1834" t="s">
        <v>5017</v>
      </c>
      <c r="R1834">
        <v>0</v>
      </c>
      <c r="S1834" t="s">
        <v>1349</v>
      </c>
      <c r="X1834" t="s">
        <v>1184</v>
      </c>
      <c r="Y1834" t="s">
        <v>974</v>
      </c>
      <c r="Z1834" t="s">
        <v>974</v>
      </c>
    </row>
    <row r="1835" spans="1:26" x14ac:dyDescent="0.25">
      <c r="A1835">
        <v>454852</v>
      </c>
      <c r="B1835" t="s">
        <v>976</v>
      </c>
      <c r="C1835" t="s">
        <v>977</v>
      </c>
      <c r="D1835" t="s">
        <v>978</v>
      </c>
      <c r="E1835">
        <v>84</v>
      </c>
      <c r="F1835">
        <v>2655</v>
      </c>
      <c r="G1835" t="s">
        <v>4967</v>
      </c>
      <c r="H1835" s="2">
        <v>0.20833333333333334</v>
      </c>
      <c r="I1835" t="s">
        <v>4967</v>
      </c>
      <c r="J1835" s="2">
        <v>0.75</v>
      </c>
      <c r="L1835" t="s">
        <v>968</v>
      </c>
      <c r="N1835" t="s">
        <v>969</v>
      </c>
      <c r="P1835" t="s">
        <v>970</v>
      </c>
      <c r="Q1835" t="s">
        <v>5018</v>
      </c>
      <c r="R1835">
        <v>0</v>
      </c>
      <c r="S1835" t="s">
        <v>980</v>
      </c>
      <c r="X1835" t="s">
        <v>981</v>
      </c>
      <c r="Y1835" t="s">
        <v>974</v>
      </c>
      <c r="Z1835" t="s">
        <v>974</v>
      </c>
    </row>
    <row r="1836" spans="1:26" x14ac:dyDescent="0.25">
      <c r="A1836">
        <v>454833</v>
      </c>
      <c r="B1836" t="s">
        <v>1230</v>
      </c>
      <c r="C1836" t="s">
        <v>1298</v>
      </c>
      <c r="D1836" t="s">
        <v>1299</v>
      </c>
      <c r="E1836">
        <v>11</v>
      </c>
      <c r="F1836">
        <v>11</v>
      </c>
      <c r="G1836" t="s">
        <v>4967</v>
      </c>
      <c r="H1836" s="2">
        <v>0.25</v>
      </c>
      <c r="I1836" t="s">
        <v>4967</v>
      </c>
      <c r="J1836" s="2">
        <v>0.41666666666666669</v>
      </c>
      <c r="L1836" t="s">
        <v>968</v>
      </c>
      <c r="N1836" t="s">
        <v>1300</v>
      </c>
      <c r="O1836" t="s">
        <v>1301</v>
      </c>
      <c r="P1836" t="s">
        <v>970</v>
      </c>
      <c r="Q1836" t="s">
        <v>5019</v>
      </c>
      <c r="R1836">
        <v>4</v>
      </c>
      <c r="S1836" t="s">
        <v>1179</v>
      </c>
      <c r="X1836" t="s">
        <v>1303</v>
      </c>
      <c r="Y1836" t="s">
        <v>1029</v>
      </c>
      <c r="Z1836" t="s">
        <v>1029</v>
      </c>
    </row>
    <row r="1837" spans="1:26" x14ac:dyDescent="0.25">
      <c r="A1837">
        <v>439375</v>
      </c>
      <c r="B1837" t="s">
        <v>982</v>
      </c>
      <c r="C1837" t="s">
        <v>1200</v>
      </c>
      <c r="D1837" t="s">
        <v>1201</v>
      </c>
      <c r="E1837">
        <v>362</v>
      </c>
      <c r="F1837">
        <v>228081</v>
      </c>
      <c r="G1837" t="s">
        <v>4967</v>
      </c>
      <c r="H1837" s="2">
        <v>0.29166666666666669</v>
      </c>
      <c r="I1837" t="s">
        <v>4967</v>
      </c>
      <c r="J1837" s="2">
        <v>0.75</v>
      </c>
      <c r="L1837" t="s">
        <v>968</v>
      </c>
      <c r="N1837" t="s">
        <v>985</v>
      </c>
      <c r="O1837">
        <v>9744001</v>
      </c>
      <c r="P1837" t="s">
        <v>1009</v>
      </c>
      <c r="Q1837" t="s">
        <v>5020</v>
      </c>
      <c r="R1837">
        <v>0</v>
      </c>
      <c r="S1837" t="s">
        <v>988</v>
      </c>
      <c r="V1837">
        <v>36242</v>
      </c>
      <c r="W1837">
        <v>36242</v>
      </c>
      <c r="X1837" t="s">
        <v>1203</v>
      </c>
      <c r="Y1837" t="s">
        <v>1120</v>
      </c>
      <c r="Z1837" t="s">
        <v>3284</v>
      </c>
    </row>
    <row r="1838" spans="1:26" x14ac:dyDescent="0.25">
      <c r="A1838">
        <v>454513</v>
      </c>
      <c r="B1838" t="s">
        <v>1075</v>
      </c>
      <c r="C1838" t="s">
        <v>1828</v>
      </c>
      <c r="D1838" t="s">
        <v>1829</v>
      </c>
      <c r="E1838">
        <v>159</v>
      </c>
      <c r="F1838">
        <v>15215</v>
      </c>
      <c r="G1838" t="s">
        <v>4967</v>
      </c>
      <c r="H1838" s="2">
        <v>0.33333333333333331</v>
      </c>
      <c r="I1838" t="s">
        <v>4967</v>
      </c>
      <c r="J1838" s="2">
        <v>0.79166666666666663</v>
      </c>
      <c r="L1838" t="s">
        <v>968</v>
      </c>
      <c r="N1838" t="s">
        <v>1078</v>
      </c>
      <c r="O1838">
        <v>9809904</v>
      </c>
      <c r="P1838" t="s">
        <v>1277</v>
      </c>
      <c r="Q1838" t="s">
        <v>5021</v>
      </c>
      <c r="R1838">
        <v>0</v>
      </c>
      <c r="S1838" t="s">
        <v>3961</v>
      </c>
      <c r="V1838">
        <v>94</v>
      </c>
      <c r="W1838">
        <v>94</v>
      </c>
      <c r="X1838" t="s">
        <v>1831</v>
      </c>
      <c r="Y1838" t="s">
        <v>2178</v>
      </c>
      <c r="Z1838" t="s">
        <v>2387</v>
      </c>
    </row>
    <row r="1839" spans="1:26" x14ac:dyDescent="0.25">
      <c r="A1839">
        <v>454864</v>
      </c>
      <c r="B1839" t="s">
        <v>976</v>
      </c>
      <c r="C1839" t="s">
        <v>4316</v>
      </c>
      <c r="D1839" t="s">
        <v>4317</v>
      </c>
      <c r="E1839">
        <v>52</v>
      </c>
      <c r="F1839">
        <v>728</v>
      </c>
      <c r="G1839" t="s">
        <v>4967</v>
      </c>
      <c r="H1839" s="2">
        <v>0.625</v>
      </c>
      <c r="I1839" t="s">
        <v>4990</v>
      </c>
      <c r="J1839" s="2">
        <v>0.16666666666666666</v>
      </c>
      <c r="L1839" t="s">
        <v>968</v>
      </c>
      <c r="N1839" t="s">
        <v>1601</v>
      </c>
      <c r="O1839" t="s">
        <v>4319</v>
      </c>
      <c r="P1839" t="s">
        <v>1131</v>
      </c>
      <c r="Q1839" t="s">
        <v>5022</v>
      </c>
      <c r="R1839">
        <v>6</v>
      </c>
      <c r="S1839" t="s">
        <v>1603</v>
      </c>
      <c r="X1839" t="s">
        <v>4321</v>
      </c>
      <c r="Y1839" t="s">
        <v>1229</v>
      </c>
      <c r="Z1839" t="s">
        <v>1229</v>
      </c>
    </row>
    <row r="1840" spans="1:26" x14ac:dyDescent="0.25">
      <c r="A1840">
        <v>454863</v>
      </c>
      <c r="B1840" t="s">
        <v>964</v>
      </c>
      <c r="C1840" t="s">
        <v>4322</v>
      </c>
      <c r="D1840" t="s">
        <v>4323</v>
      </c>
      <c r="E1840">
        <v>18</v>
      </c>
      <c r="F1840">
        <v>83</v>
      </c>
      <c r="G1840" t="s">
        <v>4967</v>
      </c>
      <c r="H1840" s="2">
        <v>0.625</v>
      </c>
      <c r="I1840" t="s">
        <v>4990</v>
      </c>
      <c r="J1840" s="2">
        <v>0.16666666666666666</v>
      </c>
      <c r="L1840" t="s">
        <v>968</v>
      </c>
      <c r="N1840" t="s">
        <v>1601</v>
      </c>
      <c r="O1840" t="s">
        <v>4324</v>
      </c>
      <c r="P1840" t="s">
        <v>1131</v>
      </c>
      <c r="Q1840" t="s">
        <v>5023</v>
      </c>
      <c r="R1840">
        <v>6</v>
      </c>
      <c r="S1840" t="s">
        <v>1331</v>
      </c>
      <c r="X1840" t="s">
        <v>4326</v>
      </c>
      <c r="Y1840" t="s">
        <v>1229</v>
      </c>
      <c r="Z1840" t="s">
        <v>1229</v>
      </c>
    </row>
    <row r="1841" spans="1:26" x14ac:dyDescent="0.25">
      <c r="A1841">
        <v>454702</v>
      </c>
      <c r="B1841" t="s">
        <v>994</v>
      </c>
      <c r="C1841" t="s">
        <v>2792</v>
      </c>
      <c r="D1841" t="s">
        <v>2793</v>
      </c>
      <c r="E1841">
        <v>102</v>
      </c>
      <c r="F1841">
        <v>5211</v>
      </c>
      <c r="G1841" t="s">
        <v>4967</v>
      </c>
      <c r="H1841" s="2">
        <v>0.77083333333333337</v>
      </c>
      <c r="I1841" t="s">
        <v>4990</v>
      </c>
      <c r="J1841" s="2">
        <v>0.66666666666666663</v>
      </c>
      <c r="L1841" t="s">
        <v>968</v>
      </c>
      <c r="N1841" t="s">
        <v>997</v>
      </c>
      <c r="O1841">
        <v>747502</v>
      </c>
      <c r="P1841" t="s">
        <v>999</v>
      </c>
      <c r="Q1841" t="s">
        <v>5024</v>
      </c>
      <c r="R1841">
        <v>0</v>
      </c>
      <c r="S1841" t="s">
        <v>3267</v>
      </c>
      <c r="V1841">
        <v>206</v>
      </c>
      <c r="W1841">
        <v>206</v>
      </c>
      <c r="X1841" t="s">
        <v>2795</v>
      </c>
      <c r="Y1841" t="s">
        <v>1198</v>
      </c>
      <c r="Z1841" t="s">
        <v>1042</v>
      </c>
    </row>
    <row r="1842" spans="1:26" x14ac:dyDescent="0.25">
      <c r="A1842">
        <v>454951</v>
      </c>
      <c r="B1842" t="s">
        <v>1032</v>
      </c>
      <c r="C1842" t="s">
        <v>4028</v>
      </c>
      <c r="D1842" t="s">
        <v>4029</v>
      </c>
      <c r="E1842">
        <v>83</v>
      </c>
      <c r="F1842">
        <v>1827</v>
      </c>
      <c r="G1842" t="s">
        <v>4967</v>
      </c>
      <c r="H1842" s="2">
        <v>0.91666666666666663</v>
      </c>
      <c r="I1842" t="s">
        <v>5025</v>
      </c>
      <c r="J1842" s="2">
        <v>0.58333333333333337</v>
      </c>
      <c r="L1842" t="s">
        <v>968</v>
      </c>
      <c r="N1842" t="s">
        <v>1167</v>
      </c>
      <c r="O1842" t="s">
        <v>4030</v>
      </c>
      <c r="P1842" t="s">
        <v>970</v>
      </c>
      <c r="Q1842" t="s">
        <v>5026</v>
      </c>
      <c r="R1842">
        <v>0</v>
      </c>
      <c r="S1842" t="s">
        <v>5027</v>
      </c>
      <c r="V1842">
        <v>22281</v>
      </c>
      <c r="W1842">
        <v>22291</v>
      </c>
      <c r="X1842" t="s">
        <v>4033</v>
      </c>
      <c r="Y1842" t="s">
        <v>1104</v>
      </c>
      <c r="Z1842" t="s">
        <v>974</v>
      </c>
    </row>
    <row r="1843" spans="1:26" x14ac:dyDescent="0.25">
      <c r="A1843">
        <v>455014</v>
      </c>
      <c r="B1843" t="s">
        <v>1230</v>
      </c>
      <c r="C1843" t="s">
        <v>2007</v>
      </c>
      <c r="D1843" t="s">
        <v>2008</v>
      </c>
      <c r="E1843">
        <v>22</v>
      </c>
      <c r="F1843">
        <v>99</v>
      </c>
      <c r="G1843" t="s">
        <v>4990</v>
      </c>
      <c r="H1843" s="2">
        <v>0.375</v>
      </c>
      <c r="I1843" t="s">
        <v>4990</v>
      </c>
      <c r="J1843" s="2">
        <v>0.38541666666666669</v>
      </c>
      <c r="L1843" t="s">
        <v>968</v>
      </c>
      <c r="N1843" t="s">
        <v>1024</v>
      </c>
      <c r="O1843">
        <v>750038</v>
      </c>
      <c r="P1843" t="s">
        <v>970</v>
      </c>
      <c r="Q1843" t="s">
        <v>5028</v>
      </c>
      <c r="R1843">
        <v>0</v>
      </c>
      <c r="S1843" t="s">
        <v>1026</v>
      </c>
      <c r="T1843" t="s">
        <v>1027</v>
      </c>
      <c r="Y1843" t="s">
        <v>1029</v>
      </c>
      <c r="Z1843" t="s">
        <v>1029</v>
      </c>
    </row>
    <row r="1844" spans="1:26" x14ac:dyDescent="0.25">
      <c r="A1844">
        <v>456533</v>
      </c>
      <c r="B1844" t="s">
        <v>1030</v>
      </c>
      <c r="C1844" t="s">
        <v>5029</v>
      </c>
      <c r="D1844" t="s">
        <v>5030</v>
      </c>
      <c r="E1844">
        <v>12</v>
      </c>
      <c r="F1844">
        <v>10</v>
      </c>
      <c r="G1844" t="s">
        <v>4990</v>
      </c>
      <c r="H1844" s="2">
        <v>0.39583333333333331</v>
      </c>
      <c r="I1844" t="s">
        <v>264</v>
      </c>
      <c r="J1844" s="2">
        <v>0.70833333333333337</v>
      </c>
      <c r="L1844" t="s">
        <v>968</v>
      </c>
      <c r="N1844" t="s">
        <v>1300</v>
      </c>
      <c r="O1844" t="s">
        <v>5031</v>
      </c>
      <c r="P1844" t="s">
        <v>970</v>
      </c>
      <c r="Q1844" t="s">
        <v>5032</v>
      </c>
      <c r="R1844">
        <v>0</v>
      </c>
      <c r="S1844" t="s">
        <v>1179</v>
      </c>
      <c r="Y1844" t="s">
        <v>1042</v>
      </c>
      <c r="Z1844" t="s">
        <v>1047</v>
      </c>
    </row>
    <row r="1845" spans="1:26" x14ac:dyDescent="0.25">
      <c r="A1845">
        <v>454914</v>
      </c>
      <c r="B1845" t="s">
        <v>1139</v>
      </c>
      <c r="C1845" t="s">
        <v>5033</v>
      </c>
      <c r="D1845" t="s">
        <v>5034</v>
      </c>
      <c r="E1845">
        <v>42</v>
      </c>
      <c r="F1845">
        <v>466</v>
      </c>
      <c r="G1845" t="s">
        <v>4990</v>
      </c>
      <c r="H1845" s="2">
        <v>0.47916666666666669</v>
      </c>
      <c r="I1845" t="s">
        <v>5035</v>
      </c>
      <c r="J1845" s="2">
        <v>0.5</v>
      </c>
      <c r="K1845" t="s">
        <v>5036</v>
      </c>
      <c r="L1845" t="s">
        <v>1142</v>
      </c>
      <c r="N1845" t="s">
        <v>1445</v>
      </c>
      <c r="O1845">
        <v>1212821</v>
      </c>
      <c r="P1845" t="s">
        <v>970</v>
      </c>
      <c r="Q1845" t="s">
        <v>5037</v>
      </c>
      <c r="R1845">
        <v>0</v>
      </c>
      <c r="S1845" t="s">
        <v>1179</v>
      </c>
      <c r="X1845" t="s">
        <v>5038</v>
      </c>
      <c r="Y1845" t="s">
        <v>1229</v>
      </c>
      <c r="Z1845" t="s">
        <v>1458</v>
      </c>
    </row>
    <row r="1846" spans="1:26" x14ac:dyDescent="0.25">
      <c r="A1846">
        <v>455583</v>
      </c>
      <c r="B1846" t="s">
        <v>1230</v>
      </c>
      <c r="C1846" t="s">
        <v>2927</v>
      </c>
      <c r="D1846" t="s">
        <v>2928</v>
      </c>
      <c r="E1846">
        <v>15</v>
      </c>
      <c r="F1846">
        <v>28</v>
      </c>
      <c r="G1846" t="s">
        <v>4990</v>
      </c>
      <c r="H1846" s="2">
        <v>0.5</v>
      </c>
      <c r="I1846" t="s">
        <v>5039</v>
      </c>
      <c r="J1846" s="2">
        <v>0.25</v>
      </c>
      <c r="L1846" t="s">
        <v>968</v>
      </c>
      <c r="N1846" t="s">
        <v>1300</v>
      </c>
      <c r="O1846" t="s">
        <v>2929</v>
      </c>
      <c r="P1846" t="s">
        <v>970</v>
      </c>
      <c r="Q1846" t="s">
        <v>5040</v>
      </c>
      <c r="R1846">
        <v>0.91</v>
      </c>
      <c r="S1846" t="s">
        <v>1179</v>
      </c>
      <c r="X1846" t="s">
        <v>2931</v>
      </c>
      <c r="Y1846" t="s">
        <v>974</v>
      </c>
      <c r="Z1846" t="s">
        <v>974</v>
      </c>
    </row>
    <row r="1847" spans="1:26" x14ac:dyDescent="0.25">
      <c r="A1847">
        <v>455015</v>
      </c>
      <c r="B1847" t="s">
        <v>1230</v>
      </c>
      <c r="C1847" t="s">
        <v>2007</v>
      </c>
      <c r="D1847" t="s">
        <v>2008</v>
      </c>
      <c r="E1847">
        <v>22</v>
      </c>
      <c r="F1847">
        <v>99</v>
      </c>
      <c r="G1847" t="s">
        <v>4990</v>
      </c>
      <c r="H1847" s="2">
        <v>0.70138888888888884</v>
      </c>
      <c r="I1847" t="s">
        <v>4990</v>
      </c>
      <c r="J1847" s="2">
        <v>0.71527777777777779</v>
      </c>
      <c r="L1847" t="s">
        <v>968</v>
      </c>
      <c r="N1847" t="s">
        <v>1024</v>
      </c>
      <c r="O1847">
        <v>750038</v>
      </c>
      <c r="P1847" t="s">
        <v>970</v>
      </c>
      <c r="Q1847" t="s">
        <v>5041</v>
      </c>
      <c r="R1847">
        <v>0</v>
      </c>
      <c r="S1847" t="s">
        <v>1026</v>
      </c>
      <c r="T1847" t="s">
        <v>1027</v>
      </c>
      <c r="Y1847" t="s">
        <v>1029</v>
      </c>
      <c r="Z1847" t="s">
        <v>1029</v>
      </c>
    </row>
    <row r="1848" spans="1:26" x14ac:dyDescent="0.25">
      <c r="A1848">
        <v>454733</v>
      </c>
      <c r="B1848" t="s">
        <v>1075</v>
      </c>
      <c r="C1848" t="s">
        <v>2061</v>
      </c>
      <c r="D1848" t="s">
        <v>2062</v>
      </c>
      <c r="E1848">
        <v>186</v>
      </c>
      <c r="F1848">
        <v>27571</v>
      </c>
      <c r="G1848" t="s">
        <v>4990</v>
      </c>
      <c r="H1848" s="2">
        <v>0.79166666666666663</v>
      </c>
      <c r="I1848" t="s">
        <v>5042</v>
      </c>
      <c r="J1848" s="2">
        <v>0.54166666666666663</v>
      </c>
      <c r="L1848" t="s">
        <v>968</v>
      </c>
      <c r="N1848" t="s">
        <v>1482</v>
      </c>
      <c r="O1848">
        <v>9845659</v>
      </c>
      <c r="P1848" t="s">
        <v>1079</v>
      </c>
      <c r="Q1848" t="s">
        <v>5043</v>
      </c>
      <c r="R1848">
        <v>9.3000000000000007</v>
      </c>
      <c r="S1848" t="s">
        <v>1737</v>
      </c>
      <c r="V1848" t="s">
        <v>5044</v>
      </c>
      <c r="W1848" t="s">
        <v>5044</v>
      </c>
      <c r="X1848" t="s">
        <v>2065</v>
      </c>
      <c r="Y1848" t="s">
        <v>1487</v>
      </c>
      <c r="Z1848" t="s">
        <v>1004</v>
      </c>
    </row>
    <row r="1849" spans="1:26" x14ac:dyDescent="0.25">
      <c r="A1849">
        <v>455131</v>
      </c>
      <c r="B1849" t="s">
        <v>1628</v>
      </c>
      <c r="C1849" t="s">
        <v>1629</v>
      </c>
      <c r="D1849" t="s">
        <v>1630</v>
      </c>
      <c r="E1849">
        <v>11</v>
      </c>
      <c r="F1849">
        <v>15</v>
      </c>
      <c r="G1849" t="s">
        <v>5042</v>
      </c>
      <c r="H1849" s="2">
        <v>0.25</v>
      </c>
      <c r="I1849" t="s">
        <v>5042</v>
      </c>
      <c r="J1849" s="2">
        <v>0.375</v>
      </c>
      <c r="L1849" t="s">
        <v>968</v>
      </c>
      <c r="N1849" t="s">
        <v>1300</v>
      </c>
      <c r="O1849" t="s">
        <v>1629</v>
      </c>
      <c r="P1849" t="s">
        <v>970</v>
      </c>
      <c r="Q1849" t="s">
        <v>5046</v>
      </c>
      <c r="R1849">
        <v>0</v>
      </c>
      <c r="S1849" t="s">
        <v>1179</v>
      </c>
      <c r="X1849" t="s">
        <v>1632</v>
      </c>
      <c r="Y1849" t="s">
        <v>1029</v>
      </c>
      <c r="Z1849" t="s">
        <v>1029</v>
      </c>
    </row>
    <row r="1850" spans="1:26" x14ac:dyDescent="0.25">
      <c r="A1850">
        <v>455156</v>
      </c>
      <c r="B1850" t="s">
        <v>1628</v>
      </c>
      <c r="C1850" t="s">
        <v>1656</v>
      </c>
      <c r="D1850" t="s">
        <v>1656</v>
      </c>
      <c r="E1850">
        <v>10</v>
      </c>
      <c r="F1850">
        <v>7</v>
      </c>
      <c r="G1850" t="s">
        <v>5042</v>
      </c>
      <c r="H1850" s="2">
        <v>0.27083333333333331</v>
      </c>
      <c r="I1850" t="s">
        <v>5042</v>
      </c>
      <c r="J1850" s="2">
        <v>0.4375</v>
      </c>
      <c r="L1850" t="s">
        <v>968</v>
      </c>
      <c r="N1850" t="s">
        <v>1300</v>
      </c>
      <c r="O1850" t="s">
        <v>1657</v>
      </c>
      <c r="P1850" t="s">
        <v>970</v>
      </c>
      <c r="Q1850" t="s">
        <v>5047</v>
      </c>
      <c r="R1850">
        <v>1.8</v>
      </c>
      <c r="S1850" t="s">
        <v>1179</v>
      </c>
      <c r="X1850" t="s">
        <v>1659</v>
      </c>
      <c r="Y1850" t="s">
        <v>1029</v>
      </c>
      <c r="Z1850" t="s">
        <v>1029</v>
      </c>
    </row>
    <row r="1851" spans="1:26" x14ac:dyDescent="0.25">
      <c r="A1851">
        <v>455138</v>
      </c>
      <c r="B1851" t="s">
        <v>1032</v>
      </c>
      <c r="C1851" t="s">
        <v>5048</v>
      </c>
      <c r="D1851" t="s">
        <v>5049</v>
      </c>
      <c r="E1851">
        <v>66</v>
      </c>
      <c r="F1851">
        <v>1235</v>
      </c>
      <c r="G1851" t="s">
        <v>5042</v>
      </c>
      <c r="H1851" s="2">
        <v>0.33333333333333331</v>
      </c>
      <c r="I1851" t="s">
        <v>5042</v>
      </c>
      <c r="J1851" s="2">
        <v>0.5</v>
      </c>
      <c r="L1851" t="s">
        <v>968</v>
      </c>
      <c r="N1851" t="s">
        <v>1167</v>
      </c>
      <c r="O1851">
        <v>9273521</v>
      </c>
      <c r="P1851" t="s">
        <v>970</v>
      </c>
      <c r="Q1851" t="s">
        <v>5050</v>
      </c>
      <c r="R1851">
        <v>0</v>
      </c>
      <c r="S1851" t="s">
        <v>1331</v>
      </c>
      <c r="V1851">
        <v>22281</v>
      </c>
      <c r="W1851">
        <v>22281</v>
      </c>
      <c r="X1851" t="s">
        <v>5051</v>
      </c>
      <c r="Y1851" t="s">
        <v>1042</v>
      </c>
      <c r="Z1851" t="s">
        <v>1256</v>
      </c>
    </row>
    <row r="1852" spans="1:26" x14ac:dyDescent="0.25">
      <c r="A1852">
        <v>454796</v>
      </c>
      <c r="B1852" t="s">
        <v>1032</v>
      </c>
      <c r="C1852" t="s">
        <v>1033</v>
      </c>
      <c r="D1852" t="s">
        <v>1034</v>
      </c>
      <c r="E1852">
        <v>108</v>
      </c>
      <c r="F1852">
        <v>5873</v>
      </c>
      <c r="G1852" t="s">
        <v>5042</v>
      </c>
      <c r="H1852" s="2">
        <v>0.33333333333333331</v>
      </c>
      <c r="I1852" t="s">
        <v>5042</v>
      </c>
      <c r="J1852" s="2">
        <v>0.5</v>
      </c>
      <c r="L1852" t="s">
        <v>968</v>
      </c>
      <c r="N1852" t="s">
        <v>1035</v>
      </c>
      <c r="O1852">
        <v>9002647</v>
      </c>
      <c r="P1852" t="s">
        <v>1036</v>
      </c>
      <c r="Q1852" t="s">
        <v>5052</v>
      </c>
      <c r="R1852">
        <v>0</v>
      </c>
      <c r="S1852" t="s">
        <v>1393</v>
      </c>
      <c r="V1852" t="s">
        <v>5053</v>
      </c>
      <c r="W1852" t="s">
        <v>5053</v>
      </c>
      <c r="X1852" t="s">
        <v>1040</v>
      </c>
      <c r="Y1852" t="s">
        <v>1041</v>
      </c>
      <c r="Z1852" t="s">
        <v>1558</v>
      </c>
    </row>
    <row r="1853" spans="1:26" x14ac:dyDescent="0.25">
      <c r="A1853">
        <v>455017</v>
      </c>
      <c r="B1853" t="s">
        <v>1230</v>
      </c>
      <c r="C1853" t="s">
        <v>2007</v>
      </c>
      <c r="D1853" t="s">
        <v>2008</v>
      </c>
      <c r="E1853">
        <v>22</v>
      </c>
      <c r="F1853">
        <v>99</v>
      </c>
      <c r="G1853" t="s">
        <v>5042</v>
      </c>
      <c r="H1853" s="2">
        <v>0.375</v>
      </c>
      <c r="I1853" t="s">
        <v>5042</v>
      </c>
      <c r="J1853" s="2">
        <v>0.71527777777777779</v>
      </c>
      <c r="L1853" t="s">
        <v>968</v>
      </c>
      <c r="N1853" t="s">
        <v>1024</v>
      </c>
      <c r="O1853">
        <v>750038</v>
      </c>
      <c r="P1853" t="s">
        <v>970</v>
      </c>
      <c r="Q1853" t="s">
        <v>5054</v>
      </c>
      <c r="R1853">
        <v>0</v>
      </c>
      <c r="S1853" t="s">
        <v>1026</v>
      </c>
      <c r="T1853" t="s">
        <v>1027</v>
      </c>
      <c r="Y1853" t="s">
        <v>1401</v>
      </c>
      <c r="Z1853" t="s">
        <v>974</v>
      </c>
    </row>
    <row r="1854" spans="1:26" x14ac:dyDescent="0.25">
      <c r="A1854">
        <v>455694</v>
      </c>
      <c r="B1854" t="s">
        <v>1030</v>
      </c>
      <c r="C1854" t="s">
        <v>5055</v>
      </c>
      <c r="D1854" t="s">
        <v>5055</v>
      </c>
      <c r="E1854">
        <v>14</v>
      </c>
      <c r="F1854">
        <v>8</v>
      </c>
      <c r="G1854" t="s">
        <v>5042</v>
      </c>
      <c r="H1854" s="2">
        <v>0.45833333333333331</v>
      </c>
      <c r="I1854" t="s">
        <v>5056</v>
      </c>
      <c r="J1854" s="2">
        <v>0.5</v>
      </c>
      <c r="L1854" t="s">
        <v>968</v>
      </c>
      <c r="N1854" t="s">
        <v>1300</v>
      </c>
      <c r="O1854" t="s">
        <v>5057</v>
      </c>
      <c r="P1854" t="s">
        <v>970</v>
      </c>
      <c r="Q1854" t="s">
        <v>5058</v>
      </c>
      <c r="R1854">
        <v>2.1</v>
      </c>
      <c r="S1854" t="s">
        <v>1179</v>
      </c>
      <c r="Y1854" t="s">
        <v>1947</v>
      </c>
      <c r="Z1854" t="s">
        <v>1013</v>
      </c>
    </row>
    <row r="1855" spans="1:26" x14ac:dyDescent="0.25">
      <c r="A1855">
        <v>455198</v>
      </c>
      <c r="B1855" t="s">
        <v>1021</v>
      </c>
      <c r="C1855" t="s">
        <v>1459</v>
      </c>
      <c r="D1855" t="s">
        <v>1460</v>
      </c>
      <c r="E1855">
        <v>28</v>
      </c>
      <c r="F1855">
        <v>100</v>
      </c>
      <c r="G1855" t="s">
        <v>5042</v>
      </c>
      <c r="H1855" s="2">
        <v>0.5625</v>
      </c>
      <c r="I1855" t="s">
        <v>5004</v>
      </c>
      <c r="J1855" s="2">
        <v>0.83333333333333337</v>
      </c>
      <c r="L1855" t="s">
        <v>968</v>
      </c>
      <c r="N1855" t="s">
        <v>1300</v>
      </c>
      <c r="O1855">
        <v>2401</v>
      </c>
      <c r="P1855" t="s">
        <v>970</v>
      </c>
      <c r="Q1855" t="s">
        <v>5059</v>
      </c>
      <c r="R1855">
        <v>4</v>
      </c>
      <c r="S1855" t="s">
        <v>1026</v>
      </c>
      <c r="X1855" t="s">
        <v>1462</v>
      </c>
      <c r="Y1855" t="s">
        <v>1074</v>
      </c>
      <c r="Z1855" t="s">
        <v>1074</v>
      </c>
    </row>
    <row r="1856" spans="1:26" x14ac:dyDescent="0.25">
      <c r="A1856">
        <v>454797</v>
      </c>
      <c r="B1856" t="s">
        <v>1032</v>
      </c>
      <c r="C1856" t="s">
        <v>1033</v>
      </c>
      <c r="D1856" t="s">
        <v>1034</v>
      </c>
      <c r="E1856">
        <v>108</v>
      </c>
      <c r="F1856">
        <v>5873</v>
      </c>
      <c r="G1856" t="s">
        <v>5042</v>
      </c>
      <c r="H1856" s="2">
        <v>0.6875</v>
      </c>
      <c r="I1856" t="s">
        <v>5004</v>
      </c>
      <c r="J1856" s="2">
        <v>0.79166666666666663</v>
      </c>
      <c r="L1856" t="s">
        <v>968</v>
      </c>
      <c r="N1856" t="s">
        <v>1035</v>
      </c>
      <c r="O1856">
        <v>9002647</v>
      </c>
      <c r="P1856" t="s">
        <v>1036</v>
      </c>
      <c r="Q1856" t="s">
        <v>5060</v>
      </c>
      <c r="R1856">
        <v>0</v>
      </c>
      <c r="S1856" t="s">
        <v>1426</v>
      </c>
      <c r="V1856" t="s">
        <v>5053</v>
      </c>
      <c r="W1856" t="s">
        <v>5053</v>
      </c>
      <c r="X1856" t="s">
        <v>1040</v>
      </c>
      <c r="Y1856" t="s">
        <v>1558</v>
      </c>
      <c r="Z1856" t="s">
        <v>1042</v>
      </c>
    </row>
    <row r="1857" spans="1:26" x14ac:dyDescent="0.25">
      <c r="A1857">
        <v>454517</v>
      </c>
      <c r="B1857" t="s">
        <v>1139</v>
      </c>
      <c r="C1857" t="s">
        <v>5061</v>
      </c>
      <c r="D1857" t="s">
        <v>5061</v>
      </c>
      <c r="E1857">
        <v>67</v>
      </c>
      <c r="F1857">
        <v>1518</v>
      </c>
      <c r="G1857" t="s">
        <v>5042</v>
      </c>
      <c r="H1857" s="2">
        <v>0.70833333333333337</v>
      </c>
      <c r="I1857" t="s">
        <v>4822</v>
      </c>
      <c r="J1857" s="2">
        <v>0.35416666666666669</v>
      </c>
      <c r="K1857" t="s">
        <v>5062</v>
      </c>
      <c r="L1857" t="s">
        <v>1142</v>
      </c>
      <c r="N1857" t="s">
        <v>1143</v>
      </c>
      <c r="O1857">
        <v>748622</v>
      </c>
      <c r="P1857" t="s">
        <v>1174</v>
      </c>
      <c r="Q1857" t="s">
        <v>5063</v>
      </c>
      <c r="R1857">
        <v>0</v>
      </c>
      <c r="S1857" t="s">
        <v>1176</v>
      </c>
      <c r="X1857" t="s">
        <v>5064</v>
      </c>
      <c r="Y1857" t="s">
        <v>1065</v>
      </c>
      <c r="Z1857" t="s">
        <v>5065</v>
      </c>
    </row>
    <row r="1858" spans="1:26" x14ac:dyDescent="0.25">
      <c r="A1858">
        <v>455227</v>
      </c>
      <c r="B1858" t="s">
        <v>1230</v>
      </c>
      <c r="C1858" t="s">
        <v>5066</v>
      </c>
      <c r="D1858" t="s">
        <v>5066</v>
      </c>
      <c r="E1858">
        <v>10</v>
      </c>
      <c r="F1858">
        <v>4</v>
      </c>
      <c r="G1858" t="s">
        <v>5042</v>
      </c>
      <c r="H1858" s="2">
        <v>0.71180555555555547</v>
      </c>
      <c r="I1858" t="s">
        <v>5004</v>
      </c>
      <c r="J1858" s="2">
        <v>0.39583333333333331</v>
      </c>
      <c r="L1858" t="s">
        <v>968</v>
      </c>
      <c r="N1858" t="s">
        <v>1300</v>
      </c>
      <c r="O1858" t="s">
        <v>5067</v>
      </c>
      <c r="P1858" t="s">
        <v>970</v>
      </c>
      <c r="Q1858" t="s">
        <v>5068</v>
      </c>
      <c r="R1858">
        <v>0.61</v>
      </c>
      <c r="S1858" t="s">
        <v>1179</v>
      </c>
      <c r="Y1858" t="s">
        <v>974</v>
      </c>
      <c r="Z1858" t="s">
        <v>974</v>
      </c>
    </row>
    <row r="1859" spans="1:26" x14ac:dyDescent="0.25">
      <c r="A1859">
        <v>454866</v>
      </c>
      <c r="B1859" t="s">
        <v>976</v>
      </c>
      <c r="C1859" t="s">
        <v>4316</v>
      </c>
      <c r="D1859" t="s">
        <v>4317</v>
      </c>
      <c r="E1859">
        <v>52</v>
      </c>
      <c r="F1859">
        <v>728</v>
      </c>
      <c r="G1859" t="s">
        <v>5042</v>
      </c>
      <c r="H1859" s="2">
        <v>0.85416666666666663</v>
      </c>
      <c r="I1859" t="s">
        <v>5004</v>
      </c>
      <c r="J1859" s="2">
        <v>0.29166666666666669</v>
      </c>
      <c r="L1859" t="s">
        <v>968</v>
      </c>
      <c r="N1859" t="s">
        <v>1601</v>
      </c>
      <c r="O1859" t="s">
        <v>4319</v>
      </c>
      <c r="P1859" t="s">
        <v>1131</v>
      </c>
      <c r="Q1859" t="s">
        <v>5069</v>
      </c>
      <c r="R1859">
        <v>6</v>
      </c>
      <c r="S1859" t="s">
        <v>1603</v>
      </c>
      <c r="X1859" t="s">
        <v>4321</v>
      </c>
      <c r="Y1859" t="s">
        <v>1229</v>
      </c>
      <c r="Z1859" t="s">
        <v>1229</v>
      </c>
    </row>
    <row r="1860" spans="1:26" x14ac:dyDescent="0.25">
      <c r="A1860">
        <v>454865</v>
      </c>
      <c r="B1860" t="s">
        <v>964</v>
      </c>
      <c r="C1860" t="s">
        <v>4322</v>
      </c>
      <c r="D1860" t="s">
        <v>4323</v>
      </c>
      <c r="E1860">
        <v>18</v>
      </c>
      <c r="F1860">
        <v>83</v>
      </c>
      <c r="G1860" t="s">
        <v>5042</v>
      </c>
      <c r="H1860" s="2">
        <v>0.85416666666666663</v>
      </c>
      <c r="I1860" t="s">
        <v>5004</v>
      </c>
      <c r="J1860" s="2">
        <v>0.29166666666666669</v>
      </c>
      <c r="L1860" t="s">
        <v>968</v>
      </c>
      <c r="N1860" t="s">
        <v>1601</v>
      </c>
      <c r="O1860" t="s">
        <v>4324</v>
      </c>
      <c r="P1860" t="s">
        <v>1131</v>
      </c>
      <c r="Q1860" t="s">
        <v>5070</v>
      </c>
      <c r="R1860">
        <v>6</v>
      </c>
      <c r="S1860" t="s">
        <v>1331</v>
      </c>
      <c r="X1860" t="s">
        <v>4326</v>
      </c>
      <c r="Y1860" t="s">
        <v>1229</v>
      </c>
      <c r="Z1860" t="s">
        <v>1229</v>
      </c>
    </row>
    <row r="1861" spans="1:26" x14ac:dyDescent="0.25">
      <c r="A1861">
        <v>455081</v>
      </c>
      <c r="B1861" t="s">
        <v>1032</v>
      </c>
      <c r="C1861" t="s">
        <v>1327</v>
      </c>
      <c r="D1861" t="s">
        <v>1328</v>
      </c>
      <c r="E1861">
        <v>42</v>
      </c>
      <c r="F1861">
        <v>380</v>
      </c>
      <c r="G1861" t="s">
        <v>5004</v>
      </c>
      <c r="H1861" s="2">
        <v>0.29166666666666669</v>
      </c>
      <c r="I1861" t="s">
        <v>5004</v>
      </c>
      <c r="J1861" s="2">
        <v>0.70833333333333337</v>
      </c>
      <c r="L1861" t="s">
        <v>968</v>
      </c>
      <c r="N1861" t="s">
        <v>1329</v>
      </c>
      <c r="O1861">
        <v>7321960</v>
      </c>
      <c r="P1861" t="s">
        <v>1168</v>
      </c>
      <c r="Q1861" t="s">
        <v>5071</v>
      </c>
      <c r="R1861">
        <v>0</v>
      </c>
      <c r="S1861" t="s">
        <v>1603</v>
      </c>
      <c r="T1861" t="s">
        <v>1332</v>
      </c>
      <c r="X1861" t="s">
        <v>1333</v>
      </c>
      <c r="Y1861" t="s">
        <v>1104</v>
      </c>
      <c r="Z1861" t="s">
        <v>1281</v>
      </c>
    </row>
    <row r="1862" spans="1:26" x14ac:dyDescent="0.25">
      <c r="A1862">
        <v>455013</v>
      </c>
      <c r="B1862" t="s">
        <v>2235</v>
      </c>
      <c r="C1862" t="s">
        <v>5072</v>
      </c>
      <c r="D1862" t="s">
        <v>5073</v>
      </c>
      <c r="E1862">
        <v>108</v>
      </c>
      <c r="F1862">
        <v>1</v>
      </c>
      <c r="G1862" t="s">
        <v>5004</v>
      </c>
      <c r="H1862" s="2">
        <v>0.33333333333333331</v>
      </c>
      <c r="I1862" t="s">
        <v>5074</v>
      </c>
      <c r="J1862" s="2">
        <v>0.41666666666666669</v>
      </c>
      <c r="L1862" t="s">
        <v>968</v>
      </c>
      <c r="N1862" t="s">
        <v>1194</v>
      </c>
      <c r="P1862" t="s">
        <v>1009</v>
      </c>
      <c r="Q1862" t="s">
        <v>5075</v>
      </c>
      <c r="R1862">
        <v>4.5999999999999996</v>
      </c>
      <c r="S1862" t="s">
        <v>5076</v>
      </c>
      <c r="V1862" t="s">
        <v>5077</v>
      </c>
      <c r="W1862" t="s">
        <v>5078</v>
      </c>
      <c r="X1862" t="s">
        <v>5079</v>
      </c>
      <c r="Y1862" t="s">
        <v>1147</v>
      </c>
      <c r="Z1862" t="s">
        <v>1147</v>
      </c>
    </row>
    <row r="1863" spans="1:26" x14ac:dyDescent="0.25">
      <c r="A1863">
        <v>455018</v>
      </c>
      <c r="B1863" t="s">
        <v>1230</v>
      </c>
      <c r="C1863" t="s">
        <v>2007</v>
      </c>
      <c r="D1863" t="s">
        <v>2008</v>
      </c>
      <c r="E1863">
        <v>22</v>
      </c>
      <c r="F1863">
        <v>99</v>
      </c>
      <c r="G1863" t="s">
        <v>5004</v>
      </c>
      <c r="H1863" s="2">
        <v>0.375</v>
      </c>
      <c r="I1863" t="s">
        <v>5004</v>
      </c>
      <c r="J1863" s="2">
        <v>0.38541666666666669</v>
      </c>
      <c r="L1863" t="s">
        <v>968</v>
      </c>
      <c r="N1863" t="s">
        <v>1024</v>
      </c>
      <c r="O1863">
        <v>750038</v>
      </c>
      <c r="P1863" t="s">
        <v>970</v>
      </c>
      <c r="Q1863" t="s">
        <v>5080</v>
      </c>
      <c r="R1863">
        <v>0</v>
      </c>
      <c r="S1863" t="s">
        <v>1026</v>
      </c>
      <c r="T1863" t="s">
        <v>1027</v>
      </c>
      <c r="Y1863" t="s">
        <v>1029</v>
      </c>
      <c r="Z1863" t="s">
        <v>1029</v>
      </c>
    </row>
    <row r="1864" spans="1:26" x14ac:dyDescent="0.25">
      <c r="A1864">
        <v>455232</v>
      </c>
      <c r="B1864" t="s">
        <v>1628</v>
      </c>
      <c r="C1864" t="s">
        <v>2148</v>
      </c>
      <c r="D1864" t="s">
        <v>2149</v>
      </c>
      <c r="E1864">
        <v>10</v>
      </c>
      <c r="F1864">
        <v>1</v>
      </c>
      <c r="G1864" t="s">
        <v>5004</v>
      </c>
      <c r="H1864" s="2">
        <v>0.375</v>
      </c>
      <c r="I1864" t="s">
        <v>5004</v>
      </c>
      <c r="J1864" s="2">
        <v>0.54166666666666663</v>
      </c>
      <c r="L1864" t="s">
        <v>968</v>
      </c>
      <c r="N1864" t="s">
        <v>1300</v>
      </c>
      <c r="O1864" t="s">
        <v>2150</v>
      </c>
      <c r="P1864" t="s">
        <v>970</v>
      </c>
      <c r="Q1864" t="s">
        <v>5081</v>
      </c>
      <c r="R1864">
        <v>1.22</v>
      </c>
      <c r="S1864" t="s">
        <v>1179</v>
      </c>
      <c r="Y1864" t="s">
        <v>1029</v>
      </c>
      <c r="Z1864" t="s">
        <v>1029</v>
      </c>
    </row>
    <row r="1865" spans="1:26" x14ac:dyDescent="0.25">
      <c r="A1865">
        <v>455019</v>
      </c>
      <c r="B1865" t="s">
        <v>1230</v>
      </c>
      <c r="C1865" t="s">
        <v>2007</v>
      </c>
      <c r="D1865" t="s">
        <v>2008</v>
      </c>
      <c r="E1865">
        <v>22</v>
      </c>
      <c r="F1865">
        <v>99</v>
      </c>
      <c r="G1865" t="s">
        <v>5004</v>
      </c>
      <c r="H1865" s="2">
        <v>0.70138888888888884</v>
      </c>
      <c r="I1865" t="s">
        <v>5004</v>
      </c>
      <c r="J1865" s="2">
        <v>0.71527777777777779</v>
      </c>
      <c r="L1865" t="s">
        <v>968</v>
      </c>
      <c r="N1865" t="s">
        <v>1024</v>
      </c>
      <c r="O1865">
        <v>750038</v>
      </c>
      <c r="P1865" t="s">
        <v>970</v>
      </c>
      <c r="Q1865" t="s">
        <v>5082</v>
      </c>
      <c r="R1865">
        <v>0</v>
      </c>
      <c r="S1865" t="s">
        <v>1026</v>
      </c>
      <c r="T1865" t="s">
        <v>1027</v>
      </c>
      <c r="Y1865" t="s">
        <v>1029</v>
      </c>
      <c r="Z1865" t="s">
        <v>1029</v>
      </c>
    </row>
    <row r="1866" spans="1:26" x14ac:dyDescent="0.25">
      <c r="A1866">
        <v>454901</v>
      </c>
      <c r="B1866" t="s">
        <v>1075</v>
      </c>
      <c r="C1866" t="s">
        <v>3908</v>
      </c>
      <c r="D1866" t="s">
        <v>3909</v>
      </c>
      <c r="E1866">
        <v>139</v>
      </c>
      <c r="F1866">
        <v>9996</v>
      </c>
      <c r="G1866" t="s">
        <v>5083</v>
      </c>
      <c r="H1866" s="2">
        <v>8.3333333333333329E-2</v>
      </c>
      <c r="I1866" t="s">
        <v>5035</v>
      </c>
      <c r="J1866" s="2">
        <v>0.75</v>
      </c>
      <c r="L1866" t="s">
        <v>968</v>
      </c>
      <c r="N1866" t="s">
        <v>1158</v>
      </c>
      <c r="O1866">
        <v>9366225</v>
      </c>
      <c r="P1866" t="s">
        <v>1159</v>
      </c>
      <c r="Q1866" t="s">
        <v>5084</v>
      </c>
      <c r="R1866">
        <v>0</v>
      </c>
      <c r="S1866" t="s">
        <v>2646</v>
      </c>
      <c r="V1866" t="s">
        <v>5085</v>
      </c>
      <c r="W1866" t="s">
        <v>5085</v>
      </c>
      <c r="X1866" t="s">
        <v>3912</v>
      </c>
      <c r="Y1866" t="s">
        <v>1520</v>
      </c>
      <c r="Z1866" t="s">
        <v>1521</v>
      </c>
    </row>
    <row r="1867" spans="1:26" x14ac:dyDescent="0.25">
      <c r="A1867">
        <v>454514</v>
      </c>
      <c r="B1867" t="s">
        <v>1075</v>
      </c>
      <c r="C1867" t="s">
        <v>1076</v>
      </c>
      <c r="D1867" t="s">
        <v>1077</v>
      </c>
      <c r="E1867">
        <v>159</v>
      </c>
      <c r="F1867">
        <v>15215</v>
      </c>
      <c r="G1867" t="s">
        <v>5083</v>
      </c>
      <c r="H1867" s="2">
        <v>0.25</v>
      </c>
      <c r="I1867" t="s">
        <v>5083</v>
      </c>
      <c r="J1867" s="2">
        <v>0.70833333333333337</v>
      </c>
      <c r="L1867" t="s">
        <v>968</v>
      </c>
      <c r="N1867" t="s">
        <v>1078</v>
      </c>
      <c r="O1867">
        <v>9819947</v>
      </c>
      <c r="P1867" t="s">
        <v>1079</v>
      </c>
      <c r="Q1867" t="s">
        <v>5086</v>
      </c>
      <c r="R1867">
        <v>0</v>
      </c>
      <c r="S1867" t="s">
        <v>2890</v>
      </c>
      <c r="V1867">
        <v>82</v>
      </c>
      <c r="W1867">
        <v>82</v>
      </c>
      <c r="X1867" t="s">
        <v>1082</v>
      </c>
      <c r="Y1867" t="s">
        <v>1005</v>
      </c>
      <c r="Z1867" t="s">
        <v>1083</v>
      </c>
    </row>
    <row r="1868" spans="1:26" x14ac:dyDescent="0.25">
      <c r="A1868">
        <v>454516</v>
      </c>
      <c r="B1868" t="s">
        <v>1075</v>
      </c>
      <c r="C1868" t="s">
        <v>1115</v>
      </c>
      <c r="D1868" t="s">
        <v>1116</v>
      </c>
      <c r="E1868">
        <v>159</v>
      </c>
      <c r="F1868">
        <v>10851</v>
      </c>
      <c r="G1868" t="s">
        <v>5083</v>
      </c>
      <c r="H1868" s="2">
        <v>0.33333333333333331</v>
      </c>
      <c r="I1868" t="s">
        <v>5035</v>
      </c>
      <c r="J1868" s="2">
        <v>4.1666666666666664E-2</v>
      </c>
      <c r="L1868" t="s">
        <v>968</v>
      </c>
      <c r="N1868" t="s">
        <v>1078</v>
      </c>
      <c r="O1868">
        <v>9225275</v>
      </c>
      <c r="P1868" t="s">
        <v>1079</v>
      </c>
      <c r="Q1868" t="s">
        <v>5087</v>
      </c>
      <c r="R1868">
        <v>0</v>
      </c>
      <c r="S1868" t="s">
        <v>1920</v>
      </c>
      <c r="V1868">
        <v>531</v>
      </c>
      <c r="W1868">
        <v>531</v>
      </c>
      <c r="X1868" t="s">
        <v>1119</v>
      </c>
      <c r="Y1868" t="s">
        <v>2178</v>
      </c>
      <c r="Z1868" t="s">
        <v>1104</v>
      </c>
    </row>
    <row r="1869" spans="1:26" x14ac:dyDescent="0.25">
      <c r="A1869">
        <v>455020</v>
      </c>
      <c r="B1869" t="s">
        <v>1230</v>
      </c>
      <c r="C1869" t="s">
        <v>2007</v>
      </c>
      <c r="D1869" t="s">
        <v>2008</v>
      </c>
      <c r="E1869">
        <v>22</v>
      </c>
      <c r="F1869">
        <v>99</v>
      </c>
      <c r="G1869" t="s">
        <v>5083</v>
      </c>
      <c r="H1869" s="2">
        <v>0.41666666666666669</v>
      </c>
      <c r="I1869" t="s">
        <v>5083</v>
      </c>
      <c r="J1869" s="2">
        <v>0.71527777777777779</v>
      </c>
      <c r="L1869" t="s">
        <v>968</v>
      </c>
      <c r="N1869" t="s">
        <v>1024</v>
      </c>
      <c r="O1869">
        <v>750038</v>
      </c>
      <c r="P1869" t="s">
        <v>970</v>
      </c>
      <c r="Q1869" t="s">
        <v>5088</v>
      </c>
      <c r="R1869">
        <v>0</v>
      </c>
      <c r="S1869" t="s">
        <v>1026</v>
      </c>
      <c r="T1869" t="s">
        <v>1027</v>
      </c>
      <c r="Y1869" t="s">
        <v>1029</v>
      </c>
      <c r="Z1869" t="s">
        <v>1029</v>
      </c>
    </row>
    <row r="1870" spans="1:26" x14ac:dyDescent="0.25">
      <c r="A1870">
        <v>455133</v>
      </c>
      <c r="B1870" t="s">
        <v>964</v>
      </c>
      <c r="C1870" t="s">
        <v>3827</v>
      </c>
      <c r="D1870" t="s">
        <v>3828</v>
      </c>
      <c r="E1870">
        <v>68</v>
      </c>
      <c r="F1870">
        <v>1251</v>
      </c>
      <c r="G1870" t="s">
        <v>5083</v>
      </c>
      <c r="H1870" s="2">
        <v>0.70833333333333337</v>
      </c>
      <c r="I1870" t="s">
        <v>5035</v>
      </c>
      <c r="J1870" s="2">
        <v>0.375</v>
      </c>
      <c r="L1870" t="s">
        <v>968</v>
      </c>
      <c r="N1870" t="s">
        <v>2632</v>
      </c>
      <c r="O1870" t="s">
        <v>3829</v>
      </c>
      <c r="P1870" t="s">
        <v>970</v>
      </c>
      <c r="Q1870" t="s">
        <v>5089</v>
      </c>
      <c r="R1870">
        <v>0</v>
      </c>
      <c r="S1870" t="s">
        <v>5090</v>
      </c>
      <c r="T1870" t="s">
        <v>5091</v>
      </c>
      <c r="X1870" t="s">
        <v>3831</v>
      </c>
      <c r="Y1870" t="s">
        <v>2329</v>
      </c>
      <c r="Z1870" t="s">
        <v>1821</v>
      </c>
    </row>
    <row r="1871" spans="1:26" x14ac:dyDescent="0.25">
      <c r="A1871">
        <v>455021</v>
      </c>
      <c r="B1871" t="s">
        <v>1230</v>
      </c>
      <c r="C1871" t="s">
        <v>2007</v>
      </c>
      <c r="D1871" t="s">
        <v>2008</v>
      </c>
      <c r="E1871">
        <v>22</v>
      </c>
      <c r="F1871">
        <v>99</v>
      </c>
      <c r="G1871" t="s">
        <v>5035</v>
      </c>
      <c r="H1871" s="2">
        <v>0.375</v>
      </c>
      <c r="I1871" t="s">
        <v>5035</v>
      </c>
      <c r="J1871" s="2">
        <v>0.71527777777777779</v>
      </c>
      <c r="L1871" t="s">
        <v>968</v>
      </c>
      <c r="N1871" t="s">
        <v>1024</v>
      </c>
      <c r="O1871">
        <v>750038</v>
      </c>
      <c r="P1871" t="s">
        <v>970</v>
      </c>
      <c r="Q1871" t="s">
        <v>5092</v>
      </c>
      <c r="R1871">
        <v>0</v>
      </c>
      <c r="S1871" t="s">
        <v>1026</v>
      </c>
      <c r="T1871" t="s">
        <v>1027</v>
      </c>
      <c r="Y1871" t="s">
        <v>1029</v>
      </c>
      <c r="Z1871" t="s">
        <v>1029</v>
      </c>
    </row>
    <row r="1872" spans="1:26" x14ac:dyDescent="0.25">
      <c r="A1872">
        <v>455263</v>
      </c>
      <c r="B1872" t="s">
        <v>976</v>
      </c>
      <c r="C1872" t="s">
        <v>4316</v>
      </c>
      <c r="D1872" t="s">
        <v>4317</v>
      </c>
      <c r="E1872">
        <v>52</v>
      </c>
      <c r="F1872">
        <v>728</v>
      </c>
      <c r="G1872" t="s">
        <v>5035</v>
      </c>
      <c r="H1872" s="2">
        <v>0.6875</v>
      </c>
      <c r="I1872" t="s">
        <v>5074</v>
      </c>
      <c r="J1872" s="2">
        <v>0.16666666666666666</v>
      </c>
      <c r="L1872" t="s">
        <v>968</v>
      </c>
      <c r="N1872" t="s">
        <v>1601</v>
      </c>
      <c r="O1872" t="s">
        <v>4319</v>
      </c>
      <c r="P1872" t="s">
        <v>1131</v>
      </c>
      <c r="Q1872" t="s">
        <v>5093</v>
      </c>
      <c r="R1872">
        <v>6</v>
      </c>
      <c r="S1872" t="s">
        <v>1603</v>
      </c>
      <c r="X1872" t="s">
        <v>4321</v>
      </c>
      <c r="Y1872" t="s">
        <v>1229</v>
      </c>
      <c r="Z1872" t="s">
        <v>1229</v>
      </c>
    </row>
    <row r="1873" spans="1:26" x14ac:dyDescent="0.25">
      <c r="A1873">
        <v>455262</v>
      </c>
      <c r="B1873" t="s">
        <v>964</v>
      </c>
      <c r="C1873" t="s">
        <v>4322</v>
      </c>
      <c r="D1873" t="s">
        <v>4323</v>
      </c>
      <c r="E1873">
        <v>18</v>
      </c>
      <c r="F1873">
        <v>83</v>
      </c>
      <c r="G1873" t="s">
        <v>5035</v>
      </c>
      <c r="H1873" s="2">
        <v>0.6875</v>
      </c>
      <c r="I1873" t="s">
        <v>5074</v>
      </c>
      <c r="J1873" s="2">
        <v>0.16666666666666666</v>
      </c>
      <c r="L1873" t="s">
        <v>968</v>
      </c>
      <c r="N1873" t="s">
        <v>1601</v>
      </c>
      <c r="O1873" t="s">
        <v>4324</v>
      </c>
      <c r="P1873" t="s">
        <v>1131</v>
      </c>
      <c r="Q1873" t="s">
        <v>5094</v>
      </c>
      <c r="R1873">
        <v>6</v>
      </c>
      <c r="S1873" t="s">
        <v>1331</v>
      </c>
      <c r="X1873" t="s">
        <v>4326</v>
      </c>
      <c r="Y1873" t="s">
        <v>1229</v>
      </c>
      <c r="Z1873" t="s">
        <v>1229</v>
      </c>
    </row>
    <row r="1874" spans="1:26" x14ac:dyDescent="0.25">
      <c r="A1874">
        <v>455429</v>
      </c>
      <c r="B1874" t="s">
        <v>1230</v>
      </c>
      <c r="C1874" t="s">
        <v>5095</v>
      </c>
      <c r="D1874" t="s">
        <v>5096</v>
      </c>
      <c r="E1874">
        <v>8</v>
      </c>
      <c r="F1874">
        <v>7</v>
      </c>
      <c r="G1874" t="s">
        <v>5074</v>
      </c>
      <c r="H1874" s="2">
        <v>0.20833333333333334</v>
      </c>
      <c r="I1874" t="s">
        <v>5097</v>
      </c>
      <c r="J1874" s="2">
        <v>0.25</v>
      </c>
      <c r="L1874" t="s">
        <v>968</v>
      </c>
      <c r="N1874" t="s">
        <v>1300</v>
      </c>
      <c r="O1874" t="s">
        <v>5098</v>
      </c>
      <c r="P1874" t="s">
        <v>970</v>
      </c>
      <c r="Q1874" t="s">
        <v>5099</v>
      </c>
      <c r="R1874">
        <v>0.91</v>
      </c>
      <c r="S1874" t="s">
        <v>1179</v>
      </c>
      <c r="Y1874" t="s">
        <v>1042</v>
      </c>
      <c r="Z1874" t="s">
        <v>1104</v>
      </c>
    </row>
    <row r="1875" spans="1:26" x14ac:dyDescent="0.25">
      <c r="A1875">
        <v>454488</v>
      </c>
      <c r="B1875" t="s">
        <v>1032</v>
      </c>
      <c r="C1875" t="s">
        <v>1192</v>
      </c>
      <c r="D1875" t="s">
        <v>1193</v>
      </c>
      <c r="E1875">
        <v>69</v>
      </c>
      <c r="F1875">
        <v>764</v>
      </c>
      <c r="G1875" t="s">
        <v>5074</v>
      </c>
      <c r="H1875" s="2">
        <v>0.29166666666666669</v>
      </c>
      <c r="I1875" t="s">
        <v>5074</v>
      </c>
      <c r="J1875" s="2">
        <v>0.66666666666666663</v>
      </c>
      <c r="L1875" t="s">
        <v>968</v>
      </c>
      <c r="N1875" t="s">
        <v>1194</v>
      </c>
      <c r="O1875">
        <v>7030523</v>
      </c>
      <c r="P1875" t="s">
        <v>1036</v>
      </c>
      <c r="Q1875" t="s">
        <v>5100</v>
      </c>
      <c r="R1875">
        <v>0</v>
      </c>
      <c r="S1875" t="s">
        <v>5101</v>
      </c>
      <c r="V1875">
        <v>22291</v>
      </c>
      <c r="W1875">
        <v>22291</v>
      </c>
      <c r="X1875" t="s">
        <v>1197</v>
      </c>
      <c r="Y1875" t="s">
        <v>1198</v>
      </c>
      <c r="Z1875" t="s">
        <v>1029</v>
      </c>
    </row>
    <row r="1876" spans="1:26" x14ac:dyDescent="0.25">
      <c r="A1876">
        <v>455420</v>
      </c>
      <c r="B1876" t="s">
        <v>1230</v>
      </c>
      <c r="C1876" t="s">
        <v>4949</v>
      </c>
      <c r="D1876" t="s">
        <v>4949</v>
      </c>
      <c r="E1876">
        <v>9</v>
      </c>
      <c r="F1876">
        <v>5</v>
      </c>
      <c r="G1876" t="s">
        <v>5074</v>
      </c>
      <c r="H1876" s="2">
        <v>0.29166666666666669</v>
      </c>
      <c r="I1876" t="s">
        <v>5074</v>
      </c>
      <c r="J1876" s="2">
        <v>0.375</v>
      </c>
      <c r="L1876" t="s">
        <v>968</v>
      </c>
      <c r="N1876" t="s">
        <v>1300</v>
      </c>
      <c r="O1876" t="s">
        <v>4950</v>
      </c>
      <c r="P1876" t="s">
        <v>970</v>
      </c>
      <c r="Q1876" t="s">
        <v>5102</v>
      </c>
      <c r="R1876">
        <v>0.91</v>
      </c>
      <c r="S1876" t="s">
        <v>1179</v>
      </c>
      <c r="Y1876" t="s">
        <v>1147</v>
      </c>
      <c r="Z1876" t="s">
        <v>1029</v>
      </c>
    </row>
    <row r="1877" spans="1:26" x14ac:dyDescent="0.25">
      <c r="A1877">
        <v>455022</v>
      </c>
      <c r="B1877" t="s">
        <v>1230</v>
      </c>
      <c r="C1877" t="s">
        <v>2007</v>
      </c>
      <c r="D1877" t="s">
        <v>2008</v>
      </c>
      <c r="E1877">
        <v>22</v>
      </c>
      <c r="F1877">
        <v>99</v>
      </c>
      <c r="G1877" t="s">
        <v>5074</v>
      </c>
      <c r="H1877" s="2">
        <v>0.375</v>
      </c>
      <c r="I1877" t="s">
        <v>5074</v>
      </c>
      <c r="J1877" s="2">
        <v>0.45833333333333331</v>
      </c>
      <c r="L1877" t="s">
        <v>968</v>
      </c>
      <c r="N1877" t="s">
        <v>1024</v>
      </c>
      <c r="O1877">
        <v>750038</v>
      </c>
      <c r="P1877" t="s">
        <v>970</v>
      </c>
      <c r="Q1877" t="s">
        <v>5103</v>
      </c>
      <c r="R1877">
        <v>0</v>
      </c>
      <c r="S1877" t="s">
        <v>1179</v>
      </c>
      <c r="T1877" t="s">
        <v>1027</v>
      </c>
      <c r="Y1877" t="s">
        <v>1029</v>
      </c>
      <c r="Z1877" t="s">
        <v>1047</v>
      </c>
    </row>
    <row r="1878" spans="1:26" x14ac:dyDescent="0.25">
      <c r="A1878">
        <v>455434</v>
      </c>
      <c r="B1878" t="s">
        <v>964</v>
      </c>
      <c r="C1878" t="s">
        <v>5104</v>
      </c>
      <c r="D1878" t="s">
        <v>5105</v>
      </c>
      <c r="E1878">
        <v>30</v>
      </c>
      <c r="F1878">
        <v>285</v>
      </c>
      <c r="G1878" t="s">
        <v>5074</v>
      </c>
      <c r="H1878" s="2">
        <v>0.41666666666666669</v>
      </c>
      <c r="I1878" t="s">
        <v>5097</v>
      </c>
      <c r="J1878" s="2">
        <v>0.83333333333333337</v>
      </c>
      <c r="K1878" t="s">
        <v>5106</v>
      </c>
      <c r="L1878" t="s">
        <v>1142</v>
      </c>
      <c r="N1878" t="s">
        <v>1167</v>
      </c>
      <c r="O1878" t="s">
        <v>5107</v>
      </c>
      <c r="P1878" t="s">
        <v>1159</v>
      </c>
      <c r="Q1878" t="s">
        <v>5108</v>
      </c>
      <c r="R1878">
        <v>0</v>
      </c>
      <c r="S1878" t="s">
        <v>1052</v>
      </c>
      <c r="V1878">
        <v>22291</v>
      </c>
      <c r="W1878">
        <v>22291</v>
      </c>
      <c r="X1878" t="s">
        <v>5109</v>
      </c>
      <c r="Y1878" t="s">
        <v>5110</v>
      </c>
      <c r="Z1878" t="s">
        <v>1104</v>
      </c>
    </row>
    <row r="1879" spans="1:26" x14ac:dyDescent="0.25">
      <c r="A1879">
        <v>455315</v>
      </c>
      <c r="B1879" t="s">
        <v>1075</v>
      </c>
      <c r="C1879" t="s">
        <v>2672</v>
      </c>
      <c r="D1879" t="s">
        <v>2673</v>
      </c>
      <c r="E1879">
        <v>81</v>
      </c>
      <c r="F1879">
        <v>1561</v>
      </c>
      <c r="G1879" t="s">
        <v>5074</v>
      </c>
      <c r="H1879" s="2">
        <v>0.5</v>
      </c>
      <c r="I1879" t="s">
        <v>5074</v>
      </c>
      <c r="J1879" s="2">
        <v>0.70833333333333337</v>
      </c>
      <c r="L1879" t="s">
        <v>968</v>
      </c>
      <c r="N1879" t="s">
        <v>1078</v>
      </c>
      <c r="O1879">
        <v>8035269</v>
      </c>
      <c r="P1879" t="s">
        <v>1277</v>
      </c>
      <c r="Q1879" t="s">
        <v>5111</v>
      </c>
      <c r="R1879">
        <v>0</v>
      </c>
      <c r="S1879" t="s">
        <v>5112</v>
      </c>
      <c r="V1879">
        <v>2531</v>
      </c>
      <c r="W1879">
        <v>2531</v>
      </c>
      <c r="X1879" t="s">
        <v>2676</v>
      </c>
      <c r="Y1879" t="s">
        <v>2644</v>
      </c>
      <c r="Z1879" t="s">
        <v>1048</v>
      </c>
    </row>
    <row r="1880" spans="1:26" x14ac:dyDescent="0.25">
      <c r="A1880">
        <v>455265</v>
      </c>
      <c r="B1880" t="s">
        <v>976</v>
      </c>
      <c r="C1880" t="s">
        <v>4316</v>
      </c>
      <c r="D1880" t="s">
        <v>4317</v>
      </c>
      <c r="E1880">
        <v>52</v>
      </c>
      <c r="F1880">
        <v>728</v>
      </c>
      <c r="G1880" t="s">
        <v>5074</v>
      </c>
      <c r="H1880" s="2">
        <v>0.625</v>
      </c>
      <c r="I1880" t="s">
        <v>5097</v>
      </c>
      <c r="J1880" s="2">
        <v>0.16666666666666666</v>
      </c>
      <c r="L1880" t="s">
        <v>968</v>
      </c>
      <c r="N1880" t="s">
        <v>1601</v>
      </c>
      <c r="O1880" t="s">
        <v>4319</v>
      </c>
      <c r="P1880" t="s">
        <v>1131</v>
      </c>
      <c r="Q1880" t="s">
        <v>5113</v>
      </c>
      <c r="R1880">
        <v>6</v>
      </c>
      <c r="S1880" t="s">
        <v>1603</v>
      </c>
      <c r="X1880" t="s">
        <v>4321</v>
      </c>
      <c r="Y1880" t="s">
        <v>1229</v>
      </c>
      <c r="Z1880" t="s">
        <v>1229</v>
      </c>
    </row>
    <row r="1881" spans="1:26" x14ac:dyDescent="0.25">
      <c r="A1881">
        <v>455264</v>
      </c>
      <c r="B1881" t="s">
        <v>964</v>
      </c>
      <c r="C1881" t="s">
        <v>4322</v>
      </c>
      <c r="D1881" t="s">
        <v>4323</v>
      </c>
      <c r="E1881">
        <v>18</v>
      </c>
      <c r="F1881">
        <v>83</v>
      </c>
      <c r="G1881" t="s">
        <v>5074</v>
      </c>
      <c r="H1881" s="2">
        <v>0.625</v>
      </c>
      <c r="I1881" t="s">
        <v>5097</v>
      </c>
      <c r="J1881" s="2">
        <v>0.16666666666666666</v>
      </c>
      <c r="L1881" t="s">
        <v>968</v>
      </c>
      <c r="N1881" t="s">
        <v>1601</v>
      </c>
      <c r="O1881" t="s">
        <v>4324</v>
      </c>
      <c r="P1881" t="s">
        <v>1131</v>
      </c>
      <c r="Q1881" t="s">
        <v>5114</v>
      </c>
      <c r="R1881">
        <v>6</v>
      </c>
      <c r="S1881" t="s">
        <v>1331</v>
      </c>
      <c r="X1881" t="s">
        <v>4326</v>
      </c>
      <c r="Y1881" t="s">
        <v>1229</v>
      </c>
      <c r="Z1881" t="s">
        <v>1229</v>
      </c>
    </row>
    <row r="1882" spans="1:26" x14ac:dyDescent="0.25">
      <c r="A1882">
        <v>454798</v>
      </c>
      <c r="B1882" t="s">
        <v>1032</v>
      </c>
      <c r="C1882" t="s">
        <v>1033</v>
      </c>
      <c r="D1882" t="s">
        <v>1034</v>
      </c>
      <c r="E1882">
        <v>108</v>
      </c>
      <c r="F1882">
        <v>5873</v>
      </c>
      <c r="G1882" t="s">
        <v>5074</v>
      </c>
      <c r="H1882" s="2">
        <v>0.76041666666666663</v>
      </c>
      <c r="I1882" t="s">
        <v>5097</v>
      </c>
      <c r="J1882" s="2">
        <v>0.20833333333333334</v>
      </c>
      <c r="L1882" t="s">
        <v>968</v>
      </c>
      <c r="N1882" t="s">
        <v>1035</v>
      </c>
      <c r="O1882">
        <v>9002647</v>
      </c>
      <c r="P1882" t="s">
        <v>1036</v>
      </c>
      <c r="Q1882" t="s">
        <v>5115</v>
      </c>
      <c r="R1882">
        <v>0</v>
      </c>
      <c r="S1882" t="s">
        <v>5116</v>
      </c>
      <c r="V1882" t="s">
        <v>5053</v>
      </c>
      <c r="W1882" t="s">
        <v>5053</v>
      </c>
      <c r="X1882" t="s">
        <v>1040</v>
      </c>
      <c r="Y1882" t="s">
        <v>3511</v>
      </c>
      <c r="Z1882" t="s">
        <v>3251</v>
      </c>
    </row>
    <row r="1883" spans="1:26" x14ac:dyDescent="0.25">
      <c r="A1883">
        <v>455316</v>
      </c>
      <c r="B1883" t="s">
        <v>1075</v>
      </c>
      <c r="C1883" t="s">
        <v>1610</v>
      </c>
      <c r="D1883" t="s">
        <v>1611</v>
      </c>
      <c r="E1883">
        <v>159</v>
      </c>
      <c r="F1883">
        <v>15215</v>
      </c>
      <c r="G1883" t="s">
        <v>5097</v>
      </c>
      <c r="H1883" s="2">
        <v>0.25</v>
      </c>
      <c r="I1883" t="s">
        <v>5097</v>
      </c>
      <c r="J1883" s="2">
        <v>0.33333333333333331</v>
      </c>
      <c r="L1883" t="s">
        <v>968</v>
      </c>
      <c r="N1883" t="s">
        <v>1078</v>
      </c>
      <c r="O1883">
        <v>9819959</v>
      </c>
      <c r="P1883" t="s">
        <v>1277</v>
      </c>
      <c r="Q1883" t="s">
        <v>5117</v>
      </c>
      <c r="R1883">
        <v>0</v>
      </c>
      <c r="S1883" t="s">
        <v>4077</v>
      </c>
      <c r="V1883">
        <v>102</v>
      </c>
      <c r="W1883">
        <v>102</v>
      </c>
      <c r="X1883" t="s">
        <v>1614</v>
      </c>
      <c r="Y1883" t="s">
        <v>2178</v>
      </c>
      <c r="Z1883" t="s">
        <v>2179</v>
      </c>
    </row>
    <row r="1884" spans="1:26" x14ac:dyDescent="0.25">
      <c r="A1884">
        <v>455432</v>
      </c>
      <c r="B1884" t="s">
        <v>1230</v>
      </c>
      <c r="C1884" t="s">
        <v>2563</v>
      </c>
      <c r="D1884" t="s">
        <v>2563</v>
      </c>
      <c r="E1884">
        <v>9</v>
      </c>
      <c r="F1884">
        <v>5</v>
      </c>
      <c r="G1884" t="s">
        <v>5097</v>
      </c>
      <c r="H1884" s="2">
        <v>0.25</v>
      </c>
      <c r="I1884" t="s">
        <v>5097</v>
      </c>
      <c r="J1884" s="2">
        <v>0.375</v>
      </c>
      <c r="L1884" t="s">
        <v>968</v>
      </c>
      <c r="N1884" t="s">
        <v>1300</v>
      </c>
      <c r="O1884" t="s">
        <v>2564</v>
      </c>
      <c r="P1884" t="s">
        <v>970</v>
      </c>
      <c r="Q1884" t="s">
        <v>5118</v>
      </c>
      <c r="R1884">
        <v>0</v>
      </c>
      <c r="S1884" t="s">
        <v>1179</v>
      </c>
      <c r="X1884" t="s">
        <v>2566</v>
      </c>
      <c r="Y1884" t="s">
        <v>1029</v>
      </c>
      <c r="Z1884" t="s">
        <v>1029</v>
      </c>
    </row>
    <row r="1885" spans="1:26" x14ac:dyDescent="0.25">
      <c r="A1885">
        <v>455506</v>
      </c>
      <c r="B1885" t="s">
        <v>2235</v>
      </c>
      <c r="C1885" t="s">
        <v>5072</v>
      </c>
      <c r="D1885" t="s">
        <v>5073</v>
      </c>
      <c r="E1885">
        <v>108</v>
      </c>
      <c r="F1885">
        <v>1</v>
      </c>
      <c r="G1885" t="s">
        <v>5097</v>
      </c>
      <c r="H1885" s="2">
        <v>0.33333333333333331</v>
      </c>
      <c r="I1885" t="s">
        <v>5056</v>
      </c>
      <c r="J1885" s="2">
        <v>0.41666666666666669</v>
      </c>
      <c r="L1885" t="s">
        <v>968</v>
      </c>
      <c r="N1885" t="s">
        <v>1194</v>
      </c>
      <c r="P1885" t="s">
        <v>1100</v>
      </c>
      <c r="Q1885" t="s">
        <v>5119</v>
      </c>
      <c r="R1885">
        <v>0</v>
      </c>
      <c r="S1885" t="s">
        <v>5076</v>
      </c>
      <c r="V1885" t="s">
        <v>5078</v>
      </c>
      <c r="W1885" t="s">
        <v>5078</v>
      </c>
      <c r="X1885" t="s">
        <v>5079</v>
      </c>
    </row>
    <row r="1886" spans="1:26" x14ac:dyDescent="0.25">
      <c r="A1886">
        <v>455098</v>
      </c>
      <c r="B1886" t="s">
        <v>1075</v>
      </c>
      <c r="C1886" t="s">
        <v>1320</v>
      </c>
      <c r="D1886" t="s">
        <v>1321</v>
      </c>
      <c r="E1886">
        <v>86</v>
      </c>
      <c r="F1886">
        <v>2546</v>
      </c>
      <c r="G1886" t="s">
        <v>5097</v>
      </c>
      <c r="H1886" s="2">
        <v>0.45833333333333331</v>
      </c>
      <c r="I1886" t="s">
        <v>5097</v>
      </c>
      <c r="J1886" s="2">
        <v>0.77083333333333337</v>
      </c>
      <c r="L1886" t="s">
        <v>968</v>
      </c>
      <c r="N1886" t="s">
        <v>1035</v>
      </c>
      <c r="O1886">
        <v>9280718</v>
      </c>
      <c r="P1886" t="s">
        <v>1277</v>
      </c>
      <c r="Q1886" t="s">
        <v>5121</v>
      </c>
      <c r="R1886">
        <v>0</v>
      </c>
      <c r="S1886" t="s">
        <v>2029</v>
      </c>
      <c r="V1886" t="s">
        <v>5122</v>
      </c>
      <c r="W1886" t="s">
        <v>5122</v>
      </c>
      <c r="X1886" t="s">
        <v>1325</v>
      </c>
      <c r="Y1886" t="s">
        <v>992</v>
      </c>
      <c r="Z1886" t="s">
        <v>1326</v>
      </c>
    </row>
    <row r="1887" spans="1:26" x14ac:dyDescent="0.25">
      <c r="A1887">
        <v>455395</v>
      </c>
      <c r="B1887" t="s">
        <v>976</v>
      </c>
      <c r="C1887" t="s">
        <v>4316</v>
      </c>
      <c r="D1887" t="s">
        <v>4317</v>
      </c>
      <c r="E1887">
        <v>52</v>
      </c>
      <c r="F1887">
        <v>728</v>
      </c>
      <c r="G1887" t="s">
        <v>5097</v>
      </c>
      <c r="H1887" s="2">
        <v>0.625</v>
      </c>
      <c r="I1887" t="s">
        <v>5039</v>
      </c>
      <c r="J1887" s="2">
        <v>0.16666666666666666</v>
      </c>
      <c r="L1887" t="s">
        <v>968</v>
      </c>
      <c r="N1887" t="s">
        <v>1601</v>
      </c>
      <c r="O1887" t="s">
        <v>4319</v>
      </c>
      <c r="P1887" t="s">
        <v>1131</v>
      </c>
      <c r="Q1887" t="s">
        <v>5123</v>
      </c>
      <c r="R1887">
        <v>6</v>
      </c>
      <c r="S1887" t="s">
        <v>1603</v>
      </c>
      <c r="X1887" t="s">
        <v>4321</v>
      </c>
      <c r="Y1887" t="s">
        <v>1229</v>
      </c>
      <c r="Z1887" t="s">
        <v>1229</v>
      </c>
    </row>
    <row r="1888" spans="1:26" x14ac:dyDescent="0.25">
      <c r="A1888">
        <v>455394</v>
      </c>
      <c r="B1888" t="s">
        <v>964</v>
      </c>
      <c r="C1888" t="s">
        <v>4322</v>
      </c>
      <c r="D1888" t="s">
        <v>4323</v>
      </c>
      <c r="E1888">
        <v>18</v>
      </c>
      <c r="F1888">
        <v>83</v>
      </c>
      <c r="G1888" t="s">
        <v>5097</v>
      </c>
      <c r="H1888" s="2">
        <v>0.625</v>
      </c>
      <c r="I1888" t="s">
        <v>5039</v>
      </c>
      <c r="J1888" s="2">
        <v>0.16666666666666666</v>
      </c>
      <c r="L1888" t="s">
        <v>968</v>
      </c>
      <c r="N1888" t="s">
        <v>1601</v>
      </c>
      <c r="O1888" t="s">
        <v>4324</v>
      </c>
      <c r="P1888" t="s">
        <v>1131</v>
      </c>
      <c r="Q1888" t="s">
        <v>5124</v>
      </c>
      <c r="R1888">
        <v>6</v>
      </c>
      <c r="S1888" t="s">
        <v>1331</v>
      </c>
      <c r="X1888" t="s">
        <v>4326</v>
      </c>
      <c r="Y1888" t="s">
        <v>1229</v>
      </c>
      <c r="Z1888" t="s">
        <v>1229</v>
      </c>
    </row>
    <row r="1889" spans="1:26" x14ac:dyDescent="0.25">
      <c r="A1889">
        <v>455477</v>
      </c>
      <c r="B1889" t="s">
        <v>994</v>
      </c>
      <c r="C1889" t="s">
        <v>3089</v>
      </c>
      <c r="D1889" t="s">
        <v>2855</v>
      </c>
      <c r="E1889">
        <v>116</v>
      </c>
      <c r="F1889">
        <v>5200</v>
      </c>
      <c r="G1889" t="s">
        <v>5097</v>
      </c>
      <c r="H1889" s="2">
        <v>0.83333333333333337</v>
      </c>
      <c r="I1889" t="s">
        <v>5039</v>
      </c>
      <c r="J1889" s="2">
        <v>0.875</v>
      </c>
      <c r="L1889" t="s">
        <v>968</v>
      </c>
      <c r="N1889" t="s">
        <v>997</v>
      </c>
      <c r="O1889">
        <v>9378022</v>
      </c>
      <c r="P1889" t="s">
        <v>999</v>
      </c>
      <c r="Q1889" t="s">
        <v>5125</v>
      </c>
      <c r="R1889">
        <v>0</v>
      </c>
      <c r="S1889" t="s">
        <v>1046</v>
      </c>
      <c r="V1889">
        <v>15</v>
      </c>
      <c r="W1889">
        <v>15</v>
      </c>
      <c r="X1889" t="s">
        <v>3091</v>
      </c>
      <c r="Y1889" t="s">
        <v>1019</v>
      </c>
      <c r="Z1889" t="s">
        <v>974</v>
      </c>
    </row>
    <row r="1890" spans="1:26" x14ac:dyDescent="0.25">
      <c r="A1890">
        <v>455547</v>
      </c>
      <c r="B1890" t="s">
        <v>1032</v>
      </c>
      <c r="C1890" t="s">
        <v>1327</v>
      </c>
      <c r="D1890" t="s">
        <v>1328</v>
      </c>
      <c r="E1890">
        <v>42</v>
      </c>
      <c r="F1890">
        <v>380</v>
      </c>
      <c r="G1890" t="s">
        <v>5039</v>
      </c>
      <c r="H1890" s="2">
        <v>0.29166666666666669</v>
      </c>
      <c r="I1890" t="s">
        <v>5039</v>
      </c>
      <c r="J1890" s="2">
        <v>0.75</v>
      </c>
      <c r="L1890" t="s">
        <v>968</v>
      </c>
      <c r="N1890" t="s">
        <v>1329</v>
      </c>
      <c r="O1890">
        <v>7321960</v>
      </c>
      <c r="P1890" t="s">
        <v>1168</v>
      </c>
      <c r="Q1890" t="s">
        <v>5126</v>
      </c>
      <c r="R1890">
        <v>0</v>
      </c>
      <c r="S1890" t="s">
        <v>1382</v>
      </c>
      <c r="T1890" t="s">
        <v>1332</v>
      </c>
      <c r="X1890" t="s">
        <v>1333</v>
      </c>
      <c r="Y1890" t="s">
        <v>1104</v>
      </c>
      <c r="Z1890" t="s">
        <v>1042</v>
      </c>
    </row>
    <row r="1891" spans="1:26" x14ac:dyDescent="0.25">
      <c r="A1891">
        <v>455552</v>
      </c>
      <c r="B1891" t="s">
        <v>1230</v>
      </c>
      <c r="C1891" t="s">
        <v>2007</v>
      </c>
      <c r="D1891" t="s">
        <v>2008</v>
      </c>
      <c r="E1891">
        <v>22</v>
      </c>
      <c r="F1891">
        <v>99</v>
      </c>
      <c r="G1891" t="s">
        <v>5039</v>
      </c>
      <c r="H1891" s="2">
        <v>0.375</v>
      </c>
      <c r="I1891" t="s">
        <v>5039</v>
      </c>
      <c r="J1891" s="2">
        <v>0.38541666666666669</v>
      </c>
      <c r="L1891" t="s">
        <v>968</v>
      </c>
      <c r="N1891" t="s">
        <v>1024</v>
      </c>
      <c r="O1891">
        <v>750038</v>
      </c>
      <c r="P1891" t="s">
        <v>970</v>
      </c>
      <c r="Q1891" t="s">
        <v>5127</v>
      </c>
      <c r="R1891">
        <v>0</v>
      </c>
      <c r="S1891" t="s">
        <v>1026</v>
      </c>
      <c r="T1891" t="s">
        <v>1027</v>
      </c>
      <c r="Y1891" t="s">
        <v>1029</v>
      </c>
      <c r="Z1891" t="s">
        <v>1029</v>
      </c>
    </row>
    <row r="1892" spans="1:26" x14ac:dyDescent="0.25">
      <c r="A1892">
        <v>455553</v>
      </c>
      <c r="B1892" t="s">
        <v>1230</v>
      </c>
      <c r="C1892" t="s">
        <v>2007</v>
      </c>
      <c r="D1892" t="s">
        <v>2008</v>
      </c>
      <c r="E1892">
        <v>22</v>
      </c>
      <c r="F1892">
        <v>99</v>
      </c>
      <c r="G1892" t="s">
        <v>5039</v>
      </c>
      <c r="H1892" s="2">
        <v>0.70138888888888884</v>
      </c>
      <c r="I1892" t="s">
        <v>5039</v>
      </c>
      <c r="J1892" s="2">
        <v>0.71527777777777779</v>
      </c>
      <c r="L1892" t="s">
        <v>968</v>
      </c>
      <c r="N1892" t="s">
        <v>1024</v>
      </c>
      <c r="O1892">
        <v>750038</v>
      </c>
      <c r="P1892" t="s">
        <v>970</v>
      </c>
      <c r="Q1892" t="s">
        <v>5128</v>
      </c>
      <c r="R1892">
        <v>0</v>
      </c>
      <c r="S1892" t="s">
        <v>1026</v>
      </c>
      <c r="T1892" t="s">
        <v>1027</v>
      </c>
      <c r="Y1892" t="s">
        <v>1029</v>
      </c>
      <c r="Z1892" t="s">
        <v>1029</v>
      </c>
    </row>
    <row r="1893" spans="1:26" x14ac:dyDescent="0.25">
      <c r="A1893">
        <v>454327</v>
      </c>
      <c r="B1893" t="s">
        <v>1075</v>
      </c>
      <c r="C1893" t="s">
        <v>5129</v>
      </c>
      <c r="D1893" t="s">
        <v>5130</v>
      </c>
      <c r="E1893">
        <v>219</v>
      </c>
      <c r="F1893">
        <v>37629</v>
      </c>
      <c r="G1893" t="s">
        <v>5039</v>
      </c>
      <c r="H1893" s="2">
        <v>0.70833333333333337</v>
      </c>
      <c r="I1893" t="s">
        <v>5025</v>
      </c>
      <c r="J1893" s="2">
        <v>0.70833333333333337</v>
      </c>
      <c r="L1893" t="s">
        <v>968</v>
      </c>
      <c r="N1893" t="s">
        <v>1035</v>
      </c>
      <c r="O1893">
        <v>9809825</v>
      </c>
      <c r="P1893" t="s">
        <v>1079</v>
      </c>
      <c r="Q1893" t="s">
        <v>5131</v>
      </c>
      <c r="R1893">
        <v>0</v>
      </c>
      <c r="S1893" t="s">
        <v>2013</v>
      </c>
      <c r="V1893" t="s">
        <v>5132</v>
      </c>
      <c r="W1893" t="s">
        <v>5132</v>
      </c>
      <c r="X1893" t="s">
        <v>5133</v>
      </c>
      <c r="Y1893" t="s">
        <v>4947</v>
      </c>
      <c r="Z1893" t="s">
        <v>1433</v>
      </c>
    </row>
    <row r="1894" spans="1:26" x14ac:dyDescent="0.25">
      <c r="A1894">
        <v>455697</v>
      </c>
      <c r="B1894" t="s">
        <v>1628</v>
      </c>
      <c r="C1894" t="s">
        <v>1629</v>
      </c>
      <c r="D1894" t="s">
        <v>1630</v>
      </c>
      <c r="E1894">
        <v>11</v>
      </c>
      <c r="F1894">
        <v>15</v>
      </c>
      <c r="G1894" t="s">
        <v>5025</v>
      </c>
      <c r="H1894" s="2">
        <v>0.25</v>
      </c>
      <c r="I1894" t="s">
        <v>5025</v>
      </c>
      <c r="J1894" s="2">
        <v>0.58333333333333337</v>
      </c>
      <c r="L1894" t="s">
        <v>968</v>
      </c>
      <c r="N1894" t="s">
        <v>1300</v>
      </c>
      <c r="O1894" t="s">
        <v>1629</v>
      </c>
      <c r="P1894" t="s">
        <v>970</v>
      </c>
      <c r="Q1894" t="s">
        <v>5134</v>
      </c>
      <c r="R1894">
        <v>0</v>
      </c>
      <c r="S1894" t="s">
        <v>1179</v>
      </c>
      <c r="X1894" t="s">
        <v>1632</v>
      </c>
      <c r="Y1894" t="s">
        <v>1029</v>
      </c>
      <c r="Z1894" t="s">
        <v>1029</v>
      </c>
    </row>
    <row r="1895" spans="1:26" x14ac:dyDescent="0.25">
      <c r="A1895">
        <v>454861</v>
      </c>
      <c r="B1895" t="s">
        <v>1075</v>
      </c>
      <c r="C1895" t="s">
        <v>1156</v>
      </c>
      <c r="D1895" t="s">
        <v>1157</v>
      </c>
      <c r="E1895">
        <v>139</v>
      </c>
      <c r="F1895">
        <v>9996</v>
      </c>
      <c r="G1895" t="s">
        <v>5025</v>
      </c>
      <c r="H1895" s="2">
        <v>0.25</v>
      </c>
      <c r="I1895" t="s">
        <v>5056</v>
      </c>
      <c r="J1895" s="2">
        <v>0.125</v>
      </c>
      <c r="L1895" t="s">
        <v>968</v>
      </c>
      <c r="N1895" t="s">
        <v>1158</v>
      </c>
      <c r="O1895">
        <v>9435818</v>
      </c>
      <c r="P1895" t="s">
        <v>1159</v>
      </c>
      <c r="Q1895" t="s">
        <v>5135</v>
      </c>
      <c r="R1895">
        <v>0</v>
      </c>
      <c r="S1895" t="s">
        <v>3109</v>
      </c>
      <c r="V1895" t="s">
        <v>5136</v>
      </c>
      <c r="W1895" t="s">
        <v>5136</v>
      </c>
      <c r="X1895" t="s">
        <v>1163</v>
      </c>
      <c r="Y1895" t="s">
        <v>2715</v>
      </c>
      <c r="Z1895" t="s">
        <v>975</v>
      </c>
    </row>
    <row r="1896" spans="1:26" x14ac:dyDescent="0.25">
      <c r="A1896">
        <v>455091</v>
      </c>
      <c r="B1896" t="s">
        <v>1032</v>
      </c>
      <c r="C1896" t="s">
        <v>1165</v>
      </c>
      <c r="D1896" t="s">
        <v>1166</v>
      </c>
      <c r="E1896">
        <v>54</v>
      </c>
      <c r="F1896">
        <v>499</v>
      </c>
      <c r="G1896" t="s">
        <v>5025</v>
      </c>
      <c r="H1896" s="2">
        <v>0.33333333333333331</v>
      </c>
      <c r="I1896" t="s">
        <v>5025</v>
      </c>
      <c r="J1896" s="2">
        <v>0.66666666666666663</v>
      </c>
      <c r="L1896" t="s">
        <v>968</v>
      </c>
      <c r="N1896" t="s">
        <v>1167</v>
      </c>
      <c r="O1896">
        <v>7917757</v>
      </c>
      <c r="P1896" t="s">
        <v>1168</v>
      </c>
      <c r="Q1896" t="s">
        <v>5137</v>
      </c>
      <c r="R1896">
        <v>0</v>
      </c>
      <c r="S1896" t="s">
        <v>5138</v>
      </c>
      <c r="V1896">
        <v>22291</v>
      </c>
      <c r="W1896">
        <v>22291</v>
      </c>
      <c r="X1896" t="s">
        <v>1171</v>
      </c>
      <c r="Y1896" t="s">
        <v>1047</v>
      </c>
      <c r="Z1896" t="s">
        <v>1047</v>
      </c>
    </row>
    <row r="1897" spans="1:26" x14ac:dyDescent="0.25">
      <c r="A1897">
        <v>455095</v>
      </c>
      <c r="B1897" t="s">
        <v>1075</v>
      </c>
      <c r="C1897" t="s">
        <v>2276</v>
      </c>
      <c r="D1897" t="s">
        <v>2277</v>
      </c>
      <c r="E1897">
        <v>190</v>
      </c>
      <c r="F1897">
        <v>26645</v>
      </c>
      <c r="G1897" t="s">
        <v>5025</v>
      </c>
      <c r="H1897" s="2">
        <v>0.33333333333333331</v>
      </c>
      <c r="I1897" t="s">
        <v>5056</v>
      </c>
      <c r="J1897" s="2">
        <v>0.22222222222222221</v>
      </c>
      <c r="L1897" t="s">
        <v>968</v>
      </c>
      <c r="N1897" t="s">
        <v>1482</v>
      </c>
      <c r="O1897">
        <v>9709207</v>
      </c>
      <c r="P1897" t="s">
        <v>1079</v>
      </c>
      <c r="Q1897" t="s">
        <v>5139</v>
      </c>
      <c r="R1897">
        <v>0</v>
      </c>
      <c r="S1897" t="s">
        <v>1737</v>
      </c>
      <c r="V1897" t="s">
        <v>5140</v>
      </c>
      <c r="W1897" t="s">
        <v>5140</v>
      </c>
      <c r="X1897" t="s">
        <v>2280</v>
      </c>
      <c r="Y1897" t="s">
        <v>1487</v>
      </c>
      <c r="Z1897" t="s">
        <v>1004</v>
      </c>
    </row>
    <row r="1898" spans="1:26" x14ac:dyDescent="0.25">
      <c r="A1898">
        <v>455563</v>
      </c>
      <c r="B1898" t="s">
        <v>994</v>
      </c>
      <c r="C1898" t="s">
        <v>1043</v>
      </c>
      <c r="D1898" t="s">
        <v>1044</v>
      </c>
      <c r="E1898">
        <v>99</v>
      </c>
      <c r="F1898">
        <v>4224</v>
      </c>
      <c r="G1898" t="s">
        <v>5025</v>
      </c>
      <c r="H1898" s="2">
        <v>0.33333333333333331</v>
      </c>
      <c r="I1898" t="s">
        <v>5025</v>
      </c>
      <c r="J1898" s="2">
        <v>0.70833333333333337</v>
      </c>
      <c r="L1898" t="s">
        <v>968</v>
      </c>
      <c r="N1898" t="s">
        <v>997</v>
      </c>
      <c r="O1898">
        <v>9355135</v>
      </c>
      <c r="P1898" t="s">
        <v>999</v>
      </c>
      <c r="Q1898" t="s">
        <v>5141</v>
      </c>
      <c r="R1898">
        <v>0</v>
      </c>
      <c r="S1898" t="s">
        <v>1001</v>
      </c>
      <c r="V1898">
        <v>24</v>
      </c>
      <c r="W1898">
        <v>24</v>
      </c>
      <c r="Y1898" t="s">
        <v>1048</v>
      </c>
      <c r="Z1898" t="s">
        <v>1761</v>
      </c>
    </row>
    <row r="1899" spans="1:26" x14ac:dyDescent="0.25">
      <c r="A1899">
        <v>455401</v>
      </c>
      <c r="B1899" t="s">
        <v>976</v>
      </c>
      <c r="C1899" t="s">
        <v>4316</v>
      </c>
      <c r="D1899" t="s">
        <v>4317</v>
      </c>
      <c r="E1899">
        <v>52</v>
      </c>
      <c r="F1899">
        <v>728</v>
      </c>
      <c r="G1899" t="s">
        <v>5025</v>
      </c>
      <c r="H1899" s="2">
        <v>0.375</v>
      </c>
      <c r="I1899" t="s">
        <v>5025</v>
      </c>
      <c r="J1899" s="2">
        <v>0.875</v>
      </c>
      <c r="L1899" t="s">
        <v>968</v>
      </c>
      <c r="N1899" t="s">
        <v>1601</v>
      </c>
      <c r="O1899" t="s">
        <v>4319</v>
      </c>
      <c r="P1899" t="s">
        <v>970</v>
      </c>
      <c r="Q1899" t="s">
        <v>5142</v>
      </c>
      <c r="R1899">
        <v>6</v>
      </c>
      <c r="S1899" t="s">
        <v>2352</v>
      </c>
      <c r="X1899" t="s">
        <v>4321</v>
      </c>
      <c r="Y1899" t="s">
        <v>1229</v>
      </c>
      <c r="Z1899" t="s">
        <v>1229</v>
      </c>
    </row>
    <row r="1900" spans="1:26" x14ac:dyDescent="0.25">
      <c r="A1900">
        <v>455554</v>
      </c>
      <c r="B1900" t="s">
        <v>1230</v>
      </c>
      <c r="C1900" t="s">
        <v>2007</v>
      </c>
      <c r="D1900" t="s">
        <v>2008</v>
      </c>
      <c r="E1900">
        <v>22</v>
      </c>
      <c r="F1900">
        <v>99</v>
      </c>
      <c r="G1900" t="s">
        <v>5025</v>
      </c>
      <c r="H1900" s="2">
        <v>0.375</v>
      </c>
      <c r="I1900" t="s">
        <v>5025</v>
      </c>
      <c r="J1900" s="2">
        <v>0.71527777777777779</v>
      </c>
      <c r="L1900" t="s">
        <v>968</v>
      </c>
      <c r="N1900" t="s">
        <v>1024</v>
      </c>
      <c r="O1900">
        <v>750038</v>
      </c>
      <c r="P1900" t="s">
        <v>970</v>
      </c>
      <c r="Q1900" t="s">
        <v>5143</v>
      </c>
      <c r="R1900">
        <v>0</v>
      </c>
      <c r="S1900" t="s">
        <v>1026</v>
      </c>
      <c r="T1900" t="s">
        <v>1027</v>
      </c>
      <c r="Y1900" t="s">
        <v>1401</v>
      </c>
      <c r="Z1900" t="s">
        <v>974</v>
      </c>
    </row>
    <row r="1901" spans="1:26" x14ac:dyDescent="0.25">
      <c r="A1901">
        <v>452712</v>
      </c>
      <c r="B1901" t="s">
        <v>1075</v>
      </c>
      <c r="C1901" t="s">
        <v>2170</v>
      </c>
      <c r="D1901" t="s">
        <v>2171</v>
      </c>
      <c r="E1901">
        <v>133</v>
      </c>
      <c r="F1901">
        <v>9990</v>
      </c>
      <c r="G1901" t="s">
        <v>5025</v>
      </c>
      <c r="H1901" s="2">
        <v>0.375</v>
      </c>
      <c r="I1901" t="s">
        <v>5120</v>
      </c>
      <c r="J1901" s="2">
        <v>0.22222222222222221</v>
      </c>
      <c r="L1901" t="s">
        <v>968</v>
      </c>
      <c r="N1901" t="s">
        <v>1035</v>
      </c>
      <c r="O1901">
        <v>9266542</v>
      </c>
      <c r="P1901" t="s">
        <v>1079</v>
      </c>
      <c r="Q1901" t="s">
        <v>5144</v>
      </c>
      <c r="R1901">
        <v>0</v>
      </c>
      <c r="S1901" t="s">
        <v>1737</v>
      </c>
      <c r="V1901" t="s">
        <v>5145</v>
      </c>
      <c r="W1901" t="s">
        <v>5145</v>
      </c>
      <c r="X1901" t="s">
        <v>2174</v>
      </c>
      <c r="Y1901" t="s">
        <v>1433</v>
      </c>
      <c r="Z1901" t="s">
        <v>1665</v>
      </c>
    </row>
    <row r="1902" spans="1:26" x14ac:dyDescent="0.25">
      <c r="A1902">
        <v>455400</v>
      </c>
      <c r="B1902" t="s">
        <v>964</v>
      </c>
      <c r="C1902" t="s">
        <v>4322</v>
      </c>
      <c r="D1902" t="s">
        <v>4323</v>
      </c>
      <c r="E1902">
        <v>18</v>
      </c>
      <c r="F1902">
        <v>83</v>
      </c>
      <c r="G1902" t="s">
        <v>5025</v>
      </c>
      <c r="H1902" s="2">
        <v>0.375</v>
      </c>
      <c r="I1902" t="s">
        <v>5025</v>
      </c>
      <c r="J1902" s="2">
        <v>0.875</v>
      </c>
      <c r="L1902" t="s">
        <v>968</v>
      </c>
      <c r="N1902" t="s">
        <v>1601</v>
      </c>
      <c r="O1902" t="s">
        <v>4324</v>
      </c>
      <c r="P1902" t="s">
        <v>970</v>
      </c>
      <c r="Q1902" t="s">
        <v>5146</v>
      </c>
      <c r="R1902">
        <v>6</v>
      </c>
      <c r="S1902" t="s">
        <v>1183</v>
      </c>
      <c r="X1902" t="s">
        <v>4326</v>
      </c>
      <c r="Y1902" t="s">
        <v>1229</v>
      </c>
      <c r="Z1902" t="s">
        <v>1229</v>
      </c>
    </row>
    <row r="1903" spans="1:26" x14ac:dyDescent="0.25">
      <c r="A1903">
        <v>455325</v>
      </c>
      <c r="B1903" t="s">
        <v>1032</v>
      </c>
      <c r="C1903" t="s">
        <v>1033</v>
      </c>
      <c r="D1903" t="s">
        <v>1034</v>
      </c>
      <c r="E1903">
        <v>108</v>
      </c>
      <c r="F1903">
        <v>5873</v>
      </c>
      <c r="G1903" t="s">
        <v>5025</v>
      </c>
      <c r="H1903" s="2">
        <v>0.38541666666666669</v>
      </c>
      <c r="I1903" t="s">
        <v>5056</v>
      </c>
      <c r="J1903" s="2">
        <v>0.20833333333333334</v>
      </c>
      <c r="L1903" t="s">
        <v>968</v>
      </c>
      <c r="N1903" t="s">
        <v>1035</v>
      </c>
      <c r="O1903">
        <v>9002647</v>
      </c>
      <c r="P1903" t="s">
        <v>1036</v>
      </c>
      <c r="Q1903" t="s">
        <v>5147</v>
      </c>
      <c r="R1903">
        <v>0</v>
      </c>
      <c r="S1903" t="s">
        <v>1902</v>
      </c>
      <c r="V1903" t="s">
        <v>5148</v>
      </c>
      <c r="W1903" t="s">
        <v>5148</v>
      </c>
      <c r="X1903" t="s">
        <v>1040</v>
      </c>
      <c r="Y1903" t="s">
        <v>1041</v>
      </c>
      <c r="Z1903" t="s">
        <v>3251</v>
      </c>
    </row>
    <row r="1904" spans="1:26" x14ac:dyDescent="0.25">
      <c r="A1904">
        <v>455757</v>
      </c>
      <c r="B1904" t="s">
        <v>1021</v>
      </c>
      <c r="C1904" t="s">
        <v>1459</v>
      </c>
      <c r="D1904" t="s">
        <v>1460</v>
      </c>
      <c r="E1904">
        <v>28</v>
      </c>
      <c r="F1904">
        <v>100</v>
      </c>
      <c r="G1904" t="s">
        <v>5025</v>
      </c>
      <c r="H1904" s="2">
        <v>0.54166666666666663</v>
      </c>
      <c r="I1904" t="s">
        <v>5056</v>
      </c>
      <c r="J1904" s="2">
        <v>0.83333333333333337</v>
      </c>
      <c r="L1904" t="s">
        <v>968</v>
      </c>
      <c r="N1904" t="s">
        <v>1300</v>
      </c>
      <c r="O1904">
        <v>2401</v>
      </c>
      <c r="P1904" t="s">
        <v>970</v>
      </c>
      <c r="Q1904" t="s">
        <v>5149</v>
      </c>
      <c r="R1904">
        <v>4</v>
      </c>
      <c r="S1904" t="s">
        <v>1026</v>
      </c>
      <c r="X1904" t="s">
        <v>1462</v>
      </c>
      <c r="Y1904" t="s">
        <v>1147</v>
      </c>
      <c r="Z1904" t="s">
        <v>1029</v>
      </c>
    </row>
    <row r="1905" spans="1:26" x14ac:dyDescent="0.25">
      <c r="A1905">
        <v>455548</v>
      </c>
      <c r="B1905" t="s">
        <v>1032</v>
      </c>
      <c r="C1905" t="s">
        <v>1327</v>
      </c>
      <c r="D1905" t="s">
        <v>1328</v>
      </c>
      <c r="E1905">
        <v>42</v>
      </c>
      <c r="F1905">
        <v>380</v>
      </c>
      <c r="G1905" t="s">
        <v>5056</v>
      </c>
      <c r="H1905" s="2">
        <v>0.29166666666666669</v>
      </c>
      <c r="I1905" t="s">
        <v>5056</v>
      </c>
      <c r="J1905" s="2">
        <v>0.75</v>
      </c>
      <c r="L1905" t="s">
        <v>968</v>
      </c>
      <c r="N1905" t="s">
        <v>1329</v>
      </c>
      <c r="O1905">
        <v>7321960</v>
      </c>
      <c r="P1905" t="s">
        <v>1168</v>
      </c>
      <c r="Q1905" t="s">
        <v>5150</v>
      </c>
      <c r="R1905">
        <v>0</v>
      </c>
      <c r="S1905" t="s">
        <v>1603</v>
      </c>
      <c r="T1905" t="s">
        <v>1332</v>
      </c>
      <c r="X1905" t="s">
        <v>1333</v>
      </c>
      <c r="Y1905" t="s">
        <v>1042</v>
      </c>
      <c r="Z1905" t="s">
        <v>1281</v>
      </c>
    </row>
    <row r="1906" spans="1:26" x14ac:dyDescent="0.25">
      <c r="A1906">
        <v>455710</v>
      </c>
      <c r="B1906" t="s">
        <v>1805</v>
      </c>
      <c r="C1906" t="s">
        <v>3827</v>
      </c>
      <c r="D1906" t="s">
        <v>3828</v>
      </c>
      <c r="E1906">
        <v>68</v>
      </c>
      <c r="F1906">
        <v>1251</v>
      </c>
      <c r="G1906" t="s">
        <v>5056</v>
      </c>
      <c r="H1906" s="2">
        <v>0.33333333333333331</v>
      </c>
      <c r="I1906" t="s">
        <v>5151</v>
      </c>
      <c r="J1906" s="2">
        <v>0.70833333333333337</v>
      </c>
      <c r="K1906" t="s">
        <v>5152</v>
      </c>
      <c r="L1906" t="s">
        <v>1142</v>
      </c>
      <c r="N1906" t="s">
        <v>5153</v>
      </c>
      <c r="O1906" t="s">
        <v>3829</v>
      </c>
      <c r="P1906" t="s">
        <v>1159</v>
      </c>
      <c r="Q1906" t="s">
        <v>5154</v>
      </c>
      <c r="R1906">
        <v>0</v>
      </c>
      <c r="S1906" t="s">
        <v>5155</v>
      </c>
      <c r="T1906" t="s">
        <v>5156</v>
      </c>
      <c r="X1906" t="s">
        <v>3831</v>
      </c>
      <c r="Y1906" t="s">
        <v>2329</v>
      </c>
      <c r="Z1906" t="s">
        <v>2329</v>
      </c>
    </row>
    <row r="1907" spans="1:26" x14ac:dyDescent="0.25">
      <c r="A1907">
        <v>455556</v>
      </c>
      <c r="B1907" t="s">
        <v>1230</v>
      </c>
      <c r="C1907" t="s">
        <v>2007</v>
      </c>
      <c r="D1907" t="s">
        <v>2008</v>
      </c>
      <c r="E1907">
        <v>22</v>
      </c>
      <c r="F1907">
        <v>99</v>
      </c>
      <c r="G1907" t="s">
        <v>5056</v>
      </c>
      <c r="H1907" s="2">
        <v>0.375</v>
      </c>
      <c r="I1907" t="s">
        <v>5056</v>
      </c>
      <c r="J1907" s="2">
        <v>0.38541666666666669</v>
      </c>
      <c r="L1907" t="s">
        <v>968</v>
      </c>
      <c r="N1907" t="s">
        <v>1024</v>
      </c>
      <c r="O1907">
        <v>750038</v>
      </c>
      <c r="P1907" t="s">
        <v>970</v>
      </c>
      <c r="Q1907" t="s">
        <v>5157</v>
      </c>
      <c r="R1907">
        <v>0</v>
      </c>
      <c r="S1907" t="s">
        <v>1026</v>
      </c>
      <c r="T1907" t="s">
        <v>1027</v>
      </c>
      <c r="Y1907" t="s">
        <v>1029</v>
      </c>
      <c r="Z1907" t="s">
        <v>1029</v>
      </c>
    </row>
    <row r="1908" spans="1:26" x14ac:dyDescent="0.25">
      <c r="A1908">
        <v>455769</v>
      </c>
      <c r="B1908" t="s">
        <v>1032</v>
      </c>
      <c r="C1908" t="s">
        <v>4028</v>
      </c>
      <c r="D1908" t="s">
        <v>4029</v>
      </c>
      <c r="E1908">
        <v>83</v>
      </c>
      <c r="F1908">
        <v>1827</v>
      </c>
      <c r="G1908" t="s">
        <v>5056</v>
      </c>
      <c r="H1908" s="2">
        <v>0.375</v>
      </c>
      <c r="I1908" t="s">
        <v>5056</v>
      </c>
      <c r="J1908" s="2">
        <v>0.625</v>
      </c>
      <c r="L1908" t="s">
        <v>968</v>
      </c>
      <c r="N1908" t="s">
        <v>1167</v>
      </c>
      <c r="O1908" t="s">
        <v>4030</v>
      </c>
      <c r="P1908" t="s">
        <v>1036</v>
      </c>
      <c r="Q1908" t="s">
        <v>5158</v>
      </c>
      <c r="R1908">
        <v>0</v>
      </c>
      <c r="S1908" t="s">
        <v>5159</v>
      </c>
      <c r="V1908">
        <v>22291</v>
      </c>
      <c r="W1908">
        <v>22291</v>
      </c>
      <c r="X1908" t="s">
        <v>4033</v>
      </c>
      <c r="Y1908" t="s">
        <v>1281</v>
      </c>
      <c r="Z1908" t="s">
        <v>1104</v>
      </c>
    </row>
    <row r="1909" spans="1:26" x14ac:dyDescent="0.25">
      <c r="A1909">
        <v>455326</v>
      </c>
      <c r="B1909" t="s">
        <v>1032</v>
      </c>
      <c r="C1909" t="s">
        <v>1033</v>
      </c>
      <c r="D1909" t="s">
        <v>1034</v>
      </c>
      <c r="E1909">
        <v>108</v>
      </c>
      <c r="F1909">
        <v>5873</v>
      </c>
      <c r="G1909" t="s">
        <v>5056</v>
      </c>
      <c r="H1909" s="2">
        <v>0.54166666666666663</v>
      </c>
      <c r="I1909" t="s">
        <v>5056</v>
      </c>
      <c r="J1909" s="2">
        <v>0.79166666666666663</v>
      </c>
      <c r="L1909" t="s">
        <v>968</v>
      </c>
      <c r="N1909" t="s">
        <v>1035</v>
      </c>
      <c r="O1909">
        <v>9002647</v>
      </c>
      <c r="P1909" t="s">
        <v>1036</v>
      </c>
      <c r="Q1909" t="s">
        <v>5160</v>
      </c>
      <c r="R1909">
        <v>0</v>
      </c>
      <c r="S1909" t="s">
        <v>1426</v>
      </c>
      <c r="V1909" t="s">
        <v>5148</v>
      </c>
      <c r="W1909" t="s">
        <v>5148</v>
      </c>
      <c r="X1909" t="s">
        <v>1040</v>
      </c>
      <c r="Y1909" t="s">
        <v>3251</v>
      </c>
      <c r="Z1909" t="s">
        <v>1042</v>
      </c>
    </row>
    <row r="1910" spans="1:26" x14ac:dyDescent="0.25">
      <c r="A1910">
        <v>455557</v>
      </c>
      <c r="B1910" t="s">
        <v>1230</v>
      </c>
      <c r="C1910" t="s">
        <v>2007</v>
      </c>
      <c r="D1910" t="s">
        <v>2008</v>
      </c>
      <c r="E1910">
        <v>22</v>
      </c>
      <c r="F1910">
        <v>99</v>
      </c>
      <c r="G1910" t="s">
        <v>5056</v>
      </c>
      <c r="H1910" s="2">
        <v>0.70138888888888884</v>
      </c>
      <c r="I1910" t="s">
        <v>5056</v>
      </c>
      <c r="J1910" s="2">
        <v>0.71527777777777779</v>
      </c>
      <c r="L1910" t="s">
        <v>968</v>
      </c>
      <c r="N1910" t="s">
        <v>1024</v>
      </c>
      <c r="O1910">
        <v>750038</v>
      </c>
      <c r="P1910" t="s">
        <v>970</v>
      </c>
      <c r="Q1910" t="s">
        <v>5161</v>
      </c>
      <c r="R1910">
        <v>0</v>
      </c>
      <c r="S1910" t="s">
        <v>1026</v>
      </c>
      <c r="T1910" t="s">
        <v>1027</v>
      </c>
      <c r="Y1910" t="s">
        <v>1029</v>
      </c>
      <c r="Z1910" t="s">
        <v>1029</v>
      </c>
    </row>
    <row r="1911" spans="1:26" x14ac:dyDescent="0.25">
      <c r="A1911">
        <v>455317</v>
      </c>
      <c r="B1911" t="s">
        <v>1075</v>
      </c>
      <c r="C1911" t="s">
        <v>1465</v>
      </c>
      <c r="D1911" t="s">
        <v>1466</v>
      </c>
      <c r="E1911">
        <v>159</v>
      </c>
      <c r="F1911">
        <v>15215</v>
      </c>
      <c r="G1911" t="s">
        <v>5120</v>
      </c>
      <c r="H1911" s="2">
        <v>0.25</v>
      </c>
      <c r="I1911" t="s">
        <v>5120</v>
      </c>
      <c r="J1911" s="2">
        <v>0.70833333333333337</v>
      </c>
      <c r="L1911" t="s">
        <v>968</v>
      </c>
      <c r="N1911" t="s">
        <v>1078</v>
      </c>
      <c r="O1911">
        <v>9809916</v>
      </c>
      <c r="P1911" t="s">
        <v>1079</v>
      </c>
      <c r="Q1911" t="s">
        <v>5162</v>
      </c>
      <c r="R1911">
        <v>0</v>
      </c>
      <c r="S1911" t="s">
        <v>1468</v>
      </c>
      <c r="V1911">
        <v>91</v>
      </c>
      <c r="W1911">
        <v>91</v>
      </c>
      <c r="X1911" t="s">
        <v>1469</v>
      </c>
      <c r="Y1911" t="s">
        <v>1005</v>
      </c>
      <c r="Z1911" t="s">
        <v>1083</v>
      </c>
    </row>
    <row r="1912" spans="1:26" x14ac:dyDescent="0.25">
      <c r="A1912">
        <v>455318</v>
      </c>
      <c r="B1912" t="s">
        <v>1075</v>
      </c>
      <c r="C1912" t="s">
        <v>1492</v>
      </c>
      <c r="D1912" t="s">
        <v>1493</v>
      </c>
      <c r="E1912">
        <v>149</v>
      </c>
      <c r="F1912">
        <v>10581</v>
      </c>
      <c r="G1912" t="s">
        <v>5120</v>
      </c>
      <c r="H1912" s="2">
        <v>0.33333333333333331</v>
      </c>
      <c r="I1912" t="s">
        <v>5163</v>
      </c>
      <c r="J1912" s="2">
        <v>4.1666666666666664E-2</v>
      </c>
      <c r="L1912" t="s">
        <v>968</v>
      </c>
      <c r="N1912" t="s">
        <v>1078</v>
      </c>
      <c r="O1912">
        <v>400497</v>
      </c>
      <c r="P1912" t="s">
        <v>1110</v>
      </c>
      <c r="Q1912" t="s">
        <v>5164</v>
      </c>
      <c r="R1912">
        <v>0</v>
      </c>
      <c r="S1912" t="s">
        <v>4016</v>
      </c>
      <c r="V1912">
        <v>539</v>
      </c>
      <c r="W1912">
        <v>539</v>
      </c>
      <c r="X1912" t="s">
        <v>1496</v>
      </c>
      <c r="Y1912" t="s">
        <v>2178</v>
      </c>
      <c r="Z1912" t="s">
        <v>1104</v>
      </c>
    </row>
    <row r="1913" spans="1:26" x14ac:dyDescent="0.25">
      <c r="A1913">
        <v>414171</v>
      </c>
      <c r="B1913" t="s">
        <v>982</v>
      </c>
      <c r="C1913" t="s">
        <v>1795</v>
      </c>
      <c r="D1913" t="s">
        <v>1796</v>
      </c>
      <c r="E1913">
        <v>339</v>
      </c>
      <c r="F1913">
        <v>129750</v>
      </c>
      <c r="G1913" t="s">
        <v>5120</v>
      </c>
      <c r="H1913" s="2">
        <v>0.33333333333333331</v>
      </c>
      <c r="I1913" t="s">
        <v>5120</v>
      </c>
      <c r="J1913" s="2">
        <v>0.75</v>
      </c>
      <c r="L1913" t="s">
        <v>968</v>
      </c>
      <c r="N1913" t="s">
        <v>1797</v>
      </c>
      <c r="O1913">
        <v>9445590</v>
      </c>
      <c r="P1913" t="s">
        <v>986</v>
      </c>
      <c r="Q1913" t="s">
        <v>5165</v>
      </c>
      <c r="R1913">
        <v>0</v>
      </c>
      <c r="S1913" t="s">
        <v>988</v>
      </c>
      <c r="V1913">
        <v>553</v>
      </c>
      <c r="W1913">
        <v>553</v>
      </c>
      <c r="X1913" t="s">
        <v>1798</v>
      </c>
      <c r="Y1913" t="s">
        <v>1793</v>
      </c>
      <c r="Z1913" t="s">
        <v>1048</v>
      </c>
    </row>
    <row r="1914" spans="1:26" x14ac:dyDescent="0.25">
      <c r="A1914">
        <v>455558</v>
      </c>
      <c r="B1914" t="s">
        <v>1230</v>
      </c>
      <c r="C1914" t="s">
        <v>2007</v>
      </c>
      <c r="D1914" t="s">
        <v>2008</v>
      </c>
      <c r="E1914">
        <v>22</v>
      </c>
      <c r="F1914">
        <v>99</v>
      </c>
      <c r="G1914" t="s">
        <v>5120</v>
      </c>
      <c r="H1914" s="2">
        <v>0.41666666666666669</v>
      </c>
      <c r="I1914" t="s">
        <v>5120</v>
      </c>
      <c r="J1914" s="2">
        <v>0.71527777777777779</v>
      </c>
      <c r="L1914" t="s">
        <v>968</v>
      </c>
      <c r="N1914" t="s">
        <v>1024</v>
      </c>
      <c r="O1914">
        <v>750038</v>
      </c>
      <c r="P1914" t="s">
        <v>970</v>
      </c>
      <c r="Q1914" t="s">
        <v>5166</v>
      </c>
      <c r="R1914">
        <v>0</v>
      </c>
      <c r="S1914" t="s">
        <v>1026</v>
      </c>
      <c r="T1914" t="s">
        <v>1027</v>
      </c>
      <c r="Y1914" t="s">
        <v>1029</v>
      </c>
      <c r="Z1914" t="s">
        <v>1029</v>
      </c>
    </row>
    <row r="1915" spans="1:26" x14ac:dyDescent="0.25">
      <c r="A1915">
        <v>456112</v>
      </c>
      <c r="B1915" t="s">
        <v>1628</v>
      </c>
      <c r="C1915" t="s">
        <v>3482</v>
      </c>
      <c r="D1915" t="s">
        <v>3483</v>
      </c>
      <c r="E1915">
        <v>10</v>
      </c>
      <c r="F1915">
        <v>18</v>
      </c>
      <c r="G1915" t="s">
        <v>5120</v>
      </c>
      <c r="H1915" s="2">
        <v>0.45833333333333331</v>
      </c>
      <c r="I1915" t="s">
        <v>4822</v>
      </c>
      <c r="J1915" s="2">
        <v>0.41666666666666669</v>
      </c>
      <c r="L1915" t="s">
        <v>968</v>
      </c>
      <c r="N1915" t="s">
        <v>1300</v>
      </c>
      <c r="O1915" t="s">
        <v>3484</v>
      </c>
      <c r="P1915" t="s">
        <v>970</v>
      </c>
      <c r="Q1915" t="s">
        <v>5167</v>
      </c>
      <c r="R1915">
        <v>1.89</v>
      </c>
      <c r="S1915" t="s">
        <v>1179</v>
      </c>
      <c r="Y1915" t="s">
        <v>1029</v>
      </c>
      <c r="Z1915" t="s">
        <v>975</v>
      </c>
    </row>
    <row r="1916" spans="1:26" x14ac:dyDescent="0.25">
      <c r="A1916">
        <v>455033</v>
      </c>
      <c r="B1916" t="s">
        <v>1032</v>
      </c>
      <c r="C1916" t="s">
        <v>1128</v>
      </c>
      <c r="D1916" t="s">
        <v>1129</v>
      </c>
      <c r="E1916">
        <v>56</v>
      </c>
      <c r="F1916">
        <v>1083</v>
      </c>
      <c r="G1916" t="s">
        <v>5120</v>
      </c>
      <c r="H1916" s="2">
        <v>0.54166666666666663</v>
      </c>
      <c r="I1916" t="s">
        <v>5120</v>
      </c>
      <c r="J1916" s="2">
        <v>0.95833333333333337</v>
      </c>
      <c r="L1916" t="s">
        <v>968</v>
      </c>
      <c r="N1916" t="s">
        <v>1130</v>
      </c>
      <c r="O1916">
        <v>9184524</v>
      </c>
      <c r="P1916" t="s">
        <v>1131</v>
      </c>
      <c r="Q1916" t="s">
        <v>5168</v>
      </c>
      <c r="R1916">
        <v>0</v>
      </c>
      <c r="S1916" t="s">
        <v>1133</v>
      </c>
      <c r="V1916" t="s">
        <v>5169</v>
      </c>
      <c r="W1916" t="s">
        <v>5170</v>
      </c>
      <c r="X1916" t="s">
        <v>1135</v>
      </c>
      <c r="Y1916" t="s">
        <v>4049</v>
      </c>
      <c r="Z1916" t="s">
        <v>4049</v>
      </c>
    </row>
    <row r="1917" spans="1:26" x14ac:dyDescent="0.25">
      <c r="A1917">
        <v>455761</v>
      </c>
      <c r="B1917" t="s">
        <v>1032</v>
      </c>
      <c r="C1917" t="s">
        <v>1165</v>
      </c>
      <c r="D1917" t="s">
        <v>1166</v>
      </c>
      <c r="E1917">
        <v>54</v>
      </c>
      <c r="F1917">
        <v>499</v>
      </c>
      <c r="G1917" t="s">
        <v>5120</v>
      </c>
      <c r="H1917" s="2">
        <v>0.66666666666666663</v>
      </c>
      <c r="I1917" t="s">
        <v>5120</v>
      </c>
      <c r="J1917" s="2">
        <v>0.875</v>
      </c>
      <c r="L1917" t="s">
        <v>968</v>
      </c>
      <c r="N1917" t="s">
        <v>1167</v>
      </c>
      <c r="O1917">
        <v>7917757</v>
      </c>
      <c r="P1917" t="s">
        <v>1168</v>
      </c>
      <c r="Q1917" t="s">
        <v>5171</v>
      </c>
      <c r="R1917">
        <v>0</v>
      </c>
      <c r="S1917" t="s">
        <v>1133</v>
      </c>
      <c r="V1917">
        <v>22301</v>
      </c>
      <c r="W1917">
        <v>22301</v>
      </c>
      <c r="X1917" t="s">
        <v>1171</v>
      </c>
      <c r="Y1917" t="s">
        <v>1047</v>
      </c>
      <c r="Z1917" t="s">
        <v>1047</v>
      </c>
    </row>
    <row r="1918" spans="1:26" x14ac:dyDescent="0.25">
      <c r="A1918">
        <v>455443</v>
      </c>
      <c r="B1918" t="s">
        <v>1075</v>
      </c>
      <c r="C1918" t="s">
        <v>1511</v>
      </c>
      <c r="D1918" t="s">
        <v>1512</v>
      </c>
      <c r="E1918">
        <v>147</v>
      </c>
      <c r="F1918">
        <v>9940</v>
      </c>
      <c r="G1918" t="s">
        <v>5120</v>
      </c>
      <c r="H1918" s="2">
        <v>0.83333333333333337</v>
      </c>
      <c r="I1918" t="s">
        <v>5163</v>
      </c>
      <c r="J1918" s="2">
        <v>0.16666666666666666</v>
      </c>
      <c r="L1918" t="s">
        <v>968</v>
      </c>
      <c r="N1918" t="s">
        <v>1158</v>
      </c>
      <c r="O1918">
        <v>9364356</v>
      </c>
      <c r="P1918" t="s">
        <v>1159</v>
      </c>
      <c r="Q1918" t="s">
        <v>5172</v>
      </c>
      <c r="R1918">
        <v>0</v>
      </c>
      <c r="S1918" t="s">
        <v>1161</v>
      </c>
      <c r="V1918" t="s">
        <v>5173</v>
      </c>
      <c r="W1918" t="s">
        <v>5173</v>
      </c>
      <c r="X1918" t="s">
        <v>1516</v>
      </c>
      <c r="Y1918" t="s">
        <v>2715</v>
      </c>
      <c r="Z1918" t="s">
        <v>975</v>
      </c>
    </row>
    <row r="1919" spans="1:26" x14ac:dyDescent="0.25">
      <c r="A1919">
        <v>455762</v>
      </c>
      <c r="B1919" t="s">
        <v>1032</v>
      </c>
      <c r="C1919" t="s">
        <v>4028</v>
      </c>
      <c r="D1919" t="s">
        <v>4029</v>
      </c>
      <c r="E1919">
        <v>83</v>
      </c>
      <c r="F1919">
        <v>1827</v>
      </c>
      <c r="G1919" t="s">
        <v>5120</v>
      </c>
      <c r="H1919" s="2">
        <v>0.86458333333333337</v>
      </c>
      <c r="I1919" t="s">
        <v>5163</v>
      </c>
      <c r="J1919" s="2">
        <v>0.125</v>
      </c>
      <c r="L1919" t="s">
        <v>968</v>
      </c>
      <c r="N1919" t="s">
        <v>1167</v>
      </c>
      <c r="O1919" t="s">
        <v>4030</v>
      </c>
      <c r="P1919" t="s">
        <v>1036</v>
      </c>
      <c r="Q1919" t="s">
        <v>5174</v>
      </c>
      <c r="R1919">
        <v>0</v>
      </c>
      <c r="S1919" t="s">
        <v>1536</v>
      </c>
      <c r="V1919">
        <v>22301</v>
      </c>
      <c r="W1919">
        <v>22301</v>
      </c>
      <c r="X1919" t="s">
        <v>4033</v>
      </c>
      <c r="Y1919" t="s">
        <v>1104</v>
      </c>
      <c r="Z1919" t="s">
        <v>1104</v>
      </c>
    </row>
    <row r="1920" spans="1:26" x14ac:dyDescent="0.25">
      <c r="A1920">
        <v>455966</v>
      </c>
      <c r="B1920" t="s">
        <v>1230</v>
      </c>
      <c r="C1920" t="s">
        <v>2007</v>
      </c>
      <c r="D1920" t="s">
        <v>2008</v>
      </c>
      <c r="E1920">
        <v>22</v>
      </c>
      <c r="F1920">
        <v>99</v>
      </c>
      <c r="G1920" t="s">
        <v>5163</v>
      </c>
      <c r="H1920" s="2">
        <v>0.47916666666666669</v>
      </c>
      <c r="I1920" t="s">
        <v>5163</v>
      </c>
      <c r="J1920" s="2">
        <v>0.70833333333333337</v>
      </c>
      <c r="L1920" t="s">
        <v>968</v>
      </c>
      <c r="N1920" t="s">
        <v>1024</v>
      </c>
      <c r="O1920">
        <v>750038</v>
      </c>
      <c r="P1920" t="s">
        <v>970</v>
      </c>
      <c r="Q1920" t="s">
        <v>5175</v>
      </c>
      <c r="R1920">
        <v>0</v>
      </c>
      <c r="S1920" t="s">
        <v>1179</v>
      </c>
      <c r="T1920" t="s">
        <v>1027</v>
      </c>
      <c r="Y1920" t="s">
        <v>1029</v>
      </c>
      <c r="Z1920" t="s">
        <v>1047</v>
      </c>
    </row>
    <row r="1921" spans="1:26" x14ac:dyDescent="0.25">
      <c r="A1921">
        <v>455781</v>
      </c>
      <c r="B1921" t="s">
        <v>1075</v>
      </c>
      <c r="C1921" t="s">
        <v>1320</v>
      </c>
      <c r="D1921" t="s">
        <v>1321</v>
      </c>
      <c r="E1921">
        <v>86</v>
      </c>
      <c r="F1921">
        <v>2546</v>
      </c>
      <c r="G1921" t="s">
        <v>5163</v>
      </c>
      <c r="H1921" s="2">
        <v>0.625</v>
      </c>
      <c r="I1921" t="s">
        <v>5163</v>
      </c>
      <c r="J1921" s="2">
        <v>0.95833333333333337</v>
      </c>
      <c r="L1921" t="s">
        <v>968</v>
      </c>
      <c r="N1921" t="s">
        <v>1035</v>
      </c>
      <c r="O1921">
        <v>9280718</v>
      </c>
      <c r="P1921" t="s">
        <v>1277</v>
      </c>
      <c r="Q1921" t="s">
        <v>5176</v>
      </c>
      <c r="R1921">
        <v>0</v>
      </c>
      <c r="S1921" t="s">
        <v>2366</v>
      </c>
      <c r="V1921" t="s">
        <v>5177</v>
      </c>
      <c r="W1921" t="s">
        <v>5177</v>
      </c>
      <c r="X1921" t="s">
        <v>1325</v>
      </c>
      <c r="Y1921" t="s">
        <v>992</v>
      </c>
      <c r="Z1921" t="s">
        <v>5178</v>
      </c>
    </row>
    <row r="1922" spans="1:26" x14ac:dyDescent="0.25">
      <c r="A1922">
        <v>455705</v>
      </c>
      <c r="B1922" t="s">
        <v>994</v>
      </c>
      <c r="C1922" t="s">
        <v>1419</v>
      </c>
      <c r="D1922" t="s">
        <v>1420</v>
      </c>
      <c r="E1922">
        <v>126</v>
      </c>
      <c r="F1922">
        <v>6688</v>
      </c>
      <c r="G1922" t="s">
        <v>5163</v>
      </c>
      <c r="H1922" s="2">
        <v>0.70833333333333337</v>
      </c>
      <c r="I1922" t="s">
        <v>4822</v>
      </c>
      <c r="J1922" s="2">
        <v>0.75</v>
      </c>
      <c r="L1922" t="s">
        <v>968</v>
      </c>
      <c r="N1922" t="s">
        <v>997</v>
      </c>
      <c r="O1922">
        <v>9285328</v>
      </c>
      <c r="P1922" t="s">
        <v>999</v>
      </c>
      <c r="Q1922" t="s">
        <v>5179</v>
      </c>
      <c r="R1922">
        <v>0</v>
      </c>
      <c r="S1922" t="s">
        <v>1422</v>
      </c>
      <c r="V1922">
        <v>217</v>
      </c>
      <c r="W1922">
        <v>217</v>
      </c>
      <c r="X1922" t="s">
        <v>1423</v>
      </c>
      <c r="Y1922" t="s">
        <v>1005</v>
      </c>
      <c r="Z1922" t="s">
        <v>1424</v>
      </c>
    </row>
    <row r="1923" spans="1:26" x14ac:dyDescent="0.25">
      <c r="A1923">
        <v>455560</v>
      </c>
      <c r="B1923" t="s">
        <v>1230</v>
      </c>
      <c r="C1923" t="s">
        <v>2007</v>
      </c>
      <c r="D1923" t="s">
        <v>2008</v>
      </c>
      <c r="E1923">
        <v>22</v>
      </c>
      <c r="F1923">
        <v>99</v>
      </c>
      <c r="G1923" t="s">
        <v>5163</v>
      </c>
      <c r="H1923" s="2">
        <v>0.72222222222222221</v>
      </c>
      <c r="I1923" t="s">
        <v>5163</v>
      </c>
      <c r="J1923" s="2">
        <v>0.73958333333333337</v>
      </c>
      <c r="L1923" t="s">
        <v>968</v>
      </c>
      <c r="N1923" t="s">
        <v>1024</v>
      </c>
      <c r="O1923">
        <v>750038</v>
      </c>
      <c r="P1923" t="s">
        <v>970</v>
      </c>
      <c r="Q1923" t="s">
        <v>5180</v>
      </c>
      <c r="R1923">
        <v>0</v>
      </c>
      <c r="S1923" t="s">
        <v>1026</v>
      </c>
      <c r="T1923" t="s">
        <v>1027</v>
      </c>
      <c r="Y1923" t="s">
        <v>1029</v>
      </c>
      <c r="Z1923" t="s">
        <v>1029</v>
      </c>
    </row>
    <row r="1924" spans="1:26" x14ac:dyDescent="0.25">
      <c r="A1924">
        <v>456009</v>
      </c>
      <c r="B1924" t="s">
        <v>1032</v>
      </c>
      <c r="C1924" t="s">
        <v>4028</v>
      </c>
      <c r="D1924" t="s">
        <v>4029</v>
      </c>
      <c r="E1924">
        <v>83</v>
      </c>
      <c r="F1924">
        <v>1827</v>
      </c>
      <c r="G1924" t="s">
        <v>4822</v>
      </c>
      <c r="H1924" s="2">
        <v>0.11458333333333333</v>
      </c>
      <c r="I1924" t="s">
        <v>4822</v>
      </c>
      <c r="J1924" s="2">
        <v>0.20833333333333334</v>
      </c>
      <c r="L1924" t="s">
        <v>968</v>
      </c>
      <c r="N1924" t="s">
        <v>1167</v>
      </c>
      <c r="O1924" t="s">
        <v>4030</v>
      </c>
      <c r="P1924" t="s">
        <v>1036</v>
      </c>
      <c r="Q1924" t="s">
        <v>5181</v>
      </c>
      <c r="R1924">
        <v>0</v>
      </c>
      <c r="S1924" t="s">
        <v>3037</v>
      </c>
      <c r="V1924">
        <v>22301</v>
      </c>
      <c r="W1924">
        <v>22301</v>
      </c>
      <c r="X1924" t="s">
        <v>4033</v>
      </c>
      <c r="Y1924" t="s">
        <v>1047</v>
      </c>
      <c r="Z1924" t="s">
        <v>1283</v>
      </c>
    </row>
    <row r="1925" spans="1:26" x14ac:dyDescent="0.25">
      <c r="A1925">
        <v>456073</v>
      </c>
      <c r="B1925" t="s">
        <v>964</v>
      </c>
      <c r="C1925" t="s">
        <v>1180</v>
      </c>
      <c r="D1925" t="s">
        <v>1181</v>
      </c>
      <c r="E1925">
        <v>28</v>
      </c>
      <c r="F1925">
        <v>284</v>
      </c>
      <c r="G1925" t="s">
        <v>4822</v>
      </c>
      <c r="H1925" s="2">
        <v>0.25</v>
      </c>
      <c r="I1925" t="s">
        <v>4822</v>
      </c>
      <c r="J1925" s="2">
        <v>0.75</v>
      </c>
      <c r="L1925" t="s">
        <v>968</v>
      </c>
      <c r="N1925" t="s">
        <v>969</v>
      </c>
      <c r="P1925" t="s">
        <v>970</v>
      </c>
      <c r="Q1925" t="s">
        <v>5182</v>
      </c>
      <c r="R1925">
        <v>0</v>
      </c>
      <c r="S1925" t="s">
        <v>972</v>
      </c>
      <c r="X1925" t="s">
        <v>1184</v>
      </c>
      <c r="Y1925" t="s">
        <v>974</v>
      </c>
      <c r="Z1925" t="s">
        <v>974</v>
      </c>
    </row>
    <row r="1926" spans="1:26" x14ac:dyDescent="0.25">
      <c r="A1926">
        <v>456017</v>
      </c>
      <c r="B1926" t="s">
        <v>976</v>
      </c>
      <c r="C1926" t="s">
        <v>977</v>
      </c>
      <c r="D1926" t="s">
        <v>978</v>
      </c>
      <c r="E1926">
        <v>84</v>
      </c>
      <c r="F1926">
        <v>2655</v>
      </c>
      <c r="G1926" t="s">
        <v>4822</v>
      </c>
      <c r="H1926" s="2">
        <v>0.25</v>
      </c>
      <c r="I1926" t="s">
        <v>4822</v>
      </c>
      <c r="J1926" s="2">
        <v>0.75</v>
      </c>
      <c r="L1926" t="s">
        <v>968</v>
      </c>
      <c r="N1926" t="s">
        <v>969</v>
      </c>
      <c r="P1926" t="s">
        <v>970</v>
      </c>
      <c r="Q1926" t="s">
        <v>5183</v>
      </c>
      <c r="R1926">
        <v>0</v>
      </c>
      <c r="S1926" t="s">
        <v>980</v>
      </c>
      <c r="X1926" t="s">
        <v>981</v>
      </c>
      <c r="Y1926" t="s">
        <v>974</v>
      </c>
      <c r="Z1926" t="s">
        <v>974</v>
      </c>
    </row>
    <row r="1927" spans="1:26" x14ac:dyDescent="0.25">
      <c r="A1927">
        <v>377459</v>
      </c>
      <c r="B1927" t="s">
        <v>982</v>
      </c>
      <c r="C1927" t="s">
        <v>1200</v>
      </c>
      <c r="D1927" t="s">
        <v>1201</v>
      </c>
      <c r="E1927">
        <v>362</v>
      </c>
      <c r="F1927">
        <v>228081</v>
      </c>
      <c r="G1927" t="s">
        <v>4822</v>
      </c>
      <c r="H1927" s="2">
        <v>0.29166666666666669</v>
      </c>
      <c r="I1927" t="s">
        <v>4822</v>
      </c>
      <c r="J1927" s="2">
        <v>0.75</v>
      </c>
      <c r="L1927" t="s">
        <v>968</v>
      </c>
      <c r="N1927" t="s">
        <v>985</v>
      </c>
      <c r="O1927">
        <v>9744001</v>
      </c>
      <c r="P1927" t="s">
        <v>1009</v>
      </c>
      <c r="Q1927" t="s">
        <v>5184</v>
      </c>
      <c r="R1927">
        <v>0</v>
      </c>
      <c r="S1927" t="s">
        <v>988</v>
      </c>
      <c r="V1927">
        <v>36244</v>
      </c>
      <c r="W1927">
        <v>36244</v>
      </c>
      <c r="X1927" t="s">
        <v>1203</v>
      </c>
      <c r="Y1927" t="s">
        <v>2322</v>
      </c>
      <c r="Z1927" t="s">
        <v>1615</v>
      </c>
    </row>
    <row r="1928" spans="1:26" x14ac:dyDescent="0.25">
      <c r="A1928">
        <v>455969</v>
      </c>
      <c r="B1928" t="s">
        <v>1961</v>
      </c>
      <c r="C1928" t="s">
        <v>1970</v>
      </c>
      <c r="D1928" t="s">
        <v>1971</v>
      </c>
      <c r="E1928">
        <v>25</v>
      </c>
      <c r="F1928">
        <v>85</v>
      </c>
      <c r="G1928" t="s">
        <v>4822</v>
      </c>
      <c r="H1928" s="2">
        <v>0.29166666666666669</v>
      </c>
      <c r="I1928" t="s">
        <v>5185</v>
      </c>
      <c r="J1928" s="2">
        <v>0.70833333333333337</v>
      </c>
      <c r="L1928" t="s">
        <v>968</v>
      </c>
      <c r="N1928" t="s">
        <v>1024</v>
      </c>
      <c r="O1928">
        <v>90650921</v>
      </c>
      <c r="P1928" t="s">
        <v>1168</v>
      </c>
      <c r="Q1928" t="s">
        <v>5186</v>
      </c>
      <c r="R1928">
        <v>0</v>
      </c>
      <c r="S1928" t="s">
        <v>1349</v>
      </c>
      <c r="T1928" t="s">
        <v>1332</v>
      </c>
      <c r="X1928" t="s">
        <v>1974</v>
      </c>
      <c r="Y1928" t="s">
        <v>975</v>
      </c>
      <c r="Z1928" t="s">
        <v>1048</v>
      </c>
    </row>
    <row r="1929" spans="1:26" x14ac:dyDescent="0.25">
      <c r="A1929">
        <v>455152</v>
      </c>
      <c r="B1929" t="s">
        <v>1032</v>
      </c>
      <c r="C1929" t="s">
        <v>1192</v>
      </c>
      <c r="D1929" t="s">
        <v>1193</v>
      </c>
      <c r="E1929">
        <v>69</v>
      </c>
      <c r="F1929">
        <v>764</v>
      </c>
      <c r="G1929" t="s">
        <v>4822</v>
      </c>
      <c r="H1929" s="2">
        <v>0.29166666666666669</v>
      </c>
      <c r="I1929" t="s">
        <v>4822</v>
      </c>
      <c r="J1929" s="2">
        <v>0.66666666666666663</v>
      </c>
      <c r="L1929" t="s">
        <v>968</v>
      </c>
      <c r="N1929" t="s">
        <v>1194</v>
      </c>
      <c r="O1929">
        <v>7030523</v>
      </c>
      <c r="P1929" t="s">
        <v>1036</v>
      </c>
      <c r="Q1929" t="s">
        <v>5187</v>
      </c>
      <c r="R1929">
        <v>0</v>
      </c>
      <c r="S1929" t="s">
        <v>5188</v>
      </c>
      <c r="V1929">
        <v>22301</v>
      </c>
      <c r="W1929">
        <v>22301</v>
      </c>
      <c r="X1929" t="s">
        <v>1197</v>
      </c>
      <c r="Y1929" t="s">
        <v>1198</v>
      </c>
      <c r="Z1929" t="s">
        <v>1029</v>
      </c>
    </row>
    <row r="1930" spans="1:26" x14ac:dyDescent="0.25">
      <c r="A1930">
        <v>455882</v>
      </c>
      <c r="B1930" t="s">
        <v>964</v>
      </c>
      <c r="C1930" t="s">
        <v>4829</v>
      </c>
      <c r="D1930" t="s">
        <v>4079</v>
      </c>
      <c r="E1930">
        <v>26</v>
      </c>
      <c r="F1930">
        <v>265</v>
      </c>
      <c r="G1930" t="s">
        <v>4822</v>
      </c>
      <c r="H1930" s="2">
        <v>0.29166666666666669</v>
      </c>
      <c r="I1930" t="s">
        <v>4822</v>
      </c>
      <c r="J1930" s="2">
        <v>0.72916666666666663</v>
      </c>
      <c r="K1930" t="s">
        <v>5189</v>
      </c>
      <c r="L1930" t="s">
        <v>1142</v>
      </c>
      <c r="N1930" t="s">
        <v>1445</v>
      </c>
      <c r="O1930" t="s">
        <v>4831</v>
      </c>
      <c r="P1930" t="s">
        <v>1131</v>
      </c>
      <c r="Q1930" t="s">
        <v>5190</v>
      </c>
      <c r="R1930">
        <v>0</v>
      </c>
      <c r="S1930" t="s">
        <v>1331</v>
      </c>
      <c r="X1930" t="s">
        <v>4084</v>
      </c>
      <c r="Y1930" t="s">
        <v>1284</v>
      </c>
      <c r="Z1930" t="s">
        <v>1284</v>
      </c>
    </row>
    <row r="1931" spans="1:26" x14ac:dyDescent="0.25">
      <c r="A1931">
        <v>455883</v>
      </c>
      <c r="B1931" t="s">
        <v>976</v>
      </c>
      <c r="C1931" t="s">
        <v>3609</v>
      </c>
      <c r="D1931" t="s">
        <v>1784</v>
      </c>
      <c r="E1931">
        <v>76</v>
      </c>
      <c r="F1931">
        <v>2529</v>
      </c>
      <c r="G1931" t="s">
        <v>4822</v>
      </c>
      <c r="H1931" s="2">
        <v>0.29166666666666669</v>
      </c>
      <c r="I1931" t="s">
        <v>4822</v>
      </c>
      <c r="J1931" s="2">
        <v>0.72916666666666663</v>
      </c>
      <c r="K1931" t="s">
        <v>5189</v>
      </c>
      <c r="L1931" t="s">
        <v>1142</v>
      </c>
      <c r="N1931" t="s">
        <v>1445</v>
      </c>
      <c r="O1931" t="s">
        <v>1785</v>
      </c>
      <c r="P1931" t="s">
        <v>1131</v>
      </c>
      <c r="Q1931" t="s">
        <v>5191</v>
      </c>
      <c r="R1931">
        <v>0</v>
      </c>
      <c r="S1931" t="s">
        <v>1331</v>
      </c>
      <c r="Y1931" t="s">
        <v>1284</v>
      </c>
      <c r="Z1931" t="s">
        <v>1284</v>
      </c>
    </row>
    <row r="1932" spans="1:26" x14ac:dyDescent="0.25">
      <c r="A1932">
        <v>456138</v>
      </c>
      <c r="B1932" t="s">
        <v>964</v>
      </c>
      <c r="C1932" t="s">
        <v>1891</v>
      </c>
      <c r="D1932" t="s">
        <v>1892</v>
      </c>
      <c r="E1932">
        <v>26</v>
      </c>
      <c r="F1932">
        <v>216</v>
      </c>
      <c r="G1932" t="s">
        <v>4822</v>
      </c>
      <c r="H1932" s="2">
        <v>0.45833333333333331</v>
      </c>
      <c r="I1932" t="s">
        <v>5193</v>
      </c>
      <c r="J1932" s="2">
        <v>0.25</v>
      </c>
      <c r="L1932" t="s">
        <v>968</v>
      </c>
      <c r="N1932" t="s">
        <v>1894</v>
      </c>
      <c r="O1932" t="s">
        <v>1895</v>
      </c>
      <c r="P1932" t="s">
        <v>970</v>
      </c>
      <c r="Q1932" t="s">
        <v>5194</v>
      </c>
      <c r="R1932">
        <v>4</v>
      </c>
      <c r="S1932" t="s">
        <v>1112</v>
      </c>
      <c r="X1932" t="s">
        <v>1898</v>
      </c>
      <c r="Y1932" t="s">
        <v>1198</v>
      </c>
      <c r="Z1932" t="s">
        <v>1198</v>
      </c>
    </row>
    <row r="1933" spans="1:26" x14ac:dyDescent="0.25">
      <c r="A1933">
        <v>456144</v>
      </c>
      <c r="B1933" t="s">
        <v>1230</v>
      </c>
      <c r="C1933" t="s">
        <v>5195</v>
      </c>
      <c r="D1933" t="s">
        <v>4564</v>
      </c>
      <c r="E1933">
        <v>11</v>
      </c>
      <c r="F1933">
        <v>10</v>
      </c>
      <c r="G1933" t="s">
        <v>4822</v>
      </c>
      <c r="H1933" s="2">
        <v>0.51388888888888895</v>
      </c>
      <c r="I1933" t="s">
        <v>4822</v>
      </c>
      <c r="J1933" s="2">
        <v>0.52777777777777779</v>
      </c>
      <c r="L1933" t="s">
        <v>968</v>
      </c>
      <c r="N1933" t="s">
        <v>1024</v>
      </c>
      <c r="O1933" t="s">
        <v>4566</v>
      </c>
      <c r="P1933" t="s">
        <v>970</v>
      </c>
      <c r="Q1933" t="s">
        <v>5196</v>
      </c>
      <c r="R1933">
        <v>0</v>
      </c>
      <c r="S1933" t="s">
        <v>1179</v>
      </c>
      <c r="T1933" t="s">
        <v>1027</v>
      </c>
      <c r="Y1933" t="s">
        <v>1029</v>
      </c>
      <c r="Z1933" t="s">
        <v>1029</v>
      </c>
    </row>
    <row r="1934" spans="1:26" x14ac:dyDescent="0.25">
      <c r="A1934">
        <v>455863</v>
      </c>
      <c r="B1934" t="s">
        <v>976</v>
      </c>
      <c r="C1934" t="s">
        <v>4316</v>
      </c>
      <c r="D1934" t="s">
        <v>4317</v>
      </c>
      <c r="E1934">
        <v>52</v>
      </c>
      <c r="F1934">
        <v>728</v>
      </c>
      <c r="G1934" t="s">
        <v>4822</v>
      </c>
      <c r="H1934" s="2">
        <v>0.75</v>
      </c>
      <c r="I1934" t="s">
        <v>5192</v>
      </c>
      <c r="J1934" s="2">
        <v>0.16666666666666666</v>
      </c>
      <c r="L1934" t="s">
        <v>968</v>
      </c>
      <c r="N1934" t="s">
        <v>1601</v>
      </c>
      <c r="O1934" t="s">
        <v>4319</v>
      </c>
      <c r="P1934" t="s">
        <v>1131</v>
      </c>
      <c r="Q1934" t="s">
        <v>5197</v>
      </c>
      <c r="R1934">
        <v>6</v>
      </c>
      <c r="S1934" t="s">
        <v>1603</v>
      </c>
      <c r="X1934" t="s">
        <v>4321</v>
      </c>
      <c r="Y1934" t="s">
        <v>1229</v>
      </c>
      <c r="Z1934" t="s">
        <v>1229</v>
      </c>
    </row>
    <row r="1935" spans="1:26" x14ac:dyDescent="0.25">
      <c r="A1935">
        <v>455327</v>
      </c>
      <c r="B1935" t="s">
        <v>1032</v>
      </c>
      <c r="C1935" t="s">
        <v>1033</v>
      </c>
      <c r="D1935" t="s">
        <v>1034</v>
      </c>
      <c r="E1935">
        <v>108</v>
      </c>
      <c r="F1935">
        <v>5873</v>
      </c>
      <c r="G1935" t="s">
        <v>4822</v>
      </c>
      <c r="H1935" s="2">
        <v>0.75</v>
      </c>
      <c r="I1935" t="s">
        <v>5192</v>
      </c>
      <c r="J1935" s="2">
        <v>0.20833333333333334</v>
      </c>
      <c r="L1935" t="s">
        <v>968</v>
      </c>
      <c r="N1935" t="s">
        <v>1035</v>
      </c>
      <c r="O1935">
        <v>9002647</v>
      </c>
      <c r="P1935" t="s">
        <v>1036</v>
      </c>
      <c r="Q1935" t="s">
        <v>5198</v>
      </c>
      <c r="R1935">
        <v>0</v>
      </c>
      <c r="S1935" t="s">
        <v>5116</v>
      </c>
      <c r="V1935" t="s">
        <v>5148</v>
      </c>
      <c r="W1935" t="s">
        <v>5148</v>
      </c>
      <c r="X1935" t="s">
        <v>1040</v>
      </c>
      <c r="Y1935" t="s">
        <v>1236</v>
      </c>
      <c r="Z1935" t="s">
        <v>3251</v>
      </c>
    </row>
    <row r="1936" spans="1:26" x14ac:dyDescent="0.25">
      <c r="A1936">
        <v>455862</v>
      </c>
      <c r="B1936" t="s">
        <v>964</v>
      </c>
      <c r="C1936" t="s">
        <v>4322</v>
      </c>
      <c r="D1936" t="s">
        <v>4323</v>
      </c>
      <c r="E1936">
        <v>18</v>
      </c>
      <c r="F1936">
        <v>83</v>
      </c>
      <c r="G1936" t="s">
        <v>4822</v>
      </c>
      <c r="H1936" s="2">
        <v>0.75</v>
      </c>
      <c r="I1936" t="s">
        <v>5192</v>
      </c>
      <c r="J1936" s="2">
        <v>0.16666666666666666</v>
      </c>
      <c r="L1936" t="s">
        <v>968</v>
      </c>
      <c r="N1936" t="s">
        <v>1601</v>
      </c>
      <c r="O1936" t="s">
        <v>4324</v>
      </c>
      <c r="P1936" t="s">
        <v>1131</v>
      </c>
      <c r="Q1936" t="s">
        <v>5199</v>
      </c>
      <c r="R1936">
        <v>6</v>
      </c>
      <c r="S1936" t="s">
        <v>1331</v>
      </c>
      <c r="X1936" t="s">
        <v>4326</v>
      </c>
      <c r="Y1936" t="s">
        <v>1229</v>
      </c>
      <c r="Z1936" t="s">
        <v>1229</v>
      </c>
    </row>
    <row r="1937" spans="1:26" x14ac:dyDescent="0.25">
      <c r="A1937">
        <v>456086</v>
      </c>
      <c r="B1937" t="s">
        <v>1075</v>
      </c>
      <c r="C1937" t="s">
        <v>1828</v>
      </c>
      <c r="D1937" t="s">
        <v>1829</v>
      </c>
      <c r="E1937">
        <v>159</v>
      </c>
      <c r="F1937">
        <v>15215</v>
      </c>
      <c r="G1937" t="s">
        <v>4822</v>
      </c>
      <c r="H1937" s="2">
        <v>0.875</v>
      </c>
      <c r="I1937" t="s">
        <v>5192</v>
      </c>
      <c r="J1937" s="2">
        <v>8.3333333333333329E-2</v>
      </c>
      <c r="L1937" t="s">
        <v>968</v>
      </c>
      <c r="N1937" t="s">
        <v>1078</v>
      </c>
      <c r="O1937">
        <v>9809904</v>
      </c>
      <c r="P1937" t="s">
        <v>1277</v>
      </c>
      <c r="Q1937" t="s">
        <v>5200</v>
      </c>
      <c r="R1937">
        <v>0</v>
      </c>
      <c r="S1937" t="s">
        <v>1613</v>
      </c>
      <c r="V1937">
        <v>95</v>
      </c>
      <c r="W1937">
        <v>95</v>
      </c>
      <c r="X1937" t="s">
        <v>1831</v>
      </c>
      <c r="Y1937" t="s">
        <v>2178</v>
      </c>
      <c r="Z1937" t="s">
        <v>1223</v>
      </c>
    </row>
    <row r="1938" spans="1:26" x14ac:dyDescent="0.25">
      <c r="A1938">
        <v>456119</v>
      </c>
      <c r="B1938" t="s">
        <v>1032</v>
      </c>
      <c r="C1938" t="s">
        <v>4028</v>
      </c>
      <c r="D1938" t="s">
        <v>4029</v>
      </c>
      <c r="E1938">
        <v>83</v>
      </c>
      <c r="F1938">
        <v>1827</v>
      </c>
      <c r="G1938" t="s">
        <v>5192</v>
      </c>
      <c r="H1938" s="2">
        <v>0.16666666666666666</v>
      </c>
      <c r="I1938" t="s">
        <v>5192</v>
      </c>
      <c r="J1938" s="2">
        <v>0.375</v>
      </c>
      <c r="L1938" t="s">
        <v>968</v>
      </c>
      <c r="N1938" t="s">
        <v>1167</v>
      </c>
      <c r="O1938" t="s">
        <v>4030</v>
      </c>
      <c r="P1938" t="s">
        <v>970</v>
      </c>
      <c r="Q1938" t="s">
        <v>5201</v>
      </c>
      <c r="R1938">
        <v>0</v>
      </c>
      <c r="S1938" t="s">
        <v>3619</v>
      </c>
      <c r="V1938">
        <v>22301</v>
      </c>
      <c r="W1938">
        <v>22301</v>
      </c>
      <c r="X1938" t="s">
        <v>4033</v>
      </c>
      <c r="Y1938" t="s">
        <v>1284</v>
      </c>
      <c r="Z1938" t="s">
        <v>3511</v>
      </c>
    </row>
    <row r="1939" spans="1:26" x14ac:dyDescent="0.25">
      <c r="A1939">
        <v>456238</v>
      </c>
      <c r="B1939" t="s">
        <v>1075</v>
      </c>
      <c r="C1939" t="s">
        <v>1156</v>
      </c>
      <c r="D1939" t="s">
        <v>1157</v>
      </c>
      <c r="E1939">
        <v>139</v>
      </c>
      <c r="F1939">
        <v>9996</v>
      </c>
      <c r="G1939" t="s">
        <v>5192</v>
      </c>
      <c r="H1939" s="2">
        <v>0.5</v>
      </c>
      <c r="I1939" t="s">
        <v>5192</v>
      </c>
      <c r="J1939" s="2">
        <v>0.875</v>
      </c>
      <c r="L1939" t="s">
        <v>968</v>
      </c>
      <c r="N1939" t="s">
        <v>1158</v>
      </c>
      <c r="O1939">
        <v>9435818</v>
      </c>
      <c r="P1939" t="s">
        <v>1277</v>
      </c>
      <c r="Q1939" t="s">
        <v>5202</v>
      </c>
      <c r="R1939">
        <v>0</v>
      </c>
      <c r="S1939" t="s">
        <v>2013</v>
      </c>
      <c r="V1939" t="s">
        <v>5203</v>
      </c>
      <c r="W1939" t="s">
        <v>5203</v>
      </c>
      <c r="X1939" t="s">
        <v>1163</v>
      </c>
      <c r="Y1939" t="s">
        <v>1256</v>
      </c>
      <c r="Z1939" t="s">
        <v>1240</v>
      </c>
    </row>
    <row r="1940" spans="1:26" x14ac:dyDescent="0.25">
      <c r="A1940">
        <v>455881</v>
      </c>
      <c r="B1940" t="s">
        <v>976</v>
      </c>
      <c r="C1940" t="s">
        <v>4316</v>
      </c>
      <c r="D1940" t="s">
        <v>4317</v>
      </c>
      <c r="E1940">
        <v>52</v>
      </c>
      <c r="F1940">
        <v>728</v>
      </c>
      <c r="G1940" t="s">
        <v>5192</v>
      </c>
      <c r="H1940" s="2">
        <v>0.625</v>
      </c>
      <c r="I1940" t="s">
        <v>5204</v>
      </c>
      <c r="J1940" s="2">
        <v>0.16666666666666666</v>
      </c>
      <c r="L1940" t="s">
        <v>968</v>
      </c>
      <c r="N1940" t="s">
        <v>1601</v>
      </c>
      <c r="O1940" t="s">
        <v>4319</v>
      </c>
      <c r="P1940" t="s">
        <v>1131</v>
      </c>
      <c r="Q1940" t="s">
        <v>5205</v>
      </c>
      <c r="R1940">
        <v>6</v>
      </c>
      <c r="S1940" t="s">
        <v>1603</v>
      </c>
      <c r="X1940" t="s">
        <v>4321</v>
      </c>
      <c r="Y1940" t="s">
        <v>1229</v>
      </c>
      <c r="Z1940" t="s">
        <v>1229</v>
      </c>
    </row>
    <row r="1941" spans="1:26" x14ac:dyDescent="0.25">
      <c r="A1941">
        <v>455880</v>
      </c>
      <c r="B1941" t="s">
        <v>964</v>
      </c>
      <c r="C1941" t="s">
        <v>4322</v>
      </c>
      <c r="D1941" t="s">
        <v>4323</v>
      </c>
      <c r="E1941">
        <v>18</v>
      </c>
      <c r="F1941">
        <v>83</v>
      </c>
      <c r="G1941" t="s">
        <v>5192</v>
      </c>
      <c r="H1941" s="2">
        <v>0.625</v>
      </c>
      <c r="I1941" t="s">
        <v>5204</v>
      </c>
      <c r="J1941" s="2">
        <v>0.16666666666666666</v>
      </c>
      <c r="L1941" t="s">
        <v>968</v>
      </c>
      <c r="N1941" t="s">
        <v>1601</v>
      </c>
      <c r="O1941" t="s">
        <v>4324</v>
      </c>
      <c r="P1941" t="s">
        <v>1131</v>
      </c>
      <c r="Q1941" t="s">
        <v>5206</v>
      </c>
      <c r="R1941">
        <v>6</v>
      </c>
      <c r="S1941" t="s">
        <v>1331</v>
      </c>
      <c r="X1941" t="s">
        <v>4326</v>
      </c>
      <c r="Y1941" t="s">
        <v>1229</v>
      </c>
      <c r="Z1941" t="s">
        <v>1229</v>
      </c>
    </row>
    <row r="1942" spans="1:26" x14ac:dyDescent="0.25">
      <c r="A1942">
        <v>456317</v>
      </c>
      <c r="B1942" t="s">
        <v>1021</v>
      </c>
      <c r="C1942" t="s">
        <v>3650</v>
      </c>
      <c r="D1942" t="s">
        <v>3651</v>
      </c>
      <c r="E1942">
        <v>19</v>
      </c>
      <c r="F1942">
        <v>34</v>
      </c>
      <c r="G1942" t="s">
        <v>5192</v>
      </c>
      <c r="H1942" s="2">
        <v>0.625</v>
      </c>
      <c r="I1942" t="s">
        <v>5204</v>
      </c>
      <c r="J1942" s="2">
        <v>0.25</v>
      </c>
      <c r="L1942" t="s">
        <v>968</v>
      </c>
      <c r="N1942" t="s">
        <v>3653</v>
      </c>
      <c r="O1942" t="s">
        <v>3654</v>
      </c>
      <c r="P1942" t="s">
        <v>970</v>
      </c>
      <c r="Q1942" t="s">
        <v>5207</v>
      </c>
      <c r="R1942">
        <v>2.74</v>
      </c>
      <c r="S1942" t="s">
        <v>1179</v>
      </c>
      <c r="X1942" t="s">
        <v>3656</v>
      </c>
      <c r="Y1942" t="s">
        <v>1147</v>
      </c>
      <c r="Z1942" t="s">
        <v>975</v>
      </c>
    </row>
    <row r="1943" spans="1:26" x14ac:dyDescent="0.25">
      <c r="A1943">
        <v>455982</v>
      </c>
      <c r="B1943" t="s">
        <v>1752</v>
      </c>
      <c r="C1943" t="s">
        <v>5010</v>
      </c>
      <c r="D1943" t="s">
        <v>5011</v>
      </c>
      <c r="E1943">
        <v>119</v>
      </c>
      <c r="F1943">
        <v>5566</v>
      </c>
      <c r="G1943" t="s">
        <v>5192</v>
      </c>
      <c r="H1943" s="2">
        <v>0.66666666666666663</v>
      </c>
      <c r="I1943" t="s">
        <v>5204</v>
      </c>
      <c r="J1943" s="2">
        <v>0.66666666666666663</v>
      </c>
      <c r="L1943" t="s">
        <v>968</v>
      </c>
      <c r="N1943" t="s">
        <v>1755</v>
      </c>
      <c r="O1943">
        <v>9586435</v>
      </c>
      <c r="P1943" t="s">
        <v>1159</v>
      </c>
      <c r="Q1943" t="s">
        <v>5208</v>
      </c>
      <c r="R1943">
        <v>0</v>
      </c>
      <c r="S1943" t="s">
        <v>2356</v>
      </c>
      <c r="V1943">
        <v>6</v>
      </c>
      <c r="W1943">
        <v>6</v>
      </c>
      <c r="X1943" t="s">
        <v>5013</v>
      </c>
      <c r="Y1943" t="s">
        <v>3106</v>
      </c>
      <c r="Z1943" t="s">
        <v>1048</v>
      </c>
    </row>
    <row r="1944" spans="1:26" x14ac:dyDescent="0.25">
      <c r="A1944">
        <v>456320</v>
      </c>
      <c r="B1944" t="s">
        <v>1021</v>
      </c>
      <c r="C1944" t="s">
        <v>1022</v>
      </c>
      <c r="D1944" t="s">
        <v>1023</v>
      </c>
      <c r="E1944">
        <v>14</v>
      </c>
      <c r="F1944">
        <v>51</v>
      </c>
      <c r="G1944" t="s">
        <v>5192</v>
      </c>
      <c r="H1944" s="2">
        <v>0.70833333333333337</v>
      </c>
      <c r="I1944" t="s">
        <v>5192</v>
      </c>
      <c r="J1944" s="2">
        <v>0.75</v>
      </c>
      <c r="L1944" t="s">
        <v>968</v>
      </c>
      <c r="N1944" t="s">
        <v>1024</v>
      </c>
      <c r="O1944">
        <v>750019</v>
      </c>
      <c r="P1944" t="s">
        <v>970</v>
      </c>
      <c r="Q1944" t="s">
        <v>5209</v>
      </c>
      <c r="R1944">
        <v>0</v>
      </c>
      <c r="S1944" t="s">
        <v>1179</v>
      </c>
      <c r="T1944" t="s">
        <v>1027</v>
      </c>
      <c r="X1944" t="s">
        <v>1028</v>
      </c>
      <c r="Y1944" t="s">
        <v>1047</v>
      </c>
      <c r="Z1944" t="s">
        <v>974</v>
      </c>
    </row>
    <row r="1945" spans="1:26" x14ac:dyDescent="0.25">
      <c r="A1945">
        <v>456321</v>
      </c>
      <c r="B1945" t="s">
        <v>1021</v>
      </c>
      <c r="C1945" t="s">
        <v>1022</v>
      </c>
      <c r="D1945" t="s">
        <v>1023</v>
      </c>
      <c r="E1945">
        <v>14</v>
      </c>
      <c r="F1945">
        <v>51</v>
      </c>
      <c r="G1945" t="s">
        <v>5204</v>
      </c>
      <c r="H1945" s="2">
        <v>0.39583333333333331</v>
      </c>
      <c r="I1945" t="s">
        <v>5204</v>
      </c>
      <c r="J1945" s="2">
        <v>0.41666666666666669</v>
      </c>
      <c r="L1945" t="s">
        <v>968</v>
      </c>
      <c r="N1945" t="s">
        <v>1024</v>
      </c>
      <c r="O1945">
        <v>750019</v>
      </c>
      <c r="P1945" t="s">
        <v>970</v>
      </c>
      <c r="Q1945" t="s">
        <v>5210</v>
      </c>
      <c r="R1945">
        <v>0</v>
      </c>
      <c r="S1945" t="s">
        <v>1179</v>
      </c>
      <c r="T1945" t="s">
        <v>1027</v>
      </c>
      <c r="X1945" t="s">
        <v>1028</v>
      </c>
      <c r="Y1945" t="s">
        <v>1029</v>
      </c>
      <c r="Z1945" t="s">
        <v>1029</v>
      </c>
    </row>
    <row r="1946" spans="1:26" x14ac:dyDescent="0.25">
      <c r="A1946">
        <v>456349</v>
      </c>
      <c r="B1946" t="s">
        <v>1021</v>
      </c>
      <c r="C1946" t="s">
        <v>1022</v>
      </c>
      <c r="D1946" t="s">
        <v>1023</v>
      </c>
      <c r="E1946">
        <v>14</v>
      </c>
      <c r="F1946">
        <v>51</v>
      </c>
      <c r="G1946" t="s">
        <v>5204</v>
      </c>
      <c r="H1946" s="2">
        <v>0.5</v>
      </c>
      <c r="I1946" t="s">
        <v>5204</v>
      </c>
      <c r="J1946" s="2">
        <v>0.71527777777777779</v>
      </c>
      <c r="L1946" t="s">
        <v>968</v>
      </c>
      <c r="N1946" t="s">
        <v>1024</v>
      </c>
      <c r="O1946">
        <v>750019</v>
      </c>
      <c r="P1946" t="s">
        <v>970</v>
      </c>
      <c r="Q1946" t="s">
        <v>5211</v>
      </c>
      <c r="R1946">
        <v>0</v>
      </c>
      <c r="S1946" t="s">
        <v>1026</v>
      </c>
      <c r="T1946" t="s">
        <v>1027</v>
      </c>
      <c r="X1946" t="s">
        <v>1028</v>
      </c>
      <c r="Y1946" t="s">
        <v>1029</v>
      </c>
      <c r="Z1946" t="s">
        <v>1029</v>
      </c>
    </row>
    <row r="1947" spans="1:26" x14ac:dyDescent="0.25">
      <c r="A1947">
        <v>456402</v>
      </c>
      <c r="B1947" t="s">
        <v>1032</v>
      </c>
      <c r="C1947" t="s">
        <v>2841</v>
      </c>
      <c r="D1947" t="s">
        <v>1748</v>
      </c>
      <c r="E1947">
        <v>31</v>
      </c>
      <c r="F1947">
        <v>247</v>
      </c>
      <c r="G1947" t="s">
        <v>5204</v>
      </c>
      <c r="H1947" s="2">
        <v>0.58333333333333337</v>
      </c>
      <c r="I1947" t="s">
        <v>5204</v>
      </c>
      <c r="J1947" s="2">
        <v>0.70833333333333337</v>
      </c>
      <c r="L1947" t="s">
        <v>968</v>
      </c>
      <c r="N1947" t="s">
        <v>1300</v>
      </c>
      <c r="O1947" t="s">
        <v>1749</v>
      </c>
      <c r="P1947" t="s">
        <v>1168</v>
      </c>
      <c r="Q1947" t="s">
        <v>5212</v>
      </c>
      <c r="R1947">
        <v>0</v>
      </c>
      <c r="S1947" t="s">
        <v>1382</v>
      </c>
      <c r="T1947" t="s">
        <v>1332</v>
      </c>
      <c r="X1947" t="s">
        <v>1750</v>
      </c>
      <c r="Y1947" t="s">
        <v>1047</v>
      </c>
      <c r="Z1947" t="s">
        <v>1047</v>
      </c>
    </row>
    <row r="1948" spans="1:26" x14ac:dyDescent="0.25">
      <c r="A1948">
        <v>455961</v>
      </c>
      <c r="B1948" t="s">
        <v>976</v>
      </c>
      <c r="C1948" t="s">
        <v>4316</v>
      </c>
      <c r="D1948" t="s">
        <v>4317</v>
      </c>
      <c r="E1948">
        <v>52</v>
      </c>
      <c r="F1948">
        <v>728</v>
      </c>
      <c r="G1948" t="s">
        <v>5204</v>
      </c>
      <c r="H1948" s="2">
        <v>0.625</v>
      </c>
      <c r="I1948" t="s">
        <v>264</v>
      </c>
      <c r="J1948" s="2">
        <v>0.16666666666666666</v>
      </c>
      <c r="L1948" t="s">
        <v>968</v>
      </c>
      <c r="N1948" t="s">
        <v>1601</v>
      </c>
      <c r="O1948" t="s">
        <v>4319</v>
      </c>
      <c r="P1948" t="s">
        <v>1131</v>
      </c>
      <c r="Q1948" t="s">
        <v>5213</v>
      </c>
      <c r="R1948">
        <v>6</v>
      </c>
      <c r="S1948" t="s">
        <v>1603</v>
      </c>
      <c r="X1948" t="s">
        <v>4321</v>
      </c>
      <c r="Y1948" t="s">
        <v>1229</v>
      </c>
      <c r="Z1948" t="s">
        <v>1229</v>
      </c>
    </row>
    <row r="1949" spans="1:26" x14ac:dyDescent="0.25">
      <c r="A1949">
        <v>455959</v>
      </c>
      <c r="B1949" t="s">
        <v>964</v>
      </c>
      <c r="C1949" t="s">
        <v>4322</v>
      </c>
      <c r="D1949" t="s">
        <v>4323</v>
      </c>
      <c r="E1949">
        <v>18</v>
      </c>
      <c r="F1949">
        <v>83</v>
      </c>
      <c r="G1949" t="s">
        <v>5204</v>
      </c>
      <c r="H1949" s="2">
        <v>0.625</v>
      </c>
      <c r="I1949" t="s">
        <v>264</v>
      </c>
      <c r="J1949" s="2">
        <v>0.16666666666666666</v>
      </c>
      <c r="L1949" t="s">
        <v>968</v>
      </c>
      <c r="N1949" t="s">
        <v>1601</v>
      </c>
      <c r="O1949" t="s">
        <v>4324</v>
      </c>
      <c r="P1949" t="s">
        <v>1131</v>
      </c>
      <c r="Q1949" t="s">
        <v>5214</v>
      </c>
      <c r="R1949">
        <v>6</v>
      </c>
      <c r="S1949" t="s">
        <v>1331</v>
      </c>
      <c r="X1949" t="s">
        <v>4326</v>
      </c>
      <c r="Y1949" t="s">
        <v>1229</v>
      </c>
      <c r="Z1949" t="s">
        <v>1229</v>
      </c>
    </row>
    <row r="1950" spans="1:26" x14ac:dyDescent="0.25">
      <c r="A1950">
        <v>456482</v>
      </c>
      <c r="B1950" t="s">
        <v>1628</v>
      </c>
      <c r="C1950" t="s">
        <v>3482</v>
      </c>
      <c r="D1950" t="s">
        <v>3483</v>
      </c>
      <c r="E1950">
        <v>10</v>
      </c>
      <c r="F1950">
        <v>18</v>
      </c>
      <c r="G1950" t="s">
        <v>5204</v>
      </c>
      <c r="H1950" s="2">
        <v>0.75</v>
      </c>
      <c r="I1950" t="s">
        <v>5215</v>
      </c>
      <c r="J1950" s="2">
        <v>0.45833333333333331</v>
      </c>
      <c r="L1950" t="s">
        <v>968</v>
      </c>
      <c r="N1950" t="s">
        <v>1300</v>
      </c>
      <c r="O1950" t="s">
        <v>3484</v>
      </c>
      <c r="P1950" t="s">
        <v>970</v>
      </c>
      <c r="Q1950" t="s">
        <v>5216</v>
      </c>
      <c r="R1950">
        <v>1.89</v>
      </c>
      <c r="S1950" t="s">
        <v>1179</v>
      </c>
      <c r="Y1950" t="s">
        <v>975</v>
      </c>
      <c r="Z1950" t="s">
        <v>1029</v>
      </c>
    </row>
    <row r="1951" spans="1:26" x14ac:dyDescent="0.25">
      <c r="A1951">
        <v>456085</v>
      </c>
      <c r="B1951" t="s">
        <v>1075</v>
      </c>
      <c r="C1951" t="s">
        <v>2439</v>
      </c>
      <c r="D1951" t="s">
        <v>2440</v>
      </c>
      <c r="E1951">
        <v>189</v>
      </c>
      <c r="F1951">
        <v>27571</v>
      </c>
      <c r="G1951" t="s">
        <v>5204</v>
      </c>
      <c r="H1951" s="2">
        <v>0.79166666666666663</v>
      </c>
      <c r="I1951" t="s">
        <v>264</v>
      </c>
      <c r="J1951" s="2">
        <v>0.41666666666666669</v>
      </c>
      <c r="L1951" t="s">
        <v>968</v>
      </c>
      <c r="N1951" t="s">
        <v>1482</v>
      </c>
      <c r="O1951">
        <v>9845673</v>
      </c>
      <c r="P1951" t="s">
        <v>1079</v>
      </c>
      <c r="Q1951" t="s">
        <v>5217</v>
      </c>
      <c r="R1951">
        <v>0</v>
      </c>
      <c r="S1951" t="s">
        <v>1913</v>
      </c>
      <c r="V1951" t="s">
        <v>5218</v>
      </c>
      <c r="W1951" t="s">
        <v>5218</v>
      </c>
      <c r="X1951" t="s">
        <v>2443</v>
      </c>
      <c r="Y1951" t="s">
        <v>1487</v>
      </c>
      <c r="Z1951" t="s">
        <v>5045</v>
      </c>
    </row>
    <row r="1952" spans="1:26" x14ac:dyDescent="0.25">
      <c r="A1952">
        <v>456424</v>
      </c>
      <c r="B1952" t="s">
        <v>964</v>
      </c>
      <c r="C1952" t="s">
        <v>4067</v>
      </c>
      <c r="D1952" t="s">
        <v>4068</v>
      </c>
      <c r="E1952">
        <v>39</v>
      </c>
      <c r="F1952">
        <v>499</v>
      </c>
      <c r="G1952" t="s">
        <v>264</v>
      </c>
      <c r="H1952" s="2">
        <v>0.25</v>
      </c>
      <c r="I1952" t="s">
        <v>264</v>
      </c>
      <c r="J1952" s="2">
        <v>0.58333333333333337</v>
      </c>
      <c r="K1952" t="s">
        <v>5219</v>
      </c>
      <c r="L1952" t="s">
        <v>1142</v>
      </c>
      <c r="N1952" t="s">
        <v>2632</v>
      </c>
      <c r="O1952">
        <v>9481037</v>
      </c>
      <c r="P1952" t="s">
        <v>970</v>
      </c>
      <c r="Q1952" t="s">
        <v>5220</v>
      </c>
      <c r="R1952">
        <v>0</v>
      </c>
      <c r="S1952" t="s">
        <v>1183</v>
      </c>
      <c r="X1952" t="s">
        <v>4069</v>
      </c>
      <c r="Y1952" t="s">
        <v>1821</v>
      </c>
      <c r="Z1952" t="s">
        <v>1821</v>
      </c>
    </row>
    <row r="1953" spans="1:26" x14ac:dyDescent="0.25">
      <c r="A1953">
        <v>456470</v>
      </c>
      <c r="B1953" t="s">
        <v>1230</v>
      </c>
      <c r="C1953" t="s">
        <v>1371</v>
      </c>
      <c r="D1953" t="s">
        <v>1372</v>
      </c>
      <c r="E1953">
        <v>11</v>
      </c>
      <c r="F1953">
        <v>5</v>
      </c>
      <c r="G1953" t="s">
        <v>264</v>
      </c>
      <c r="H1953" s="2">
        <v>0.25</v>
      </c>
      <c r="I1953" t="s">
        <v>264</v>
      </c>
      <c r="J1953" s="2">
        <v>0.45833333333333331</v>
      </c>
      <c r="L1953" t="s">
        <v>968</v>
      </c>
      <c r="N1953" t="s">
        <v>1300</v>
      </c>
      <c r="O1953" t="s">
        <v>1373</v>
      </c>
      <c r="P1953" t="s">
        <v>970</v>
      </c>
      <c r="Q1953" t="s">
        <v>5221</v>
      </c>
      <c r="R1953">
        <v>1.71</v>
      </c>
      <c r="S1953" t="s">
        <v>1179</v>
      </c>
      <c r="Y1953" t="s">
        <v>1029</v>
      </c>
      <c r="Z1953" t="s">
        <v>1029</v>
      </c>
    </row>
    <row r="1954" spans="1:26" x14ac:dyDescent="0.25">
      <c r="A1954">
        <v>456385</v>
      </c>
      <c r="B1954" t="s">
        <v>1230</v>
      </c>
      <c r="C1954" t="s">
        <v>1298</v>
      </c>
      <c r="D1954" t="s">
        <v>1299</v>
      </c>
      <c r="E1954">
        <v>11</v>
      </c>
      <c r="F1954">
        <v>11</v>
      </c>
      <c r="G1954" t="s">
        <v>264</v>
      </c>
      <c r="H1954" s="2">
        <v>0.25</v>
      </c>
      <c r="I1954" t="s">
        <v>264</v>
      </c>
      <c r="J1954" s="2">
        <v>0.41666666666666669</v>
      </c>
      <c r="L1954" t="s">
        <v>968</v>
      </c>
      <c r="N1954" t="s">
        <v>1300</v>
      </c>
      <c r="O1954" t="s">
        <v>1301</v>
      </c>
      <c r="P1954" t="s">
        <v>970</v>
      </c>
      <c r="Q1954" t="s">
        <v>5222</v>
      </c>
      <c r="R1954">
        <v>0</v>
      </c>
      <c r="S1954" t="s">
        <v>1179</v>
      </c>
      <c r="X1954" t="s">
        <v>1303</v>
      </c>
      <c r="Y1954" t="s">
        <v>1029</v>
      </c>
      <c r="Z1954" t="s">
        <v>1029</v>
      </c>
    </row>
    <row r="1955" spans="1:26" x14ac:dyDescent="0.25">
      <c r="A1955">
        <v>455999</v>
      </c>
      <c r="B1955" t="s">
        <v>964</v>
      </c>
      <c r="C1955" t="s">
        <v>1787</v>
      </c>
      <c r="D1955" t="s">
        <v>1777</v>
      </c>
      <c r="E1955">
        <v>27</v>
      </c>
      <c r="F1955">
        <v>237</v>
      </c>
      <c r="G1955" t="s">
        <v>264</v>
      </c>
      <c r="H1955" s="2">
        <v>0.29166666666666669</v>
      </c>
      <c r="I1955" t="s">
        <v>264</v>
      </c>
      <c r="J1955" s="2">
        <v>0.625</v>
      </c>
      <c r="K1955" t="s">
        <v>5223</v>
      </c>
      <c r="L1955" t="s">
        <v>1142</v>
      </c>
      <c r="N1955" t="s">
        <v>1290</v>
      </c>
      <c r="O1955" t="s">
        <v>1779</v>
      </c>
      <c r="P1955" t="s">
        <v>1131</v>
      </c>
      <c r="Q1955" t="s">
        <v>5224</v>
      </c>
      <c r="R1955">
        <v>0</v>
      </c>
      <c r="S1955" t="s">
        <v>1331</v>
      </c>
      <c r="X1955" t="s">
        <v>1780</v>
      </c>
      <c r="Y1955" t="s">
        <v>1786</v>
      </c>
      <c r="Z1955" t="s">
        <v>1786</v>
      </c>
    </row>
    <row r="1956" spans="1:26" x14ac:dyDescent="0.25">
      <c r="A1956">
        <v>456000</v>
      </c>
      <c r="B1956" t="s">
        <v>976</v>
      </c>
      <c r="C1956" t="s">
        <v>4110</v>
      </c>
      <c r="D1956" t="s">
        <v>4087</v>
      </c>
      <c r="E1956">
        <v>68</v>
      </c>
      <c r="F1956">
        <v>1381</v>
      </c>
      <c r="G1956" t="s">
        <v>264</v>
      </c>
      <c r="H1956" s="2">
        <v>0.29166666666666669</v>
      </c>
      <c r="I1956" t="s">
        <v>264</v>
      </c>
      <c r="J1956" s="2">
        <v>0.625</v>
      </c>
      <c r="K1956" t="s">
        <v>5223</v>
      </c>
      <c r="L1956" t="s">
        <v>1142</v>
      </c>
      <c r="N1956" t="s">
        <v>1290</v>
      </c>
      <c r="O1956" t="s">
        <v>4088</v>
      </c>
      <c r="P1956" t="s">
        <v>1131</v>
      </c>
      <c r="Q1956" t="s">
        <v>5225</v>
      </c>
      <c r="R1956">
        <v>0</v>
      </c>
      <c r="S1956" t="s">
        <v>4202</v>
      </c>
      <c r="X1956" t="s">
        <v>4112</v>
      </c>
      <c r="Y1956" t="s">
        <v>1786</v>
      </c>
      <c r="Z1956" t="s">
        <v>1786</v>
      </c>
    </row>
    <row r="1957" spans="1:26" x14ac:dyDescent="0.25">
      <c r="A1957">
        <v>456003</v>
      </c>
      <c r="B1957" t="s">
        <v>1032</v>
      </c>
      <c r="C1957" t="s">
        <v>1033</v>
      </c>
      <c r="D1957" t="s">
        <v>1034</v>
      </c>
      <c r="E1957">
        <v>108</v>
      </c>
      <c r="F1957">
        <v>5873</v>
      </c>
      <c r="G1957" t="s">
        <v>264</v>
      </c>
      <c r="H1957" s="2">
        <v>0.35416666666666669</v>
      </c>
      <c r="I1957" t="s">
        <v>5185</v>
      </c>
      <c r="J1957" s="2">
        <v>0.20833333333333334</v>
      </c>
      <c r="L1957" t="s">
        <v>968</v>
      </c>
      <c r="N1957" t="s">
        <v>1035</v>
      </c>
      <c r="O1957">
        <v>9002647</v>
      </c>
      <c r="P1957" t="s">
        <v>1036</v>
      </c>
      <c r="Q1957" t="s">
        <v>5226</v>
      </c>
      <c r="R1957">
        <v>0</v>
      </c>
      <c r="S1957" t="s">
        <v>2437</v>
      </c>
      <c r="V1957" t="s">
        <v>5227</v>
      </c>
      <c r="W1957" t="s">
        <v>5227</v>
      </c>
      <c r="X1957" t="s">
        <v>1040</v>
      </c>
      <c r="Y1957" t="s">
        <v>1041</v>
      </c>
      <c r="Z1957" t="s">
        <v>3251</v>
      </c>
    </row>
    <row r="1958" spans="1:26" x14ac:dyDescent="0.25">
      <c r="A1958">
        <v>456519</v>
      </c>
      <c r="B1958" t="s">
        <v>1628</v>
      </c>
      <c r="C1958" t="s">
        <v>2148</v>
      </c>
      <c r="D1958" t="s">
        <v>2149</v>
      </c>
      <c r="E1958">
        <v>10</v>
      </c>
      <c r="F1958">
        <v>1</v>
      </c>
      <c r="G1958" t="s">
        <v>264</v>
      </c>
      <c r="H1958" s="2">
        <v>0.3611111111111111</v>
      </c>
      <c r="I1958" t="s">
        <v>264</v>
      </c>
      <c r="J1958" s="2">
        <v>0.70833333333333337</v>
      </c>
      <c r="L1958" t="s">
        <v>968</v>
      </c>
      <c r="N1958" t="s">
        <v>1300</v>
      </c>
      <c r="O1958" t="s">
        <v>2150</v>
      </c>
      <c r="P1958" t="s">
        <v>970</v>
      </c>
      <c r="Q1958" t="s">
        <v>5228</v>
      </c>
      <c r="R1958">
        <v>1.22</v>
      </c>
      <c r="S1958" t="s">
        <v>1179</v>
      </c>
      <c r="Y1958" t="s">
        <v>1029</v>
      </c>
      <c r="Z1958" t="s">
        <v>1029</v>
      </c>
    </row>
    <row r="1959" spans="1:26" x14ac:dyDescent="0.25">
      <c r="A1959">
        <v>456546</v>
      </c>
      <c r="B1959" t="s">
        <v>1021</v>
      </c>
      <c r="C1959" t="s">
        <v>1022</v>
      </c>
      <c r="D1959" t="s">
        <v>1023</v>
      </c>
      <c r="E1959">
        <v>14</v>
      </c>
      <c r="F1959">
        <v>51</v>
      </c>
      <c r="G1959" t="s">
        <v>264</v>
      </c>
      <c r="H1959" s="2">
        <v>0.39097222222222222</v>
      </c>
      <c r="I1959" t="s">
        <v>264</v>
      </c>
      <c r="J1959" s="2">
        <v>0.71527777777777779</v>
      </c>
      <c r="L1959" t="s">
        <v>968</v>
      </c>
      <c r="N1959" t="s">
        <v>1024</v>
      </c>
      <c r="O1959">
        <v>750019</v>
      </c>
      <c r="P1959" t="s">
        <v>970</v>
      </c>
      <c r="Q1959" t="s">
        <v>5229</v>
      </c>
      <c r="R1959">
        <v>2.19</v>
      </c>
      <c r="S1959" t="s">
        <v>1026</v>
      </c>
      <c r="X1959" t="s">
        <v>1028</v>
      </c>
      <c r="Y1959" t="s">
        <v>974</v>
      </c>
      <c r="Z1959" t="s">
        <v>974</v>
      </c>
    </row>
    <row r="1960" spans="1:26" x14ac:dyDescent="0.25">
      <c r="A1960">
        <v>456543</v>
      </c>
      <c r="B1960" t="s">
        <v>1021</v>
      </c>
      <c r="C1960" t="s">
        <v>1459</v>
      </c>
      <c r="D1960" t="s">
        <v>1460</v>
      </c>
      <c r="E1960">
        <v>28</v>
      </c>
      <c r="F1960">
        <v>100</v>
      </c>
      <c r="G1960" t="s">
        <v>264</v>
      </c>
      <c r="H1960" s="2">
        <v>0.54166666666666663</v>
      </c>
      <c r="I1960" t="s">
        <v>5185</v>
      </c>
      <c r="J1960" s="2">
        <v>0.83333333333333337</v>
      </c>
      <c r="L1960" t="s">
        <v>968</v>
      </c>
      <c r="N1960" t="s">
        <v>1300</v>
      </c>
      <c r="O1960">
        <v>2401</v>
      </c>
      <c r="P1960" t="s">
        <v>970</v>
      </c>
      <c r="Q1960" t="s">
        <v>5230</v>
      </c>
      <c r="R1960">
        <v>2.74</v>
      </c>
      <c r="S1960" t="s">
        <v>1026</v>
      </c>
      <c r="X1960" t="s">
        <v>1462</v>
      </c>
      <c r="Y1960" t="s">
        <v>1029</v>
      </c>
      <c r="Z1960" t="s">
        <v>1029</v>
      </c>
    </row>
    <row r="1961" spans="1:26" x14ac:dyDescent="0.25">
      <c r="A1961">
        <v>455967</v>
      </c>
      <c r="B1961" t="s">
        <v>976</v>
      </c>
      <c r="C1961" t="s">
        <v>4316</v>
      </c>
      <c r="D1961" t="s">
        <v>4317</v>
      </c>
      <c r="E1961">
        <v>52</v>
      </c>
      <c r="F1961">
        <v>728</v>
      </c>
      <c r="G1961" t="s">
        <v>264</v>
      </c>
      <c r="H1961" s="2">
        <v>0.625</v>
      </c>
      <c r="I1961" t="s">
        <v>5185</v>
      </c>
      <c r="J1961" s="2">
        <v>0.16666666666666666</v>
      </c>
      <c r="L1961" t="s">
        <v>968</v>
      </c>
      <c r="N1961" t="s">
        <v>1601</v>
      </c>
      <c r="O1961" t="s">
        <v>4319</v>
      </c>
      <c r="P1961" t="s">
        <v>1131</v>
      </c>
      <c r="Q1961" t="s">
        <v>5231</v>
      </c>
      <c r="R1961">
        <v>6</v>
      </c>
      <c r="S1961" t="s">
        <v>1603</v>
      </c>
      <c r="X1961" t="s">
        <v>4321</v>
      </c>
      <c r="Y1961" t="s">
        <v>1229</v>
      </c>
      <c r="Z1961" t="s">
        <v>1229</v>
      </c>
    </row>
    <row r="1962" spans="1:26" x14ac:dyDescent="0.25">
      <c r="A1962">
        <v>455965</v>
      </c>
      <c r="B1962" t="s">
        <v>964</v>
      </c>
      <c r="C1962" t="s">
        <v>4322</v>
      </c>
      <c r="D1962" t="s">
        <v>4323</v>
      </c>
      <c r="E1962">
        <v>18</v>
      </c>
      <c r="F1962">
        <v>83</v>
      </c>
      <c r="G1962" t="s">
        <v>264</v>
      </c>
      <c r="H1962" s="2">
        <v>0.625</v>
      </c>
      <c r="I1962" t="s">
        <v>5185</v>
      </c>
      <c r="J1962" s="2">
        <v>0.16666666666666666</v>
      </c>
      <c r="L1962" t="s">
        <v>968</v>
      </c>
      <c r="N1962" t="s">
        <v>1601</v>
      </c>
      <c r="O1962" t="s">
        <v>4324</v>
      </c>
      <c r="P1962" t="s">
        <v>1131</v>
      </c>
      <c r="Q1962" t="s">
        <v>5232</v>
      </c>
      <c r="R1962">
        <v>6</v>
      </c>
      <c r="S1962" t="s">
        <v>1331</v>
      </c>
      <c r="X1962" t="s">
        <v>4326</v>
      </c>
      <c r="Y1962" t="s">
        <v>1229</v>
      </c>
      <c r="Z1962" t="s">
        <v>1229</v>
      </c>
    </row>
    <row r="1963" spans="1:26" x14ac:dyDescent="0.25">
      <c r="A1963">
        <v>455970</v>
      </c>
      <c r="B1963" t="s">
        <v>1032</v>
      </c>
      <c r="C1963" t="s">
        <v>1327</v>
      </c>
      <c r="D1963" t="s">
        <v>1328</v>
      </c>
      <c r="E1963">
        <v>42</v>
      </c>
      <c r="F1963">
        <v>380</v>
      </c>
      <c r="G1963" t="s">
        <v>5185</v>
      </c>
      <c r="H1963" s="2">
        <v>0.29166666666666669</v>
      </c>
      <c r="I1963" t="s">
        <v>5185</v>
      </c>
      <c r="J1963" s="2">
        <v>0.75</v>
      </c>
      <c r="L1963" t="s">
        <v>968</v>
      </c>
      <c r="N1963" t="s">
        <v>1329</v>
      </c>
      <c r="O1963">
        <v>7321960</v>
      </c>
      <c r="P1963" t="s">
        <v>1168</v>
      </c>
      <c r="Q1963" t="s">
        <v>5233</v>
      </c>
      <c r="R1963">
        <v>0</v>
      </c>
      <c r="S1963" t="s">
        <v>1603</v>
      </c>
      <c r="T1963" t="s">
        <v>1332</v>
      </c>
      <c r="X1963" t="s">
        <v>1333</v>
      </c>
      <c r="Y1963" t="s">
        <v>1104</v>
      </c>
      <c r="Z1963" t="s">
        <v>1281</v>
      </c>
    </row>
    <row r="1964" spans="1:26" x14ac:dyDescent="0.25">
      <c r="A1964">
        <v>456575</v>
      </c>
      <c r="B1964" t="s">
        <v>1021</v>
      </c>
      <c r="C1964" t="s">
        <v>1022</v>
      </c>
      <c r="D1964" t="s">
        <v>1023</v>
      </c>
      <c r="E1964">
        <v>14</v>
      </c>
      <c r="F1964">
        <v>51</v>
      </c>
      <c r="G1964" t="s">
        <v>5185</v>
      </c>
      <c r="H1964" s="2">
        <v>0.41666666666666669</v>
      </c>
      <c r="I1964" t="s">
        <v>5185</v>
      </c>
      <c r="J1964" s="2">
        <v>0.71527777777777779</v>
      </c>
      <c r="L1964" t="s">
        <v>968</v>
      </c>
      <c r="N1964" t="s">
        <v>1024</v>
      </c>
      <c r="O1964">
        <v>750019</v>
      </c>
      <c r="P1964" t="s">
        <v>970</v>
      </c>
      <c r="Q1964" t="s">
        <v>5234</v>
      </c>
      <c r="R1964">
        <v>0</v>
      </c>
      <c r="S1964" t="s">
        <v>1026</v>
      </c>
      <c r="T1964" t="s">
        <v>1027</v>
      </c>
      <c r="X1964" t="s">
        <v>1028</v>
      </c>
      <c r="Y1964" t="s">
        <v>1029</v>
      </c>
      <c r="Z1964" t="s">
        <v>1029</v>
      </c>
    </row>
    <row r="1965" spans="1:26" x14ac:dyDescent="0.25">
      <c r="A1965">
        <v>456572</v>
      </c>
      <c r="B1965" t="s">
        <v>964</v>
      </c>
      <c r="C1965" t="s">
        <v>1049</v>
      </c>
      <c r="D1965" t="s">
        <v>1050</v>
      </c>
      <c r="E1965">
        <v>26</v>
      </c>
      <c r="F1965">
        <v>284</v>
      </c>
      <c r="G1965" t="s">
        <v>5185</v>
      </c>
      <c r="H1965" s="2">
        <v>0.54166666666666663</v>
      </c>
      <c r="I1965" t="s">
        <v>5235</v>
      </c>
      <c r="J1965" s="2">
        <v>0.75</v>
      </c>
      <c r="L1965" t="s">
        <v>968</v>
      </c>
      <c r="N1965" t="s">
        <v>969</v>
      </c>
      <c r="P1965" t="s">
        <v>970</v>
      </c>
      <c r="Q1965" t="s">
        <v>5236</v>
      </c>
      <c r="R1965">
        <v>0</v>
      </c>
      <c r="S1965" t="s">
        <v>5237</v>
      </c>
      <c r="X1965" t="s">
        <v>1053</v>
      </c>
      <c r="Y1965" t="s">
        <v>974</v>
      </c>
      <c r="Z1965" t="s">
        <v>974</v>
      </c>
    </row>
    <row r="1966" spans="1:26" x14ac:dyDescent="0.25">
      <c r="A1966">
        <v>456573</v>
      </c>
      <c r="B1966" t="s">
        <v>976</v>
      </c>
      <c r="C1966" t="s">
        <v>1054</v>
      </c>
      <c r="D1966" t="s">
        <v>1055</v>
      </c>
      <c r="E1966">
        <v>87</v>
      </c>
      <c r="F1966">
        <v>2391</v>
      </c>
      <c r="G1966" t="s">
        <v>5185</v>
      </c>
      <c r="H1966" s="2">
        <v>0.54166666666666663</v>
      </c>
      <c r="I1966" t="s">
        <v>5235</v>
      </c>
      <c r="J1966" s="2">
        <v>0.75</v>
      </c>
      <c r="L1966" t="s">
        <v>968</v>
      </c>
      <c r="N1966" t="s">
        <v>969</v>
      </c>
      <c r="P1966" t="s">
        <v>970</v>
      </c>
      <c r="Q1966" t="s">
        <v>5238</v>
      </c>
      <c r="R1966">
        <v>0</v>
      </c>
      <c r="S1966" t="s">
        <v>2004</v>
      </c>
      <c r="X1966" t="s">
        <v>1058</v>
      </c>
      <c r="Y1966" t="s">
        <v>974</v>
      </c>
      <c r="Z1966" t="s">
        <v>974</v>
      </c>
    </row>
    <row r="1967" spans="1:26" x14ac:dyDescent="0.25">
      <c r="A1967">
        <v>456004</v>
      </c>
      <c r="B1967" t="s">
        <v>1032</v>
      </c>
      <c r="C1967" t="s">
        <v>1033</v>
      </c>
      <c r="D1967" t="s">
        <v>1034</v>
      </c>
      <c r="E1967">
        <v>108</v>
      </c>
      <c r="F1967">
        <v>5873</v>
      </c>
      <c r="G1967" t="s">
        <v>5185</v>
      </c>
      <c r="H1967" s="2">
        <v>0.54166666666666663</v>
      </c>
      <c r="I1967" t="s">
        <v>5185</v>
      </c>
      <c r="J1967" s="2">
        <v>0.79166666666666663</v>
      </c>
      <c r="L1967" t="s">
        <v>968</v>
      </c>
      <c r="N1967" t="s">
        <v>1035</v>
      </c>
      <c r="O1967">
        <v>9002647</v>
      </c>
      <c r="P1967" t="s">
        <v>1036</v>
      </c>
      <c r="Q1967" t="s">
        <v>5239</v>
      </c>
      <c r="R1967">
        <v>0</v>
      </c>
      <c r="S1967" t="s">
        <v>1235</v>
      </c>
      <c r="V1967" t="s">
        <v>5227</v>
      </c>
      <c r="W1967" t="s">
        <v>5227</v>
      </c>
      <c r="X1967" t="s">
        <v>1040</v>
      </c>
      <c r="Y1967" t="s">
        <v>3251</v>
      </c>
      <c r="Z1967" t="s">
        <v>1042</v>
      </c>
    </row>
    <row r="1968" spans="1:26" x14ac:dyDescent="0.25">
      <c r="A1968">
        <v>456151</v>
      </c>
      <c r="B1968" t="s">
        <v>1075</v>
      </c>
      <c r="C1968" t="s">
        <v>1076</v>
      </c>
      <c r="D1968" t="s">
        <v>1077</v>
      </c>
      <c r="E1968">
        <v>159</v>
      </c>
      <c r="F1968">
        <v>15215</v>
      </c>
      <c r="G1968" t="s">
        <v>5185</v>
      </c>
      <c r="H1968" s="2">
        <v>0.95833333333333337</v>
      </c>
      <c r="I1968" t="s">
        <v>5215</v>
      </c>
      <c r="J1968" s="2">
        <v>0.33333333333333331</v>
      </c>
      <c r="L1968" t="s">
        <v>968</v>
      </c>
      <c r="N1968" t="s">
        <v>1078</v>
      </c>
      <c r="O1968">
        <v>9819947</v>
      </c>
      <c r="P1968" t="s">
        <v>1079</v>
      </c>
      <c r="Q1968" t="s">
        <v>5240</v>
      </c>
      <c r="R1968">
        <v>0</v>
      </c>
      <c r="S1968" t="s">
        <v>1468</v>
      </c>
      <c r="V1968">
        <v>83</v>
      </c>
      <c r="W1968">
        <v>83</v>
      </c>
      <c r="X1968" t="s">
        <v>1082</v>
      </c>
      <c r="Y1968" t="s">
        <v>1005</v>
      </c>
      <c r="Z1968" t="s">
        <v>1083</v>
      </c>
    </row>
    <row r="1969" spans="1:26" x14ac:dyDescent="0.25">
      <c r="A1969">
        <v>456152</v>
      </c>
      <c r="B1969" t="s">
        <v>1075</v>
      </c>
      <c r="C1969" t="s">
        <v>1115</v>
      </c>
      <c r="D1969" t="s">
        <v>1116</v>
      </c>
      <c r="E1969">
        <v>159</v>
      </c>
      <c r="F1969">
        <v>10851</v>
      </c>
      <c r="G1969" t="s">
        <v>5215</v>
      </c>
      <c r="H1969" s="2">
        <v>0.33333333333333331</v>
      </c>
      <c r="I1969" t="s">
        <v>5215</v>
      </c>
      <c r="J1969" s="2">
        <v>0.95833333333333337</v>
      </c>
      <c r="L1969" t="s">
        <v>968</v>
      </c>
      <c r="N1969" t="s">
        <v>1078</v>
      </c>
      <c r="O1969">
        <v>9225275</v>
      </c>
      <c r="P1969" t="s">
        <v>1277</v>
      </c>
      <c r="Q1969" t="s">
        <v>5241</v>
      </c>
      <c r="R1969">
        <v>0</v>
      </c>
      <c r="S1969" t="s">
        <v>2088</v>
      </c>
      <c r="V1969">
        <v>532</v>
      </c>
      <c r="W1969">
        <v>532</v>
      </c>
      <c r="X1969" t="s">
        <v>1119</v>
      </c>
      <c r="Y1969" t="s">
        <v>2178</v>
      </c>
      <c r="Z1969" t="s">
        <v>1104</v>
      </c>
    </row>
    <row r="1970" spans="1:26" x14ac:dyDescent="0.25">
      <c r="A1970">
        <v>455452</v>
      </c>
      <c r="B1970" t="s">
        <v>1075</v>
      </c>
      <c r="C1970" t="s">
        <v>1511</v>
      </c>
      <c r="D1970" t="s">
        <v>1512</v>
      </c>
      <c r="E1970">
        <v>147</v>
      </c>
      <c r="F1970">
        <v>9940</v>
      </c>
      <c r="G1970" t="s">
        <v>5215</v>
      </c>
      <c r="H1970" s="2">
        <v>0.41666666666666669</v>
      </c>
      <c r="I1970" t="s">
        <v>5215</v>
      </c>
      <c r="J1970" s="2">
        <v>0.99930555555555556</v>
      </c>
      <c r="L1970" t="s">
        <v>968</v>
      </c>
      <c r="N1970" t="s">
        <v>1158</v>
      </c>
      <c r="O1970">
        <v>9364356</v>
      </c>
      <c r="P1970" t="s">
        <v>1159</v>
      </c>
      <c r="Q1970" t="s">
        <v>5242</v>
      </c>
      <c r="R1970">
        <v>0</v>
      </c>
      <c r="S1970" t="s">
        <v>3595</v>
      </c>
      <c r="V1970" t="s">
        <v>5243</v>
      </c>
      <c r="W1970" t="s">
        <v>5243</v>
      </c>
      <c r="X1970" t="s">
        <v>1516</v>
      </c>
      <c r="Y1970" t="s">
        <v>1520</v>
      </c>
      <c r="Z1970" t="s">
        <v>1521</v>
      </c>
    </row>
    <row r="1971" spans="1:26" x14ac:dyDescent="0.25">
      <c r="A1971">
        <v>456596</v>
      </c>
      <c r="B1971" t="s">
        <v>1021</v>
      </c>
      <c r="C1971" t="s">
        <v>1022</v>
      </c>
      <c r="D1971" t="s">
        <v>1023</v>
      </c>
      <c r="E1971">
        <v>14</v>
      </c>
      <c r="F1971">
        <v>51</v>
      </c>
      <c r="G1971" t="s">
        <v>5215</v>
      </c>
      <c r="H1971" s="2">
        <v>0.45833333333333331</v>
      </c>
      <c r="I1971" t="s">
        <v>5215</v>
      </c>
      <c r="J1971" s="2">
        <v>0.52083333333333337</v>
      </c>
      <c r="L1971" t="s">
        <v>968</v>
      </c>
      <c r="N1971" t="s">
        <v>1024</v>
      </c>
      <c r="O1971">
        <v>750019</v>
      </c>
      <c r="P1971" t="s">
        <v>970</v>
      </c>
      <c r="Q1971" t="s">
        <v>5244</v>
      </c>
      <c r="R1971">
        <v>0</v>
      </c>
      <c r="S1971" t="s">
        <v>1179</v>
      </c>
      <c r="T1971" t="s">
        <v>1027</v>
      </c>
      <c r="X1971" t="s">
        <v>1028</v>
      </c>
      <c r="Y1971" t="s">
        <v>1029</v>
      </c>
      <c r="Z1971" t="s">
        <v>974</v>
      </c>
    </row>
    <row r="1972" spans="1:26" x14ac:dyDescent="0.25">
      <c r="A1972">
        <v>456576</v>
      </c>
      <c r="B1972" t="s">
        <v>1021</v>
      </c>
      <c r="C1972" t="s">
        <v>1022</v>
      </c>
      <c r="D1972" t="s">
        <v>1023</v>
      </c>
      <c r="E1972">
        <v>14</v>
      </c>
      <c r="F1972">
        <v>51</v>
      </c>
      <c r="G1972" t="s">
        <v>5215</v>
      </c>
      <c r="H1972" s="2">
        <v>0.625</v>
      </c>
      <c r="I1972" t="s">
        <v>5215</v>
      </c>
      <c r="J1972" s="2">
        <v>0.71527777777777779</v>
      </c>
      <c r="L1972" t="s">
        <v>968</v>
      </c>
      <c r="N1972" t="s">
        <v>1024</v>
      </c>
      <c r="O1972">
        <v>750019</v>
      </c>
      <c r="P1972" t="s">
        <v>970</v>
      </c>
      <c r="Q1972" t="s">
        <v>5245</v>
      </c>
      <c r="R1972">
        <v>0</v>
      </c>
      <c r="S1972" t="s">
        <v>1026</v>
      </c>
      <c r="T1972" t="s">
        <v>1027</v>
      </c>
      <c r="X1972" t="s">
        <v>1028</v>
      </c>
      <c r="Y1972" t="s">
        <v>974</v>
      </c>
      <c r="Z1972" t="s">
        <v>1029</v>
      </c>
    </row>
    <row r="1973" spans="1:26" x14ac:dyDescent="0.25">
      <c r="A1973">
        <v>456605</v>
      </c>
      <c r="B1973" t="s">
        <v>994</v>
      </c>
      <c r="C1973" t="s">
        <v>3089</v>
      </c>
      <c r="D1973" t="s">
        <v>2855</v>
      </c>
      <c r="E1973">
        <v>116</v>
      </c>
      <c r="F1973">
        <v>5200</v>
      </c>
      <c r="G1973" t="s">
        <v>5246</v>
      </c>
      <c r="H1973" s="2">
        <v>0.125</v>
      </c>
      <c r="I1973" t="s">
        <v>5235</v>
      </c>
      <c r="J1973" s="2">
        <v>0.95833333333333337</v>
      </c>
      <c r="L1973" t="s">
        <v>968</v>
      </c>
      <c r="N1973" t="s">
        <v>997</v>
      </c>
      <c r="O1973">
        <v>9378022</v>
      </c>
      <c r="P1973" t="s">
        <v>999</v>
      </c>
      <c r="Q1973" t="s">
        <v>5247</v>
      </c>
      <c r="R1973">
        <v>0</v>
      </c>
      <c r="S1973" t="s">
        <v>5248</v>
      </c>
      <c r="V1973">
        <v>17</v>
      </c>
      <c r="W1973">
        <v>17</v>
      </c>
      <c r="X1973" t="s">
        <v>3091</v>
      </c>
      <c r="Y1973" t="s">
        <v>2644</v>
      </c>
      <c r="Z1973" t="s">
        <v>1104</v>
      </c>
    </row>
    <row r="1974" spans="1:26" x14ac:dyDescent="0.25">
      <c r="A1974">
        <v>456595</v>
      </c>
      <c r="B1974" t="s">
        <v>994</v>
      </c>
      <c r="C1974" t="s">
        <v>2792</v>
      </c>
      <c r="D1974" t="s">
        <v>2793</v>
      </c>
      <c r="E1974">
        <v>102</v>
      </c>
      <c r="F1974">
        <v>5211</v>
      </c>
      <c r="G1974" t="s">
        <v>5246</v>
      </c>
      <c r="H1974" s="2">
        <v>0.27083333333333331</v>
      </c>
      <c r="I1974" t="s">
        <v>5249</v>
      </c>
      <c r="J1974" s="2">
        <v>0.25</v>
      </c>
      <c r="L1974" t="s">
        <v>968</v>
      </c>
      <c r="N1974" t="s">
        <v>997</v>
      </c>
      <c r="O1974">
        <v>747502</v>
      </c>
      <c r="P1974" t="s">
        <v>999</v>
      </c>
      <c r="Q1974" t="s">
        <v>5250</v>
      </c>
      <c r="R1974">
        <v>0</v>
      </c>
      <c r="S1974" t="s">
        <v>5251</v>
      </c>
      <c r="V1974">
        <v>209</v>
      </c>
      <c r="W1974">
        <v>209</v>
      </c>
      <c r="X1974" t="s">
        <v>2795</v>
      </c>
      <c r="Y1974" t="s">
        <v>1042</v>
      </c>
      <c r="Z1974" t="s">
        <v>5252</v>
      </c>
    </row>
    <row r="1975" spans="1:26" x14ac:dyDescent="0.25">
      <c r="A1975">
        <v>456027</v>
      </c>
      <c r="B1975" t="s">
        <v>1402</v>
      </c>
      <c r="C1975" t="s">
        <v>5253</v>
      </c>
      <c r="D1975" t="s">
        <v>5254</v>
      </c>
      <c r="E1975">
        <v>179</v>
      </c>
      <c r="F1975">
        <v>51770</v>
      </c>
      <c r="G1975" t="s">
        <v>5246</v>
      </c>
      <c r="H1975" s="2">
        <v>0.29166666666666669</v>
      </c>
      <c r="I1975" t="s">
        <v>5246</v>
      </c>
      <c r="J1975" s="2">
        <v>0.625</v>
      </c>
      <c r="K1975" t="s">
        <v>5255</v>
      </c>
      <c r="L1975" t="s">
        <v>1142</v>
      </c>
      <c r="N1975" t="s">
        <v>1194</v>
      </c>
      <c r="O1975" t="s">
        <v>5256</v>
      </c>
      <c r="P1975" t="s">
        <v>1079</v>
      </c>
      <c r="Q1975" t="s">
        <v>5257</v>
      </c>
      <c r="R1975">
        <v>0</v>
      </c>
      <c r="S1975" t="s">
        <v>5258</v>
      </c>
      <c r="V1975" t="s">
        <v>5259</v>
      </c>
      <c r="W1975" t="s">
        <v>5259</v>
      </c>
      <c r="X1975" t="s">
        <v>5260</v>
      </c>
      <c r="Y1975" t="s">
        <v>1741</v>
      </c>
      <c r="Z1975" t="s">
        <v>992</v>
      </c>
    </row>
    <row r="1976" spans="1:26" x14ac:dyDescent="0.25">
      <c r="A1976">
        <v>456707</v>
      </c>
      <c r="B1976" t="s">
        <v>1021</v>
      </c>
      <c r="C1976" t="s">
        <v>3650</v>
      </c>
      <c r="D1976" t="s">
        <v>3651</v>
      </c>
      <c r="E1976">
        <v>19</v>
      </c>
      <c r="F1976">
        <v>34</v>
      </c>
      <c r="G1976" t="s">
        <v>5246</v>
      </c>
      <c r="H1976" s="2">
        <v>0.33333333333333331</v>
      </c>
      <c r="I1976" t="s">
        <v>5246</v>
      </c>
      <c r="J1976" s="2">
        <v>0.58333333333333337</v>
      </c>
      <c r="L1976" t="s">
        <v>968</v>
      </c>
      <c r="N1976" t="s">
        <v>3653</v>
      </c>
      <c r="O1976" t="s">
        <v>3654</v>
      </c>
      <c r="P1976" t="s">
        <v>970</v>
      </c>
      <c r="Q1976" t="s">
        <v>5261</v>
      </c>
      <c r="R1976">
        <v>2.74</v>
      </c>
      <c r="S1976" t="s">
        <v>1179</v>
      </c>
      <c r="X1976" t="s">
        <v>3656</v>
      </c>
      <c r="Y1976" t="s">
        <v>2159</v>
      </c>
      <c r="Z1976" t="s">
        <v>1047</v>
      </c>
    </row>
    <row r="1977" spans="1:26" x14ac:dyDescent="0.25">
      <c r="A1977">
        <v>456664</v>
      </c>
      <c r="B1977" t="s">
        <v>1230</v>
      </c>
      <c r="C1977" t="s">
        <v>3728</v>
      </c>
      <c r="D1977" t="s">
        <v>3729</v>
      </c>
      <c r="E1977">
        <v>9</v>
      </c>
      <c r="F1977">
        <v>14</v>
      </c>
      <c r="G1977" t="s">
        <v>5246</v>
      </c>
      <c r="H1977" s="2">
        <v>0.33333333333333331</v>
      </c>
      <c r="I1977" t="s">
        <v>5246</v>
      </c>
      <c r="J1977" s="2">
        <v>0.4375</v>
      </c>
      <c r="L1977" t="s">
        <v>968</v>
      </c>
      <c r="N1977" t="s">
        <v>1300</v>
      </c>
      <c r="O1977" t="s">
        <v>3730</v>
      </c>
      <c r="P1977" t="s">
        <v>970</v>
      </c>
      <c r="Q1977" t="s">
        <v>5262</v>
      </c>
      <c r="R1977">
        <v>0.85</v>
      </c>
      <c r="S1977" t="s">
        <v>1179</v>
      </c>
      <c r="Y1977" t="s">
        <v>2159</v>
      </c>
      <c r="Z1977" t="s">
        <v>1047</v>
      </c>
    </row>
    <row r="1978" spans="1:26" x14ac:dyDescent="0.25">
      <c r="A1978">
        <v>456656</v>
      </c>
      <c r="B1978" t="s">
        <v>1030</v>
      </c>
      <c r="C1978" t="s">
        <v>3371</v>
      </c>
      <c r="D1978" t="s">
        <v>3372</v>
      </c>
      <c r="E1978">
        <v>12</v>
      </c>
      <c r="F1978">
        <v>30</v>
      </c>
      <c r="G1978" t="s">
        <v>5246</v>
      </c>
      <c r="H1978" s="2">
        <v>0.41666666666666669</v>
      </c>
      <c r="I1978" t="s">
        <v>5249</v>
      </c>
      <c r="J1978" s="2">
        <v>0.33333333333333331</v>
      </c>
      <c r="L1978" t="s">
        <v>968</v>
      </c>
      <c r="N1978" t="s">
        <v>1300</v>
      </c>
      <c r="O1978" t="s">
        <v>3373</v>
      </c>
      <c r="P1978" t="s">
        <v>970</v>
      </c>
      <c r="Q1978" t="s">
        <v>5263</v>
      </c>
      <c r="R1978">
        <v>1.1499999999999999</v>
      </c>
      <c r="S1978" t="s">
        <v>1179</v>
      </c>
      <c r="Y1978" t="s">
        <v>2159</v>
      </c>
      <c r="Z1978" t="s">
        <v>1229</v>
      </c>
    </row>
    <row r="1979" spans="1:26" x14ac:dyDescent="0.25">
      <c r="A1979">
        <v>456577</v>
      </c>
      <c r="B1979" t="s">
        <v>1021</v>
      </c>
      <c r="C1979" t="s">
        <v>1022</v>
      </c>
      <c r="D1979" t="s">
        <v>1023</v>
      </c>
      <c r="E1979">
        <v>14</v>
      </c>
      <c r="F1979">
        <v>51</v>
      </c>
      <c r="G1979" t="s">
        <v>5246</v>
      </c>
      <c r="H1979" s="2">
        <v>0.625</v>
      </c>
      <c r="I1979" t="s">
        <v>5246</v>
      </c>
      <c r="J1979" s="2">
        <v>0.71527777777777779</v>
      </c>
      <c r="L1979" t="s">
        <v>968</v>
      </c>
      <c r="N1979" t="s">
        <v>1024</v>
      </c>
      <c r="O1979">
        <v>750019</v>
      </c>
      <c r="P1979" t="s">
        <v>970</v>
      </c>
      <c r="Q1979" t="s">
        <v>5264</v>
      </c>
      <c r="R1979">
        <v>0</v>
      </c>
      <c r="S1979" t="s">
        <v>1026</v>
      </c>
      <c r="T1979" t="s">
        <v>1027</v>
      </c>
      <c r="X1979" t="s">
        <v>1028</v>
      </c>
      <c r="Y1979" t="s">
        <v>1029</v>
      </c>
      <c r="Z1979" t="s">
        <v>1029</v>
      </c>
    </row>
    <row r="1980" spans="1:26" x14ac:dyDescent="0.25">
      <c r="A1980">
        <v>456585</v>
      </c>
      <c r="B1980" t="s">
        <v>976</v>
      </c>
      <c r="C1980" t="s">
        <v>4316</v>
      </c>
      <c r="D1980" t="s">
        <v>4317</v>
      </c>
      <c r="E1980">
        <v>52</v>
      </c>
      <c r="F1980">
        <v>728</v>
      </c>
      <c r="G1980" t="s">
        <v>5246</v>
      </c>
      <c r="H1980" s="2">
        <v>0.625</v>
      </c>
      <c r="I1980" t="s">
        <v>5249</v>
      </c>
      <c r="J1980" s="2">
        <v>0.16666666666666666</v>
      </c>
      <c r="L1980" t="s">
        <v>968</v>
      </c>
      <c r="N1980" t="s">
        <v>1601</v>
      </c>
      <c r="O1980" t="s">
        <v>4319</v>
      </c>
      <c r="P1980" t="s">
        <v>1131</v>
      </c>
      <c r="Q1980" t="s">
        <v>5265</v>
      </c>
      <c r="R1980">
        <v>6</v>
      </c>
      <c r="S1980" t="s">
        <v>1603</v>
      </c>
      <c r="X1980" t="s">
        <v>4321</v>
      </c>
      <c r="Y1980" t="s">
        <v>1229</v>
      </c>
      <c r="Z1980" t="s">
        <v>1229</v>
      </c>
    </row>
    <row r="1981" spans="1:26" x14ac:dyDescent="0.25">
      <c r="A1981">
        <v>456584</v>
      </c>
      <c r="B1981" t="s">
        <v>964</v>
      </c>
      <c r="C1981" t="s">
        <v>4322</v>
      </c>
      <c r="D1981" t="s">
        <v>4323</v>
      </c>
      <c r="E1981">
        <v>18</v>
      </c>
      <c r="F1981">
        <v>83</v>
      </c>
      <c r="G1981" t="s">
        <v>5246</v>
      </c>
      <c r="H1981" s="2">
        <v>0.625</v>
      </c>
      <c r="I1981" t="s">
        <v>5249</v>
      </c>
      <c r="J1981" s="2">
        <v>0.16666666666666666</v>
      </c>
      <c r="L1981" t="s">
        <v>968</v>
      </c>
      <c r="N1981" t="s">
        <v>1601</v>
      </c>
      <c r="O1981" t="s">
        <v>4324</v>
      </c>
      <c r="P1981" t="s">
        <v>1131</v>
      </c>
      <c r="Q1981" t="s">
        <v>5266</v>
      </c>
      <c r="R1981">
        <v>6</v>
      </c>
      <c r="S1981" t="s">
        <v>1331</v>
      </c>
      <c r="X1981" t="s">
        <v>4326</v>
      </c>
      <c r="Y1981" t="s">
        <v>1229</v>
      </c>
      <c r="Z1981" t="s">
        <v>1229</v>
      </c>
    </row>
    <row r="1982" spans="1:26" x14ac:dyDescent="0.25">
      <c r="A1982">
        <v>456365</v>
      </c>
      <c r="B1982" t="s">
        <v>1075</v>
      </c>
      <c r="C1982" t="s">
        <v>1828</v>
      </c>
      <c r="D1982" t="s">
        <v>1829</v>
      </c>
      <c r="E1982">
        <v>159</v>
      </c>
      <c r="F1982">
        <v>15215</v>
      </c>
      <c r="G1982" t="s">
        <v>5246</v>
      </c>
      <c r="H1982" s="2">
        <v>0.66666666666666663</v>
      </c>
      <c r="I1982" t="s">
        <v>5249</v>
      </c>
      <c r="J1982" s="2">
        <v>8.3333333333333332E-3</v>
      </c>
      <c r="K1982" t="s">
        <v>5267</v>
      </c>
      <c r="L1982" t="s">
        <v>1142</v>
      </c>
      <c r="N1982" t="s">
        <v>4223</v>
      </c>
      <c r="O1982">
        <v>9809904</v>
      </c>
      <c r="P1982" t="s">
        <v>1110</v>
      </c>
      <c r="Q1982" t="s">
        <v>5268</v>
      </c>
      <c r="R1982">
        <v>0</v>
      </c>
      <c r="S1982" t="s">
        <v>2615</v>
      </c>
      <c r="T1982" t="s">
        <v>4225</v>
      </c>
      <c r="V1982">
        <v>95</v>
      </c>
      <c r="W1982">
        <v>95</v>
      </c>
      <c r="X1982" t="s">
        <v>1831</v>
      </c>
      <c r="Y1982" t="s">
        <v>3452</v>
      </c>
      <c r="Z1982" t="s">
        <v>1083</v>
      </c>
    </row>
    <row r="1983" spans="1:26" x14ac:dyDescent="0.25">
      <c r="A1983">
        <v>455774</v>
      </c>
      <c r="B1983" t="s">
        <v>1805</v>
      </c>
      <c r="C1983" t="s">
        <v>5269</v>
      </c>
      <c r="D1983" t="s">
        <v>5270</v>
      </c>
      <c r="E1983">
        <v>108</v>
      </c>
      <c r="F1983">
        <v>5629</v>
      </c>
      <c r="G1983" t="s">
        <v>5246</v>
      </c>
      <c r="H1983" s="2">
        <v>0.75</v>
      </c>
      <c r="I1983" t="s">
        <v>5246</v>
      </c>
      <c r="J1983" s="2">
        <v>0.95833333333333337</v>
      </c>
      <c r="L1983" t="s">
        <v>968</v>
      </c>
      <c r="N1983" t="s">
        <v>1755</v>
      </c>
      <c r="O1983">
        <v>9485784</v>
      </c>
      <c r="P1983" t="s">
        <v>1079</v>
      </c>
      <c r="Q1983" t="s">
        <v>5271</v>
      </c>
      <c r="R1983">
        <v>0</v>
      </c>
      <c r="S1983" t="s">
        <v>4669</v>
      </c>
      <c r="V1983">
        <v>196</v>
      </c>
      <c r="W1983">
        <v>196</v>
      </c>
      <c r="X1983" t="s">
        <v>5272</v>
      </c>
      <c r="Y1983" t="s">
        <v>5273</v>
      </c>
      <c r="Z1983" t="s">
        <v>1223</v>
      </c>
    </row>
    <row r="1984" spans="1:26" x14ac:dyDescent="0.25">
      <c r="A1984">
        <v>456001</v>
      </c>
      <c r="B1984" t="s">
        <v>1805</v>
      </c>
      <c r="C1984" t="s">
        <v>5274</v>
      </c>
      <c r="D1984" t="s">
        <v>3812</v>
      </c>
      <c r="E1984">
        <v>104</v>
      </c>
      <c r="F1984">
        <v>3289</v>
      </c>
      <c r="G1984" t="s">
        <v>5246</v>
      </c>
      <c r="H1984" s="2">
        <v>0.8125</v>
      </c>
      <c r="I1984" t="s">
        <v>5235</v>
      </c>
      <c r="J1984" s="2">
        <v>0.5</v>
      </c>
      <c r="K1984" t="s">
        <v>5275</v>
      </c>
      <c r="L1984" t="s">
        <v>1142</v>
      </c>
      <c r="N1984" t="s">
        <v>1290</v>
      </c>
      <c r="O1984">
        <v>9243899</v>
      </c>
      <c r="P1984" t="s">
        <v>1159</v>
      </c>
      <c r="Q1984" t="s">
        <v>5276</v>
      </c>
      <c r="R1984">
        <v>0</v>
      </c>
      <c r="S1984" t="s">
        <v>2356</v>
      </c>
      <c r="Y1984" t="s">
        <v>2329</v>
      </c>
      <c r="Z1984" t="s">
        <v>2329</v>
      </c>
    </row>
    <row r="1985" spans="1:26" x14ac:dyDescent="0.25">
      <c r="A1985">
        <v>456743</v>
      </c>
      <c r="B1985" t="s">
        <v>964</v>
      </c>
      <c r="C1985" t="s">
        <v>1180</v>
      </c>
      <c r="D1985" t="s">
        <v>1181</v>
      </c>
      <c r="E1985">
        <v>28</v>
      </c>
      <c r="F1985">
        <v>284</v>
      </c>
      <c r="G1985" t="s">
        <v>5249</v>
      </c>
      <c r="H1985" s="2">
        <v>0.16666666666666666</v>
      </c>
      <c r="I1985" t="s">
        <v>5235</v>
      </c>
      <c r="J1985" s="2">
        <v>0.75</v>
      </c>
      <c r="L1985" t="s">
        <v>968</v>
      </c>
      <c r="N1985" t="s">
        <v>969</v>
      </c>
      <c r="P1985" t="s">
        <v>970</v>
      </c>
      <c r="Q1985" t="s">
        <v>5277</v>
      </c>
      <c r="R1985">
        <v>0</v>
      </c>
      <c r="S1985" t="s">
        <v>5278</v>
      </c>
      <c r="X1985" t="s">
        <v>1184</v>
      </c>
      <c r="Y1985" t="s">
        <v>974</v>
      </c>
      <c r="Z1985" t="s">
        <v>974</v>
      </c>
    </row>
    <row r="1986" spans="1:26" x14ac:dyDescent="0.25">
      <c r="A1986">
        <v>456744</v>
      </c>
      <c r="B1986" t="s">
        <v>976</v>
      </c>
      <c r="C1986" t="s">
        <v>1350</v>
      </c>
      <c r="D1986" t="s">
        <v>1351</v>
      </c>
      <c r="E1986">
        <v>106</v>
      </c>
      <c r="F1986">
        <v>4249</v>
      </c>
      <c r="G1986" t="s">
        <v>5249</v>
      </c>
      <c r="H1986" s="2">
        <v>0.16666666666666666</v>
      </c>
      <c r="I1986" t="s">
        <v>5235</v>
      </c>
      <c r="J1986" s="2">
        <v>0.75</v>
      </c>
      <c r="L1986" t="s">
        <v>968</v>
      </c>
      <c r="N1986" t="s">
        <v>969</v>
      </c>
      <c r="P1986" t="s">
        <v>970</v>
      </c>
      <c r="Q1986" t="s">
        <v>5279</v>
      </c>
      <c r="R1986">
        <v>0</v>
      </c>
      <c r="S1986" t="s">
        <v>5280</v>
      </c>
      <c r="X1986" t="s">
        <v>1354</v>
      </c>
      <c r="Y1986" t="s">
        <v>974</v>
      </c>
      <c r="Z1986" t="s">
        <v>974</v>
      </c>
    </row>
    <row r="1987" spans="1:26" x14ac:dyDescent="0.25">
      <c r="A1987">
        <v>456778</v>
      </c>
      <c r="B1987" t="s">
        <v>964</v>
      </c>
      <c r="C1987" t="s">
        <v>4724</v>
      </c>
      <c r="D1987" t="s">
        <v>4725</v>
      </c>
      <c r="E1987">
        <v>12</v>
      </c>
      <c r="F1987">
        <v>41</v>
      </c>
      <c r="G1987" t="s">
        <v>5249</v>
      </c>
      <c r="H1987" s="2">
        <v>0.25</v>
      </c>
      <c r="I1987" t="s">
        <v>5235</v>
      </c>
      <c r="J1987" s="2">
        <v>0.66666666666666663</v>
      </c>
      <c r="K1987" t="s">
        <v>5281</v>
      </c>
      <c r="L1987" t="s">
        <v>1142</v>
      </c>
      <c r="N1987" t="s">
        <v>1290</v>
      </c>
      <c r="O1987">
        <v>9678068</v>
      </c>
      <c r="P1987" t="s">
        <v>970</v>
      </c>
      <c r="Q1987" t="s">
        <v>5282</v>
      </c>
      <c r="R1987">
        <v>0</v>
      </c>
      <c r="S1987" t="s">
        <v>972</v>
      </c>
      <c r="X1987" t="s">
        <v>4728</v>
      </c>
      <c r="Y1987" t="s">
        <v>974</v>
      </c>
      <c r="Z1987" t="s">
        <v>974</v>
      </c>
    </row>
    <row r="1988" spans="1:26" x14ac:dyDescent="0.25">
      <c r="A1988">
        <v>439376</v>
      </c>
      <c r="B1988" t="s">
        <v>982</v>
      </c>
      <c r="C1988" t="s">
        <v>1200</v>
      </c>
      <c r="D1988" t="s">
        <v>1201</v>
      </c>
      <c r="E1988">
        <v>362</v>
      </c>
      <c r="F1988">
        <v>228081</v>
      </c>
      <c r="G1988" t="s">
        <v>5249</v>
      </c>
      <c r="H1988" s="2">
        <v>0.29166666666666669</v>
      </c>
      <c r="I1988" t="s">
        <v>5249</v>
      </c>
      <c r="J1988" s="2">
        <v>0.75</v>
      </c>
      <c r="L1988" t="s">
        <v>968</v>
      </c>
      <c r="N1988" t="s">
        <v>985</v>
      </c>
      <c r="O1988">
        <v>9744001</v>
      </c>
      <c r="P1988" t="s">
        <v>1009</v>
      </c>
      <c r="Q1988" t="s">
        <v>5283</v>
      </c>
      <c r="R1988">
        <v>0</v>
      </c>
      <c r="S1988" t="s">
        <v>988</v>
      </c>
      <c r="V1988">
        <v>36245</v>
      </c>
      <c r="W1988">
        <v>36245</v>
      </c>
      <c r="X1988" t="s">
        <v>1203</v>
      </c>
      <c r="Y1988" t="s">
        <v>2322</v>
      </c>
      <c r="Z1988" t="s">
        <v>1120</v>
      </c>
    </row>
    <row r="1989" spans="1:26" x14ac:dyDescent="0.25">
      <c r="A1989">
        <v>455721</v>
      </c>
      <c r="B1989" t="s">
        <v>1032</v>
      </c>
      <c r="C1989" t="s">
        <v>1192</v>
      </c>
      <c r="D1989" t="s">
        <v>1193</v>
      </c>
      <c r="E1989">
        <v>69</v>
      </c>
      <c r="F1989">
        <v>764</v>
      </c>
      <c r="G1989" t="s">
        <v>5249</v>
      </c>
      <c r="H1989" s="2">
        <v>0.29166666666666669</v>
      </c>
      <c r="I1989" t="s">
        <v>5249</v>
      </c>
      <c r="J1989" s="2">
        <v>0.66666666666666663</v>
      </c>
      <c r="K1989" t="s">
        <v>5284</v>
      </c>
      <c r="L1989" t="s">
        <v>1142</v>
      </c>
      <c r="N1989" t="s">
        <v>1194</v>
      </c>
      <c r="O1989">
        <v>7030523</v>
      </c>
      <c r="P1989" t="s">
        <v>1036</v>
      </c>
      <c r="Q1989" t="s">
        <v>5285</v>
      </c>
      <c r="R1989">
        <v>0</v>
      </c>
      <c r="S1989" t="s">
        <v>5286</v>
      </c>
      <c r="V1989">
        <v>22311</v>
      </c>
      <c r="W1989">
        <v>22311</v>
      </c>
      <c r="X1989" t="s">
        <v>1197</v>
      </c>
      <c r="Y1989" t="s">
        <v>1198</v>
      </c>
      <c r="Z1989" t="s">
        <v>1029</v>
      </c>
    </row>
    <row r="1990" spans="1:26" x14ac:dyDescent="0.25">
      <c r="A1990">
        <v>456630</v>
      </c>
      <c r="B1990" t="s">
        <v>1032</v>
      </c>
      <c r="C1990" t="s">
        <v>4028</v>
      </c>
      <c r="D1990" t="s">
        <v>4029</v>
      </c>
      <c r="E1990">
        <v>83</v>
      </c>
      <c r="F1990">
        <v>1827</v>
      </c>
      <c r="G1990" t="s">
        <v>5249</v>
      </c>
      <c r="H1990" s="2">
        <v>0.33333333333333331</v>
      </c>
      <c r="I1990" t="s">
        <v>5235</v>
      </c>
      <c r="J1990" s="2">
        <v>0.95833333333333337</v>
      </c>
      <c r="L1990" t="s">
        <v>968</v>
      </c>
      <c r="N1990" t="s">
        <v>5287</v>
      </c>
      <c r="O1990" t="s">
        <v>4030</v>
      </c>
      <c r="P1990" t="s">
        <v>1079</v>
      </c>
      <c r="Q1990" t="s">
        <v>5288</v>
      </c>
      <c r="R1990">
        <v>0</v>
      </c>
      <c r="S1990" t="s">
        <v>5289</v>
      </c>
      <c r="V1990">
        <v>22311</v>
      </c>
      <c r="W1990">
        <v>22311</v>
      </c>
      <c r="X1990" t="s">
        <v>4033</v>
      </c>
      <c r="Y1990" t="s">
        <v>5290</v>
      </c>
      <c r="Z1990" t="s">
        <v>1104</v>
      </c>
    </row>
    <row r="1991" spans="1:26" x14ac:dyDescent="0.25">
      <c r="A1991">
        <v>456310</v>
      </c>
      <c r="B1991" t="s">
        <v>2403</v>
      </c>
      <c r="C1991" t="s">
        <v>5291</v>
      </c>
      <c r="D1991" t="s">
        <v>5292</v>
      </c>
      <c r="E1991">
        <v>178</v>
      </c>
      <c r="F1991">
        <v>19972</v>
      </c>
      <c r="G1991" t="s">
        <v>5249</v>
      </c>
      <c r="H1991" s="2">
        <v>0.5</v>
      </c>
      <c r="I1991" t="s">
        <v>5293</v>
      </c>
      <c r="J1991" s="2">
        <v>0.5</v>
      </c>
      <c r="K1991" t="s">
        <v>5294</v>
      </c>
      <c r="L1991" t="s">
        <v>1142</v>
      </c>
      <c r="N1991" t="s">
        <v>1024</v>
      </c>
      <c r="O1991" t="s">
        <v>5295</v>
      </c>
      <c r="P1991" t="s">
        <v>1159</v>
      </c>
      <c r="Q1991" t="s">
        <v>5296</v>
      </c>
      <c r="R1991">
        <v>0</v>
      </c>
      <c r="S1991" t="s">
        <v>5297</v>
      </c>
      <c r="T1991" t="s">
        <v>1332</v>
      </c>
      <c r="X1991" t="s">
        <v>5298</v>
      </c>
      <c r="Y1991" t="s">
        <v>4695</v>
      </c>
      <c r="Z1991" t="s">
        <v>1004</v>
      </c>
    </row>
    <row r="1992" spans="1:26" x14ac:dyDescent="0.25">
      <c r="A1992">
        <v>456367</v>
      </c>
      <c r="B1992" t="s">
        <v>1075</v>
      </c>
      <c r="C1992" t="s">
        <v>2672</v>
      </c>
      <c r="D1992" t="s">
        <v>2673</v>
      </c>
      <c r="E1992">
        <v>81</v>
      </c>
      <c r="F1992">
        <v>1561</v>
      </c>
      <c r="G1992" t="s">
        <v>5249</v>
      </c>
      <c r="H1992" s="2">
        <v>0.54166666666666663</v>
      </c>
      <c r="I1992" t="s">
        <v>5249</v>
      </c>
      <c r="J1992" s="2">
        <v>0.75</v>
      </c>
      <c r="K1992" t="s">
        <v>2161</v>
      </c>
      <c r="L1992" t="s">
        <v>1142</v>
      </c>
      <c r="N1992" t="s">
        <v>1078</v>
      </c>
      <c r="O1992">
        <v>8035269</v>
      </c>
      <c r="P1992" t="s">
        <v>1079</v>
      </c>
      <c r="Q1992" t="s">
        <v>5299</v>
      </c>
      <c r="R1992">
        <v>0</v>
      </c>
      <c r="S1992" t="s">
        <v>1331</v>
      </c>
      <c r="V1992">
        <v>2534</v>
      </c>
      <c r="W1992">
        <v>2534</v>
      </c>
      <c r="X1992" t="s">
        <v>2676</v>
      </c>
      <c r="Y1992" t="s">
        <v>1281</v>
      </c>
      <c r="Z1992" t="s">
        <v>1048</v>
      </c>
    </row>
    <row r="1993" spans="1:26" x14ac:dyDescent="0.25">
      <c r="A1993">
        <v>456587</v>
      </c>
      <c r="B1993" t="s">
        <v>976</v>
      </c>
      <c r="C1993" t="s">
        <v>4316</v>
      </c>
      <c r="D1993" t="s">
        <v>4317</v>
      </c>
      <c r="E1993">
        <v>52</v>
      </c>
      <c r="F1993">
        <v>728</v>
      </c>
      <c r="G1993" t="s">
        <v>5249</v>
      </c>
      <c r="H1993" s="2">
        <v>0.625</v>
      </c>
      <c r="I1993" t="s">
        <v>5235</v>
      </c>
      <c r="J1993" s="2">
        <v>0.16666666666666666</v>
      </c>
      <c r="L1993" t="s">
        <v>968</v>
      </c>
      <c r="N1993" t="s">
        <v>1601</v>
      </c>
      <c r="O1993" t="s">
        <v>4319</v>
      </c>
      <c r="P1993" t="s">
        <v>1131</v>
      </c>
      <c r="Q1993" t="s">
        <v>5300</v>
      </c>
      <c r="R1993">
        <v>6</v>
      </c>
      <c r="S1993" t="s">
        <v>1603</v>
      </c>
      <c r="X1993" t="s">
        <v>4321</v>
      </c>
      <c r="Y1993" t="s">
        <v>1229</v>
      </c>
      <c r="Z1993" t="s">
        <v>1229</v>
      </c>
    </row>
    <row r="1994" spans="1:26" x14ac:dyDescent="0.25">
      <c r="A1994">
        <v>456586</v>
      </c>
      <c r="B1994" t="s">
        <v>964</v>
      </c>
      <c r="C1994" t="s">
        <v>4322</v>
      </c>
      <c r="D1994" t="s">
        <v>4323</v>
      </c>
      <c r="E1994">
        <v>18</v>
      </c>
      <c r="F1994">
        <v>83</v>
      </c>
      <c r="G1994" t="s">
        <v>5249</v>
      </c>
      <c r="H1994" s="2">
        <v>0.625</v>
      </c>
      <c r="I1994" t="s">
        <v>5235</v>
      </c>
      <c r="J1994" s="2">
        <v>0.16666666666666666</v>
      </c>
      <c r="L1994" t="s">
        <v>968</v>
      </c>
      <c r="N1994" t="s">
        <v>1601</v>
      </c>
      <c r="O1994" t="s">
        <v>4324</v>
      </c>
      <c r="P1994" t="s">
        <v>1131</v>
      </c>
      <c r="Q1994" t="s">
        <v>5301</v>
      </c>
      <c r="R1994">
        <v>6</v>
      </c>
      <c r="S1994" t="s">
        <v>1331</v>
      </c>
      <c r="X1994" t="s">
        <v>4326</v>
      </c>
      <c r="Y1994" t="s">
        <v>1229</v>
      </c>
      <c r="Z1994" t="s">
        <v>1229</v>
      </c>
    </row>
    <row r="1995" spans="1:26" x14ac:dyDescent="0.25">
      <c r="A1995">
        <v>456825</v>
      </c>
      <c r="B1995" t="s">
        <v>1805</v>
      </c>
      <c r="C1995" t="s">
        <v>5302</v>
      </c>
      <c r="D1995" t="s">
        <v>5303</v>
      </c>
      <c r="E1995">
        <v>56</v>
      </c>
      <c r="F1995">
        <v>785</v>
      </c>
      <c r="G1995" t="s">
        <v>5249</v>
      </c>
      <c r="H1995" s="2">
        <v>0.75</v>
      </c>
      <c r="I1995" t="s">
        <v>5249</v>
      </c>
      <c r="J1995" s="2">
        <v>0.91666666666666663</v>
      </c>
      <c r="L1995" t="s">
        <v>968</v>
      </c>
      <c r="N1995" t="s">
        <v>1024</v>
      </c>
      <c r="O1995" t="s">
        <v>5304</v>
      </c>
      <c r="P1995" t="s">
        <v>1277</v>
      </c>
      <c r="Q1995" t="s">
        <v>5305</v>
      </c>
      <c r="R1995">
        <v>0</v>
      </c>
      <c r="S1995" t="s">
        <v>1603</v>
      </c>
      <c r="T1995" t="s">
        <v>1332</v>
      </c>
      <c r="X1995" t="s">
        <v>5306</v>
      </c>
      <c r="Y1995" t="s">
        <v>1401</v>
      </c>
      <c r="Z1995" t="s">
        <v>1281</v>
      </c>
    </row>
    <row r="1996" spans="1:26" x14ac:dyDescent="0.25">
      <c r="A1996">
        <v>456848</v>
      </c>
      <c r="B1996" t="s">
        <v>1030</v>
      </c>
      <c r="C1996" t="s">
        <v>5307</v>
      </c>
      <c r="D1996" t="s">
        <v>5307</v>
      </c>
      <c r="E1996">
        <v>11</v>
      </c>
      <c r="F1996">
        <v>12</v>
      </c>
      <c r="G1996" t="s">
        <v>5249</v>
      </c>
      <c r="H1996" s="2">
        <v>0.75</v>
      </c>
      <c r="I1996" t="s">
        <v>5235</v>
      </c>
      <c r="J1996" s="2">
        <v>0.5</v>
      </c>
      <c r="L1996" t="s">
        <v>968</v>
      </c>
      <c r="N1996" t="s">
        <v>1300</v>
      </c>
      <c r="O1996" t="s">
        <v>5308</v>
      </c>
      <c r="P1996" t="s">
        <v>970</v>
      </c>
      <c r="Q1996" t="s">
        <v>5309</v>
      </c>
      <c r="R1996">
        <v>0</v>
      </c>
      <c r="S1996" t="s">
        <v>1179</v>
      </c>
      <c r="X1996" t="s">
        <v>5310</v>
      </c>
      <c r="Y1996" t="s">
        <v>1047</v>
      </c>
      <c r="Z1996" t="s">
        <v>1229</v>
      </c>
    </row>
    <row r="1997" spans="1:26" x14ac:dyDescent="0.25">
      <c r="A1997">
        <v>456005</v>
      </c>
      <c r="B1997" t="s">
        <v>1032</v>
      </c>
      <c r="C1997" t="s">
        <v>1033</v>
      </c>
      <c r="D1997" t="s">
        <v>1034</v>
      </c>
      <c r="E1997">
        <v>108</v>
      </c>
      <c r="F1997">
        <v>5873</v>
      </c>
      <c r="G1997" t="s">
        <v>5249</v>
      </c>
      <c r="H1997" s="2">
        <v>0.77083333333333337</v>
      </c>
      <c r="I1997" t="s">
        <v>5235</v>
      </c>
      <c r="J1997" s="2">
        <v>0.20833333333333334</v>
      </c>
      <c r="L1997" t="s">
        <v>968</v>
      </c>
      <c r="N1997" t="s">
        <v>1035</v>
      </c>
      <c r="O1997">
        <v>9002647</v>
      </c>
      <c r="P1997" t="s">
        <v>1036</v>
      </c>
      <c r="Q1997" t="s">
        <v>5311</v>
      </c>
      <c r="R1997">
        <v>0</v>
      </c>
      <c r="S1997" t="s">
        <v>3179</v>
      </c>
      <c r="V1997" t="s">
        <v>5227</v>
      </c>
      <c r="W1997" t="s">
        <v>5227</v>
      </c>
      <c r="X1997" t="s">
        <v>1040</v>
      </c>
      <c r="Y1997" t="s">
        <v>1120</v>
      </c>
      <c r="Z1997" t="s">
        <v>1558</v>
      </c>
    </row>
    <row r="1998" spans="1:26" x14ac:dyDescent="0.25">
      <c r="A1998">
        <v>456790</v>
      </c>
      <c r="B1998" t="s">
        <v>1032</v>
      </c>
      <c r="C1998" t="s">
        <v>2841</v>
      </c>
      <c r="D1998" t="s">
        <v>1748</v>
      </c>
      <c r="E1998">
        <v>31</v>
      </c>
      <c r="F1998">
        <v>247</v>
      </c>
      <c r="G1998" t="s">
        <v>5249</v>
      </c>
      <c r="H1998" s="2">
        <v>0.83333333333333337</v>
      </c>
      <c r="I1998" t="s">
        <v>5235</v>
      </c>
      <c r="J1998" s="2">
        <v>8.3333333333333329E-2</v>
      </c>
      <c r="L1998" t="s">
        <v>968</v>
      </c>
      <c r="N1998" t="s">
        <v>2845</v>
      </c>
      <c r="O1998" t="s">
        <v>1749</v>
      </c>
      <c r="P1998" t="s">
        <v>1168</v>
      </c>
      <c r="Q1998" t="s">
        <v>5312</v>
      </c>
      <c r="R1998">
        <v>0</v>
      </c>
      <c r="S1998" t="s">
        <v>2847</v>
      </c>
      <c r="T1998" t="s">
        <v>1332</v>
      </c>
      <c r="X1998" t="s">
        <v>1750</v>
      </c>
      <c r="Y1998" t="s">
        <v>1047</v>
      </c>
      <c r="Z1998" t="s">
        <v>1047</v>
      </c>
    </row>
    <row r="1999" spans="1:26" x14ac:dyDescent="0.25">
      <c r="A1999">
        <v>456839</v>
      </c>
      <c r="B1999" t="s">
        <v>1628</v>
      </c>
      <c r="C1999" t="s">
        <v>1629</v>
      </c>
      <c r="D1999" t="s">
        <v>1630</v>
      </c>
      <c r="E1999">
        <v>11</v>
      </c>
      <c r="F1999">
        <v>15</v>
      </c>
      <c r="G1999" t="s">
        <v>5235</v>
      </c>
      <c r="H1999" s="2">
        <v>0.22916666666666666</v>
      </c>
      <c r="I1999" t="s">
        <v>5235</v>
      </c>
      <c r="J1999" s="2">
        <v>0.375</v>
      </c>
      <c r="L1999" t="s">
        <v>968</v>
      </c>
      <c r="N1999" t="s">
        <v>1300</v>
      </c>
      <c r="O1999" t="s">
        <v>1629</v>
      </c>
      <c r="P1999" t="s">
        <v>970</v>
      </c>
      <c r="Q1999" t="s">
        <v>5313</v>
      </c>
      <c r="R1999">
        <v>0</v>
      </c>
      <c r="S1999" t="s">
        <v>1179</v>
      </c>
      <c r="X1999" t="s">
        <v>1632</v>
      </c>
      <c r="Y1999" t="s">
        <v>1029</v>
      </c>
      <c r="Z1999" t="s">
        <v>1029</v>
      </c>
    </row>
    <row r="2000" spans="1:26" x14ac:dyDescent="0.25">
      <c r="A2000">
        <v>456366</v>
      </c>
      <c r="B2000" t="s">
        <v>1075</v>
      </c>
      <c r="C2000" t="s">
        <v>1610</v>
      </c>
      <c r="D2000" t="s">
        <v>1611</v>
      </c>
      <c r="E2000">
        <v>159</v>
      </c>
      <c r="F2000">
        <v>15215</v>
      </c>
      <c r="G2000" t="s">
        <v>5235</v>
      </c>
      <c r="H2000" s="2">
        <v>0.25</v>
      </c>
      <c r="I2000" t="s">
        <v>5235</v>
      </c>
      <c r="J2000" s="2">
        <v>0.79166666666666663</v>
      </c>
      <c r="K2000" t="s">
        <v>5314</v>
      </c>
      <c r="L2000" t="s">
        <v>1142</v>
      </c>
      <c r="N2000" t="s">
        <v>1078</v>
      </c>
      <c r="O2000">
        <v>9819959</v>
      </c>
      <c r="P2000" t="s">
        <v>1079</v>
      </c>
      <c r="Q2000" t="s">
        <v>5315</v>
      </c>
      <c r="R2000">
        <v>0</v>
      </c>
      <c r="S2000" t="s">
        <v>5316</v>
      </c>
      <c r="V2000">
        <v>103</v>
      </c>
      <c r="W2000">
        <v>103</v>
      </c>
      <c r="X2000" t="s">
        <v>1614</v>
      </c>
      <c r="Y2000" t="s">
        <v>2178</v>
      </c>
      <c r="Z2000" t="s">
        <v>1005</v>
      </c>
    </row>
    <row r="2001" spans="1:26" x14ac:dyDescent="0.25">
      <c r="A2001">
        <v>381675</v>
      </c>
      <c r="B2001" t="s">
        <v>982</v>
      </c>
      <c r="C2001" t="s">
        <v>1268</v>
      </c>
      <c r="D2001" t="s">
        <v>1269</v>
      </c>
      <c r="E2001">
        <v>362</v>
      </c>
      <c r="F2001">
        <v>226963</v>
      </c>
      <c r="G2001" t="s">
        <v>5235</v>
      </c>
      <c r="H2001" s="2">
        <v>0.29166666666666669</v>
      </c>
      <c r="I2001" t="s">
        <v>5235</v>
      </c>
      <c r="J2001" s="2">
        <v>0.75</v>
      </c>
      <c r="L2001" t="s">
        <v>968</v>
      </c>
      <c r="N2001" t="s">
        <v>985</v>
      </c>
      <c r="O2001">
        <v>9682875</v>
      </c>
      <c r="P2001" t="s">
        <v>1009</v>
      </c>
      <c r="Q2001" t="s">
        <v>5317</v>
      </c>
      <c r="R2001">
        <v>0</v>
      </c>
      <c r="S2001" t="s">
        <v>988</v>
      </c>
      <c r="V2001">
        <v>34350</v>
      </c>
      <c r="W2001">
        <v>34350</v>
      </c>
      <c r="X2001" t="s">
        <v>1271</v>
      </c>
      <c r="Y2001" t="s">
        <v>1793</v>
      </c>
      <c r="Z2001" t="s">
        <v>1120</v>
      </c>
    </row>
    <row r="2002" spans="1:26" x14ac:dyDescent="0.25">
      <c r="A2002">
        <v>377460</v>
      </c>
      <c r="B2002" t="s">
        <v>982</v>
      </c>
      <c r="C2002" t="s">
        <v>1590</v>
      </c>
      <c r="D2002" t="s">
        <v>1591</v>
      </c>
      <c r="E2002">
        <v>317</v>
      </c>
      <c r="F2002">
        <v>121878</v>
      </c>
      <c r="G2002" t="s">
        <v>5235</v>
      </c>
      <c r="H2002" s="2">
        <v>0.3125</v>
      </c>
      <c r="I2002" t="s">
        <v>5235</v>
      </c>
      <c r="J2002" s="2">
        <v>0.75</v>
      </c>
      <c r="L2002" t="s">
        <v>968</v>
      </c>
      <c r="N2002" t="s">
        <v>1099</v>
      </c>
      <c r="O2002">
        <v>9372456</v>
      </c>
      <c r="P2002" t="s">
        <v>986</v>
      </c>
      <c r="Q2002" t="s">
        <v>5318</v>
      </c>
      <c r="R2002">
        <v>0</v>
      </c>
      <c r="S2002" t="s">
        <v>988</v>
      </c>
      <c r="V2002">
        <v>63500</v>
      </c>
      <c r="W2002">
        <v>63500</v>
      </c>
      <c r="X2002" t="s">
        <v>1593</v>
      </c>
      <c r="Y2002" t="s">
        <v>1120</v>
      </c>
      <c r="Z2002" t="s">
        <v>1042</v>
      </c>
    </row>
    <row r="2003" spans="1:26" x14ac:dyDescent="0.25">
      <c r="A2003">
        <v>456907</v>
      </c>
      <c r="B2003" t="s">
        <v>1230</v>
      </c>
      <c r="C2003" t="s">
        <v>4949</v>
      </c>
      <c r="D2003" t="s">
        <v>4949</v>
      </c>
      <c r="E2003">
        <v>9</v>
      </c>
      <c r="F2003">
        <v>5</v>
      </c>
      <c r="G2003" t="s">
        <v>5235</v>
      </c>
      <c r="H2003" s="2">
        <v>0.33333333333333331</v>
      </c>
      <c r="I2003" t="s">
        <v>5235</v>
      </c>
      <c r="J2003" s="2">
        <v>0.625</v>
      </c>
      <c r="L2003" t="s">
        <v>968</v>
      </c>
      <c r="N2003" t="s">
        <v>1300</v>
      </c>
      <c r="O2003" t="s">
        <v>4950</v>
      </c>
      <c r="P2003" t="s">
        <v>970</v>
      </c>
      <c r="Q2003" t="s">
        <v>5319</v>
      </c>
      <c r="R2003">
        <v>0.91</v>
      </c>
      <c r="S2003" t="s">
        <v>1179</v>
      </c>
      <c r="Y2003" t="s">
        <v>2159</v>
      </c>
      <c r="Z2003" t="s">
        <v>1229</v>
      </c>
    </row>
    <row r="2004" spans="1:26" x14ac:dyDescent="0.25">
      <c r="A2004">
        <v>456826</v>
      </c>
      <c r="B2004" t="s">
        <v>1032</v>
      </c>
      <c r="C2004" t="s">
        <v>2841</v>
      </c>
      <c r="D2004" t="s">
        <v>1748</v>
      </c>
      <c r="E2004">
        <v>31</v>
      </c>
      <c r="F2004">
        <v>247</v>
      </c>
      <c r="G2004" t="s">
        <v>5235</v>
      </c>
      <c r="H2004" s="2">
        <v>0.58333333333333337</v>
      </c>
      <c r="I2004" t="s">
        <v>5235</v>
      </c>
      <c r="J2004" s="2">
        <v>0.83333333333333337</v>
      </c>
      <c r="L2004" t="s">
        <v>968</v>
      </c>
      <c r="N2004" t="s">
        <v>1300</v>
      </c>
      <c r="O2004" t="s">
        <v>1749</v>
      </c>
      <c r="P2004" t="s">
        <v>1131</v>
      </c>
      <c r="Q2004" t="s">
        <v>5320</v>
      </c>
      <c r="R2004">
        <v>0</v>
      </c>
      <c r="S2004" t="s">
        <v>1382</v>
      </c>
      <c r="T2004" t="s">
        <v>1332</v>
      </c>
      <c r="X2004" t="s">
        <v>1750</v>
      </c>
      <c r="Y2004" t="s">
        <v>1047</v>
      </c>
      <c r="Z2004" t="s">
        <v>1047</v>
      </c>
    </row>
    <row r="2005" spans="1:26" x14ac:dyDescent="0.25">
      <c r="A2005">
        <v>456439</v>
      </c>
      <c r="B2005" t="s">
        <v>1075</v>
      </c>
      <c r="C2005" t="s">
        <v>1156</v>
      </c>
      <c r="D2005" t="s">
        <v>1157</v>
      </c>
      <c r="E2005">
        <v>139</v>
      </c>
      <c r="F2005">
        <v>9996</v>
      </c>
      <c r="G2005" t="s">
        <v>5235</v>
      </c>
      <c r="H2005" s="2">
        <v>0.6875</v>
      </c>
      <c r="I2005" t="s">
        <v>5321</v>
      </c>
      <c r="J2005" s="2">
        <v>0.20833333333333334</v>
      </c>
      <c r="L2005" t="s">
        <v>968</v>
      </c>
      <c r="N2005" t="s">
        <v>1158</v>
      </c>
      <c r="O2005">
        <v>9435818</v>
      </c>
      <c r="P2005" t="s">
        <v>1159</v>
      </c>
      <c r="Q2005" t="s">
        <v>5322</v>
      </c>
      <c r="R2005">
        <v>0</v>
      </c>
      <c r="S2005" t="s">
        <v>4335</v>
      </c>
      <c r="V2005" t="s">
        <v>5323</v>
      </c>
      <c r="W2005" t="s">
        <v>5323</v>
      </c>
      <c r="X2005" t="s">
        <v>1163</v>
      </c>
      <c r="Y2005" t="s">
        <v>2715</v>
      </c>
      <c r="Z2005" t="s">
        <v>975</v>
      </c>
    </row>
    <row r="2006" spans="1:26" x14ac:dyDescent="0.25">
      <c r="A2006">
        <v>456890</v>
      </c>
      <c r="B2006" t="s">
        <v>1805</v>
      </c>
      <c r="C2006" t="s">
        <v>5302</v>
      </c>
      <c r="D2006" t="s">
        <v>5303</v>
      </c>
      <c r="E2006">
        <v>56</v>
      </c>
      <c r="F2006">
        <v>785</v>
      </c>
      <c r="G2006" t="s">
        <v>5235</v>
      </c>
      <c r="H2006" s="2">
        <v>0.72916666666666663</v>
      </c>
      <c r="I2006" t="s">
        <v>5235</v>
      </c>
      <c r="J2006" s="2">
        <v>0.95833333333333337</v>
      </c>
      <c r="L2006" t="s">
        <v>968</v>
      </c>
      <c r="N2006" t="s">
        <v>1024</v>
      </c>
      <c r="O2006" t="s">
        <v>5304</v>
      </c>
      <c r="P2006" t="s">
        <v>970</v>
      </c>
      <c r="Q2006" t="s">
        <v>5324</v>
      </c>
      <c r="R2006">
        <v>0</v>
      </c>
      <c r="S2006" t="s">
        <v>1183</v>
      </c>
      <c r="T2006" t="s">
        <v>1332</v>
      </c>
      <c r="X2006" t="s">
        <v>5306</v>
      </c>
      <c r="Y2006" t="s">
        <v>1281</v>
      </c>
      <c r="Z2006" t="s">
        <v>1127</v>
      </c>
    </row>
    <row r="2007" spans="1:26" x14ac:dyDescent="0.25">
      <c r="A2007">
        <v>456644</v>
      </c>
      <c r="B2007" t="s">
        <v>1032</v>
      </c>
      <c r="C2007" t="s">
        <v>1128</v>
      </c>
      <c r="D2007" t="s">
        <v>1129</v>
      </c>
      <c r="E2007">
        <v>56</v>
      </c>
      <c r="F2007">
        <v>1083</v>
      </c>
      <c r="G2007" t="s">
        <v>5235</v>
      </c>
      <c r="H2007" s="2">
        <v>0.83333333333333337</v>
      </c>
      <c r="I2007" t="s">
        <v>5235</v>
      </c>
      <c r="J2007" s="2">
        <v>0.99930555555555556</v>
      </c>
      <c r="L2007" t="s">
        <v>968</v>
      </c>
      <c r="N2007" t="s">
        <v>1130</v>
      </c>
      <c r="O2007">
        <v>9184524</v>
      </c>
      <c r="P2007" t="s">
        <v>1131</v>
      </c>
      <c r="Q2007" t="s">
        <v>5325</v>
      </c>
      <c r="R2007">
        <v>0</v>
      </c>
      <c r="S2007" t="s">
        <v>5326</v>
      </c>
      <c r="V2007" t="s">
        <v>5327</v>
      </c>
      <c r="W2007" t="s">
        <v>5328</v>
      </c>
      <c r="X2007" t="s">
        <v>1135</v>
      </c>
      <c r="Y2007" t="s">
        <v>1198</v>
      </c>
      <c r="Z2007" t="s">
        <v>4049</v>
      </c>
    </row>
    <row r="2008" spans="1:26" x14ac:dyDescent="0.25">
      <c r="A2008" t="s">
        <v>5329</v>
      </c>
      <c r="B2008" t="s">
        <v>1032</v>
      </c>
      <c r="C2008" t="s">
        <v>1385</v>
      </c>
      <c r="D2008" t="s">
        <v>1166</v>
      </c>
      <c r="E2008">
        <v>60</v>
      </c>
      <c r="F2008">
        <v>651</v>
      </c>
      <c r="G2008" t="s">
        <v>5321</v>
      </c>
      <c r="H2008" s="2">
        <v>8.3333333333333329E-2</v>
      </c>
      <c r="I2008" t="s">
        <v>5321</v>
      </c>
      <c r="J2008" s="2">
        <v>0.20833333333333334</v>
      </c>
      <c r="K2008" t="s">
        <v>5330</v>
      </c>
      <c r="L2008" t="s">
        <v>1142</v>
      </c>
      <c r="N2008" t="s">
        <v>1300</v>
      </c>
      <c r="O2008">
        <v>7917757</v>
      </c>
      <c r="P2008" t="s">
        <v>1168</v>
      </c>
      <c r="Q2008" t="s">
        <v>5331</v>
      </c>
      <c r="R2008">
        <v>0</v>
      </c>
      <c r="S2008" t="s">
        <v>2034</v>
      </c>
      <c r="T2008" t="s">
        <v>1332</v>
      </c>
      <c r="X2008" t="s">
        <v>1388</v>
      </c>
      <c r="Y2008" t="s">
        <v>5332</v>
      </c>
      <c r="Z2008" t="s">
        <v>1047</v>
      </c>
    </row>
    <row r="2009" spans="1:26" x14ac:dyDescent="0.25">
      <c r="A2009">
        <v>456853</v>
      </c>
      <c r="B2009" t="s">
        <v>1230</v>
      </c>
      <c r="C2009" t="s">
        <v>2563</v>
      </c>
      <c r="D2009" t="s">
        <v>2563</v>
      </c>
      <c r="E2009">
        <v>9</v>
      </c>
      <c r="F2009">
        <v>5</v>
      </c>
      <c r="G2009" t="s">
        <v>5321</v>
      </c>
      <c r="H2009" s="2">
        <v>0.25</v>
      </c>
      <c r="I2009" t="s">
        <v>5321</v>
      </c>
      <c r="J2009" s="2">
        <v>0.33333333333333331</v>
      </c>
      <c r="L2009" t="s">
        <v>968</v>
      </c>
      <c r="N2009" t="s">
        <v>1300</v>
      </c>
      <c r="O2009" t="s">
        <v>2564</v>
      </c>
      <c r="P2009" t="s">
        <v>970</v>
      </c>
      <c r="Q2009" t="s">
        <v>5333</v>
      </c>
      <c r="R2009">
        <v>0</v>
      </c>
      <c r="S2009" t="s">
        <v>1179</v>
      </c>
      <c r="X2009" t="s">
        <v>2566</v>
      </c>
      <c r="Y2009" t="s">
        <v>1029</v>
      </c>
      <c r="Z2009" t="s">
        <v>1029</v>
      </c>
    </row>
    <row r="2010" spans="1:26" x14ac:dyDescent="0.25">
      <c r="A2010">
        <v>457037</v>
      </c>
      <c r="B2010" t="s">
        <v>1021</v>
      </c>
      <c r="C2010" t="s">
        <v>5334</v>
      </c>
      <c r="D2010" t="s">
        <v>4467</v>
      </c>
      <c r="E2010">
        <v>19</v>
      </c>
      <c r="F2010">
        <v>200</v>
      </c>
      <c r="G2010" t="s">
        <v>5321</v>
      </c>
      <c r="H2010" s="2">
        <v>0.27083333333333331</v>
      </c>
      <c r="I2010" t="s">
        <v>5293</v>
      </c>
      <c r="J2010" s="2">
        <v>0.375</v>
      </c>
      <c r="L2010" t="s">
        <v>968</v>
      </c>
      <c r="N2010" t="s">
        <v>1024</v>
      </c>
      <c r="O2010">
        <v>732601</v>
      </c>
      <c r="P2010" t="s">
        <v>970</v>
      </c>
      <c r="Q2010" t="s">
        <v>5335</v>
      </c>
      <c r="R2010">
        <v>0</v>
      </c>
      <c r="S2010" t="s">
        <v>1026</v>
      </c>
      <c r="T2010" t="s">
        <v>1027</v>
      </c>
      <c r="Y2010" t="s">
        <v>1229</v>
      </c>
      <c r="Z2010" t="s">
        <v>1029</v>
      </c>
    </row>
    <row r="2011" spans="1:26" x14ac:dyDescent="0.25">
      <c r="A2011">
        <v>456830</v>
      </c>
      <c r="B2011" t="s">
        <v>1032</v>
      </c>
      <c r="C2011" t="s">
        <v>1327</v>
      </c>
      <c r="D2011" t="s">
        <v>1328</v>
      </c>
      <c r="E2011">
        <v>42</v>
      </c>
      <c r="F2011">
        <v>380</v>
      </c>
      <c r="G2011" t="s">
        <v>5321</v>
      </c>
      <c r="H2011" s="2">
        <v>0.29166666666666669</v>
      </c>
      <c r="I2011" t="s">
        <v>5321</v>
      </c>
      <c r="J2011" s="2">
        <v>0.75</v>
      </c>
      <c r="L2011" t="s">
        <v>968</v>
      </c>
      <c r="N2011" t="s">
        <v>1447</v>
      </c>
      <c r="O2011">
        <v>7321960</v>
      </c>
      <c r="P2011" t="s">
        <v>1168</v>
      </c>
      <c r="Q2011" t="s">
        <v>5336</v>
      </c>
      <c r="R2011">
        <v>0</v>
      </c>
      <c r="S2011" t="s">
        <v>2034</v>
      </c>
      <c r="T2011" t="s">
        <v>1332</v>
      </c>
      <c r="X2011" t="s">
        <v>1333</v>
      </c>
      <c r="Y2011" t="s">
        <v>1104</v>
      </c>
      <c r="Z2011" t="s">
        <v>1042</v>
      </c>
    </row>
    <row r="2012" spans="1:26" x14ac:dyDescent="0.25">
      <c r="A2012">
        <v>456670</v>
      </c>
      <c r="B2012" t="s">
        <v>1032</v>
      </c>
      <c r="C2012" t="s">
        <v>1747</v>
      </c>
      <c r="D2012" t="s">
        <v>1748</v>
      </c>
      <c r="E2012">
        <v>31</v>
      </c>
      <c r="F2012">
        <v>247</v>
      </c>
      <c r="G2012" t="s">
        <v>5321</v>
      </c>
      <c r="H2012" s="2">
        <v>0.33333333333333331</v>
      </c>
      <c r="I2012" t="s">
        <v>5321</v>
      </c>
      <c r="J2012" s="2">
        <v>0.41666666666666669</v>
      </c>
      <c r="L2012" t="s">
        <v>968</v>
      </c>
      <c r="N2012" t="s">
        <v>2845</v>
      </c>
      <c r="O2012" t="s">
        <v>1749</v>
      </c>
      <c r="P2012" t="s">
        <v>1036</v>
      </c>
      <c r="Q2012" t="s">
        <v>5337</v>
      </c>
      <c r="R2012">
        <v>2.3199999999999998</v>
      </c>
      <c r="S2012" t="s">
        <v>5338</v>
      </c>
      <c r="V2012">
        <v>22311</v>
      </c>
      <c r="W2012">
        <v>22311</v>
      </c>
      <c r="X2012" t="s">
        <v>1750</v>
      </c>
      <c r="Y2012" t="s">
        <v>1560</v>
      </c>
      <c r="Z2012" t="s">
        <v>1047</v>
      </c>
    </row>
    <row r="2013" spans="1:26" x14ac:dyDescent="0.25">
      <c r="A2013">
        <v>456599</v>
      </c>
      <c r="B2013" t="s">
        <v>976</v>
      </c>
      <c r="C2013" t="s">
        <v>4316</v>
      </c>
      <c r="D2013" t="s">
        <v>4317</v>
      </c>
      <c r="E2013">
        <v>52</v>
      </c>
      <c r="F2013">
        <v>728</v>
      </c>
      <c r="G2013" t="s">
        <v>5321</v>
      </c>
      <c r="H2013" s="2">
        <v>0.625</v>
      </c>
      <c r="I2013" t="s">
        <v>5293</v>
      </c>
      <c r="J2013" s="2">
        <v>0.16666666666666666</v>
      </c>
      <c r="L2013" t="s">
        <v>968</v>
      </c>
      <c r="N2013" t="s">
        <v>1601</v>
      </c>
      <c r="O2013" t="s">
        <v>4319</v>
      </c>
      <c r="P2013" t="s">
        <v>1131</v>
      </c>
      <c r="Q2013" t="s">
        <v>5339</v>
      </c>
      <c r="R2013">
        <v>6</v>
      </c>
      <c r="S2013" t="s">
        <v>4217</v>
      </c>
      <c r="X2013" t="s">
        <v>4321</v>
      </c>
      <c r="Y2013" t="s">
        <v>1229</v>
      </c>
      <c r="Z2013" t="s">
        <v>1229</v>
      </c>
    </row>
    <row r="2014" spans="1:26" x14ac:dyDescent="0.25">
      <c r="A2014">
        <v>456598</v>
      </c>
      <c r="B2014" t="s">
        <v>964</v>
      </c>
      <c r="C2014" t="s">
        <v>4322</v>
      </c>
      <c r="D2014" t="s">
        <v>4323</v>
      </c>
      <c r="E2014">
        <v>18</v>
      </c>
      <c r="F2014">
        <v>83</v>
      </c>
      <c r="G2014" t="s">
        <v>5321</v>
      </c>
      <c r="H2014" s="2">
        <v>0.625</v>
      </c>
      <c r="I2014" t="s">
        <v>5293</v>
      </c>
      <c r="J2014" s="2">
        <v>0.16666666666666666</v>
      </c>
      <c r="L2014" t="s">
        <v>968</v>
      </c>
      <c r="N2014" t="s">
        <v>1601</v>
      </c>
      <c r="O2014" t="s">
        <v>4324</v>
      </c>
      <c r="P2014" t="s">
        <v>1131</v>
      </c>
      <c r="Q2014" t="s">
        <v>5340</v>
      </c>
      <c r="R2014">
        <v>6</v>
      </c>
      <c r="S2014" t="s">
        <v>1331</v>
      </c>
      <c r="X2014" t="s">
        <v>4326</v>
      </c>
      <c r="Y2014" t="s">
        <v>1229</v>
      </c>
      <c r="Z2014" t="s">
        <v>1229</v>
      </c>
    </row>
    <row r="2015" spans="1:26" x14ac:dyDescent="0.25">
      <c r="A2015">
        <v>456675</v>
      </c>
      <c r="B2015" t="s">
        <v>1075</v>
      </c>
      <c r="C2015" t="s">
        <v>1734</v>
      </c>
      <c r="D2015" t="s">
        <v>1735</v>
      </c>
      <c r="E2015">
        <v>189</v>
      </c>
      <c r="F2015">
        <v>27571</v>
      </c>
      <c r="G2015" t="s">
        <v>5321</v>
      </c>
      <c r="H2015" s="2">
        <v>0.70833333333333337</v>
      </c>
      <c r="I2015" t="s">
        <v>5293</v>
      </c>
      <c r="J2015" s="2">
        <v>0.41666666666666669</v>
      </c>
      <c r="L2015" t="s">
        <v>968</v>
      </c>
      <c r="N2015" t="s">
        <v>1482</v>
      </c>
      <c r="O2015">
        <v>9845661</v>
      </c>
      <c r="P2015" t="s">
        <v>1079</v>
      </c>
      <c r="Q2015" t="s">
        <v>5341</v>
      </c>
      <c r="R2015">
        <v>9.4</v>
      </c>
      <c r="S2015" t="s">
        <v>1737</v>
      </c>
      <c r="V2015" t="s">
        <v>5342</v>
      </c>
      <c r="W2015" t="s">
        <v>5342</v>
      </c>
      <c r="X2015" t="s">
        <v>1739</v>
      </c>
      <c r="Y2015" t="s">
        <v>1487</v>
      </c>
      <c r="Z2015" t="s">
        <v>1004</v>
      </c>
    </row>
    <row r="2016" spans="1:26" x14ac:dyDescent="0.25">
      <c r="A2016">
        <v>457040</v>
      </c>
      <c r="B2016" t="s">
        <v>1032</v>
      </c>
      <c r="C2016" t="s">
        <v>1385</v>
      </c>
      <c r="D2016" t="s">
        <v>1166</v>
      </c>
      <c r="E2016">
        <v>60</v>
      </c>
      <c r="F2016">
        <v>651</v>
      </c>
      <c r="G2016" t="s">
        <v>5321</v>
      </c>
      <c r="H2016" s="2">
        <v>0.875</v>
      </c>
      <c r="I2016" t="s">
        <v>5321</v>
      </c>
      <c r="J2016" s="2">
        <v>0.95833333333333337</v>
      </c>
      <c r="L2016" t="s">
        <v>968</v>
      </c>
      <c r="N2016" t="s">
        <v>1024</v>
      </c>
      <c r="O2016">
        <v>7917757</v>
      </c>
      <c r="P2016" t="s">
        <v>1036</v>
      </c>
      <c r="Q2016" t="s">
        <v>5343</v>
      </c>
      <c r="R2016">
        <v>0</v>
      </c>
      <c r="S2016" t="s">
        <v>1297</v>
      </c>
      <c r="T2016" t="s">
        <v>1332</v>
      </c>
      <c r="X2016" t="s">
        <v>1388</v>
      </c>
      <c r="Y2016" t="s">
        <v>1047</v>
      </c>
      <c r="Z2016" t="s">
        <v>974</v>
      </c>
    </row>
    <row r="2017" spans="1:26" x14ac:dyDescent="0.25">
      <c r="A2017">
        <v>456511</v>
      </c>
      <c r="B2017" t="s">
        <v>1032</v>
      </c>
      <c r="C2017" t="s">
        <v>1192</v>
      </c>
      <c r="D2017" t="s">
        <v>1193</v>
      </c>
      <c r="E2017">
        <v>69</v>
      </c>
      <c r="F2017">
        <v>764</v>
      </c>
      <c r="G2017" t="s">
        <v>5293</v>
      </c>
      <c r="H2017" s="2">
        <v>0.27083333333333331</v>
      </c>
      <c r="I2017" t="s">
        <v>5293</v>
      </c>
      <c r="J2017" s="2">
        <v>0.33333333333333331</v>
      </c>
      <c r="K2017" t="s">
        <v>5344</v>
      </c>
      <c r="L2017" t="s">
        <v>1142</v>
      </c>
      <c r="N2017" t="s">
        <v>1194</v>
      </c>
      <c r="O2017">
        <v>7030523</v>
      </c>
      <c r="P2017" t="s">
        <v>1036</v>
      </c>
      <c r="Q2017" t="s">
        <v>5345</v>
      </c>
      <c r="R2017">
        <v>0</v>
      </c>
      <c r="S2017" t="s">
        <v>2847</v>
      </c>
      <c r="V2017">
        <v>22312</v>
      </c>
      <c r="W2017">
        <v>22312</v>
      </c>
      <c r="X2017" t="s">
        <v>1197</v>
      </c>
      <c r="Y2017" t="s">
        <v>1284</v>
      </c>
      <c r="Z2017" t="s">
        <v>1065</v>
      </c>
    </row>
    <row r="2018" spans="1:26" x14ac:dyDescent="0.25">
      <c r="A2018">
        <v>456824</v>
      </c>
      <c r="B2018" t="s">
        <v>1032</v>
      </c>
      <c r="C2018" t="s">
        <v>4028</v>
      </c>
      <c r="D2018" t="s">
        <v>4029</v>
      </c>
      <c r="E2018">
        <v>83</v>
      </c>
      <c r="F2018">
        <v>1827</v>
      </c>
      <c r="G2018" t="s">
        <v>5293</v>
      </c>
      <c r="H2018" s="2">
        <v>0.29166666666666669</v>
      </c>
      <c r="I2018" t="s">
        <v>5293</v>
      </c>
      <c r="J2018" s="2">
        <v>0.5</v>
      </c>
      <c r="L2018" t="s">
        <v>968</v>
      </c>
      <c r="N2018" t="s">
        <v>1167</v>
      </c>
      <c r="O2018" t="s">
        <v>4030</v>
      </c>
      <c r="P2018" t="s">
        <v>1131</v>
      </c>
      <c r="Q2018" t="s">
        <v>5346</v>
      </c>
      <c r="R2018">
        <v>0</v>
      </c>
      <c r="S2018" t="s">
        <v>4913</v>
      </c>
      <c r="V2018">
        <v>22311</v>
      </c>
      <c r="W2018">
        <v>22311</v>
      </c>
      <c r="X2018" t="s">
        <v>4033</v>
      </c>
      <c r="Y2018" t="s">
        <v>1104</v>
      </c>
      <c r="Z2018" t="s">
        <v>1283</v>
      </c>
    </row>
    <row r="2019" spans="1:26" x14ac:dyDescent="0.25">
      <c r="A2019">
        <v>457027</v>
      </c>
      <c r="B2019" t="s">
        <v>964</v>
      </c>
      <c r="C2019" t="s">
        <v>3850</v>
      </c>
      <c r="D2019" t="s">
        <v>3851</v>
      </c>
      <c r="E2019">
        <v>27</v>
      </c>
      <c r="F2019">
        <v>241</v>
      </c>
      <c r="G2019" t="s">
        <v>5293</v>
      </c>
      <c r="H2019" s="2">
        <v>0.29166666666666669</v>
      </c>
      <c r="I2019" t="s">
        <v>5347</v>
      </c>
      <c r="J2019" s="2">
        <v>0.70833333333333337</v>
      </c>
      <c r="K2019" t="s">
        <v>5348</v>
      </c>
      <c r="L2019" t="s">
        <v>1142</v>
      </c>
      <c r="N2019" t="s">
        <v>1601</v>
      </c>
      <c r="O2019" t="s">
        <v>3853</v>
      </c>
      <c r="P2019" t="s">
        <v>970</v>
      </c>
      <c r="Q2019" t="s">
        <v>5349</v>
      </c>
      <c r="R2019">
        <v>6</v>
      </c>
      <c r="S2019" t="s">
        <v>5350</v>
      </c>
      <c r="X2019" t="s">
        <v>3856</v>
      </c>
    </row>
    <row r="2020" spans="1:26" x14ac:dyDescent="0.25">
      <c r="A2020">
        <v>456521</v>
      </c>
      <c r="B2020" t="s">
        <v>1032</v>
      </c>
      <c r="C2020" t="s">
        <v>1033</v>
      </c>
      <c r="D2020" t="s">
        <v>1034</v>
      </c>
      <c r="E2020">
        <v>108</v>
      </c>
      <c r="F2020">
        <v>5873</v>
      </c>
      <c r="G2020" t="s">
        <v>5293</v>
      </c>
      <c r="H2020" s="2">
        <v>0.33333333333333331</v>
      </c>
      <c r="I2020" t="s">
        <v>5293</v>
      </c>
      <c r="J2020" s="2">
        <v>0.5</v>
      </c>
      <c r="L2020" t="s">
        <v>968</v>
      </c>
      <c r="N2020" t="s">
        <v>1035</v>
      </c>
      <c r="O2020">
        <v>9002647</v>
      </c>
      <c r="P2020" t="s">
        <v>1036</v>
      </c>
      <c r="Q2020" t="s">
        <v>5351</v>
      </c>
      <c r="R2020">
        <v>0</v>
      </c>
      <c r="S2020" t="s">
        <v>5159</v>
      </c>
      <c r="V2020" t="s">
        <v>5352</v>
      </c>
      <c r="W2020" t="s">
        <v>5352</v>
      </c>
      <c r="X2020" t="s">
        <v>1040</v>
      </c>
      <c r="Y2020" t="s">
        <v>1041</v>
      </c>
      <c r="Z2020" t="s">
        <v>5353</v>
      </c>
    </row>
    <row r="2021" spans="1:26" x14ac:dyDescent="0.25">
      <c r="A2021">
        <v>456936</v>
      </c>
      <c r="B2021" t="s">
        <v>1021</v>
      </c>
      <c r="C2021" t="s">
        <v>1022</v>
      </c>
      <c r="D2021" t="s">
        <v>1023</v>
      </c>
      <c r="E2021">
        <v>14</v>
      </c>
      <c r="F2021">
        <v>51</v>
      </c>
      <c r="G2021" t="s">
        <v>5293</v>
      </c>
      <c r="H2021" s="2">
        <v>0.375</v>
      </c>
      <c r="I2021" t="s">
        <v>5293</v>
      </c>
      <c r="J2021" s="2">
        <v>0.71527777777777779</v>
      </c>
      <c r="L2021" t="s">
        <v>968</v>
      </c>
      <c r="N2021" t="s">
        <v>1024</v>
      </c>
      <c r="O2021">
        <v>750019</v>
      </c>
      <c r="P2021" t="s">
        <v>970</v>
      </c>
      <c r="Q2021" t="s">
        <v>5354</v>
      </c>
      <c r="R2021">
        <v>0</v>
      </c>
      <c r="S2021" t="s">
        <v>1026</v>
      </c>
      <c r="T2021" t="s">
        <v>1027</v>
      </c>
      <c r="X2021" t="s">
        <v>1028</v>
      </c>
      <c r="Y2021" t="s">
        <v>974</v>
      </c>
      <c r="Z2021" t="s">
        <v>974</v>
      </c>
    </row>
    <row r="2022" spans="1:26" x14ac:dyDescent="0.25">
      <c r="A2022">
        <v>457703</v>
      </c>
      <c r="B2022" t="s">
        <v>1021</v>
      </c>
      <c r="C2022" t="s">
        <v>1459</v>
      </c>
      <c r="D2022" t="s">
        <v>1460</v>
      </c>
      <c r="E2022">
        <v>28</v>
      </c>
      <c r="F2022">
        <v>100</v>
      </c>
      <c r="G2022" t="s">
        <v>5293</v>
      </c>
      <c r="H2022" s="2">
        <v>0.54166666666666663</v>
      </c>
      <c r="I2022" t="s">
        <v>5355</v>
      </c>
      <c r="J2022" s="2">
        <v>0.83333333333333337</v>
      </c>
      <c r="L2022" t="s">
        <v>968</v>
      </c>
      <c r="N2022" t="s">
        <v>1300</v>
      </c>
      <c r="O2022">
        <v>2401</v>
      </c>
      <c r="P2022" t="s">
        <v>970</v>
      </c>
      <c r="Q2022" t="s">
        <v>5356</v>
      </c>
      <c r="R2022">
        <v>4</v>
      </c>
      <c r="S2022" t="s">
        <v>1026</v>
      </c>
      <c r="X2022" t="s">
        <v>1462</v>
      </c>
      <c r="Y2022" t="s">
        <v>1074</v>
      </c>
      <c r="Z2022" t="s">
        <v>1074</v>
      </c>
    </row>
    <row r="2023" spans="1:26" x14ac:dyDescent="0.25">
      <c r="A2023">
        <v>457133</v>
      </c>
      <c r="B2023" t="s">
        <v>1021</v>
      </c>
      <c r="C2023" t="s">
        <v>4682</v>
      </c>
      <c r="D2023" t="s">
        <v>4683</v>
      </c>
      <c r="E2023">
        <v>19</v>
      </c>
      <c r="F2023">
        <v>21</v>
      </c>
      <c r="G2023" t="s">
        <v>5293</v>
      </c>
      <c r="H2023" s="2">
        <v>0.58333333333333337</v>
      </c>
      <c r="I2023" t="s">
        <v>5357</v>
      </c>
      <c r="J2023" s="2">
        <v>0.25</v>
      </c>
      <c r="L2023" t="s">
        <v>968</v>
      </c>
      <c r="N2023" t="s">
        <v>3653</v>
      </c>
      <c r="O2023">
        <v>748831</v>
      </c>
      <c r="P2023" t="s">
        <v>970</v>
      </c>
      <c r="Q2023" t="s">
        <v>5358</v>
      </c>
      <c r="R2023">
        <v>2.74</v>
      </c>
      <c r="S2023" t="s">
        <v>1179</v>
      </c>
      <c r="X2023" t="s">
        <v>4685</v>
      </c>
      <c r="Y2023" t="s">
        <v>2159</v>
      </c>
      <c r="Z2023" t="s">
        <v>1029</v>
      </c>
    </row>
    <row r="2024" spans="1:26" x14ac:dyDescent="0.25">
      <c r="A2024">
        <v>457122</v>
      </c>
      <c r="B2024" t="s">
        <v>1032</v>
      </c>
      <c r="C2024" t="s">
        <v>1385</v>
      </c>
      <c r="D2024" t="s">
        <v>1166</v>
      </c>
      <c r="E2024">
        <v>60</v>
      </c>
      <c r="F2024">
        <v>651</v>
      </c>
      <c r="G2024" t="s">
        <v>5293</v>
      </c>
      <c r="H2024" s="2">
        <v>0.58333333333333337</v>
      </c>
      <c r="I2024" t="s">
        <v>5293</v>
      </c>
      <c r="J2024" s="2">
        <v>0.6875</v>
      </c>
      <c r="L2024" t="s">
        <v>968</v>
      </c>
      <c r="N2024" t="s">
        <v>1024</v>
      </c>
      <c r="O2024">
        <v>7917757</v>
      </c>
      <c r="P2024" t="s">
        <v>1159</v>
      </c>
      <c r="Q2024" t="s">
        <v>5359</v>
      </c>
      <c r="R2024">
        <v>0</v>
      </c>
      <c r="S2024" t="s">
        <v>1603</v>
      </c>
      <c r="T2024" t="s">
        <v>1332</v>
      </c>
      <c r="X2024" t="s">
        <v>1388</v>
      </c>
      <c r="Y2024" t="s">
        <v>974</v>
      </c>
      <c r="Z2024" t="s">
        <v>974</v>
      </c>
    </row>
    <row r="2025" spans="1:26" x14ac:dyDescent="0.25">
      <c r="A2025">
        <v>457132</v>
      </c>
      <c r="B2025" t="s">
        <v>1021</v>
      </c>
      <c r="C2025" t="s">
        <v>3650</v>
      </c>
      <c r="D2025" t="s">
        <v>3651</v>
      </c>
      <c r="E2025">
        <v>19</v>
      </c>
      <c r="F2025">
        <v>34</v>
      </c>
      <c r="G2025" t="s">
        <v>5293</v>
      </c>
      <c r="H2025" s="2">
        <v>0.58333333333333337</v>
      </c>
      <c r="I2025" t="s">
        <v>5357</v>
      </c>
      <c r="J2025" s="2">
        <v>0.29166666666666669</v>
      </c>
      <c r="L2025" t="s">
        <v>968</v>
      </c>
      <c r="N2025" t="s">
        <v>3653</v>
      </c>
      <c r="O2025" t="s">
        <v>3654</v>
      </c>
      <c r="P2025" t="s">
        <v>970</v>
      </c>
      <c r="Q2025" t="s">
        <v>5360</v>
      </c>
      <c r="R2025">
        <v>2.74</v>
      </c>
      <c r="S2025" t="s">
        <v>1179</v>
      </c>
      <c r="X2025" t="s">
        <v>3656</v>
      </c>
      <c r="Y2025" t="s">
        <v>2159</v>
      </c>
      <c r="Z2025" t="s">
        <v>1047</v>
      </c>
    </row>
    <row r="2026" spans="1:26" x14ac:dyDescent="0.25">
      <c r="A2026">
        <v>456601</v>
      </c>
      <c r="B2026" t="s">
        <v>976</v>
      </c>
      <c r="C2026" t="s">
        <v>4316</v>
      </c>
      <c r="D2026" t="s">
        <v>4317</v>
      </c>
      <c r="E2026">
        <v>52</v>
      </c>
      <c r="F2026">
        <v>728</v>
      </c>
      <c r="G2026" t="s">
        <v>5293</v>
      </c>
      <c r="H2026" s="2">
        <v>0.625</v>
      </c>
      <c r="I2026" t="s">
        <v>5357</v>
      </c>
      <c r="J2026" s="2">
        <v>0.16666666666666666</v>
      </c>
      <c r="L2026" t="s">
        <v>968</v>
      </c>
      <c r="N2026" t="s">
        <v>1601</v>
      </c>
      <c r="O2026" t="s">
        <v>4319</v>
      </c>
      <c r="P2026" t="s">
        <v>1131</v>
      </c>
      <c r="Q2026" t="s">
        <v>5361</v>
      </c>
      <c r="R2026">
        <v>6</v>
      </c>
      <c r="S2026" t="s">
        <v>1603</v>
      </c>
      <c r="X2026" t="s">
        <v>4321</v>
      </c>
      <c r="Y2026" t="s">
        <v>1229</v>
      </c>
      <c r="Z2026" t="s">
        <v>1229</v>
      </c>
    </row>
    <row r="2027" spans="1:26" x14ac:dyDescent="0.25">
      <c r="A2027">
        <v>456600</v>
      </c>
      <c r="B2027" t="s">
        <v>964</v>
      </c>
      <c r="C2027" t="s">
        <v>4322</v>
      </c>
      <c r="D2027" t="s">
        <v>4323</v>
      </c>
      <c r="E2027">
        <v>18</v>
      </c>
      <c r="F2027">
        <v>83</v>
      </c>
      <c r="G2027" t="s">
        <v>5293</v>
      </c>
      <c r="H2027" s="2">
        <v>0.625</v>
      </c>
      <c r="I2027" t="s">
        <v>5357</v>
      </c>
      <c r="J2027" s="2">
        <v>0.16666666666666666</v>
      </c>
      <c r="L2027" t="s">
        <v>968</v>
      </c>
      <c r="N2027" t="s">
        <v>1601</v>
      </c>
      <c r="O2027" t="s">
        <v>4324</v>
      </c>
      <c r="P2027" t="s">
        <v>1131</v>
      </c>
      <c r="Q2027" t="s">
        <v>5362</v>
      </c>
      <c r="R2027">
        <v>6</v>
      </c>
      <c r="S2027" t="s">
        <v>1331</v>
      </c>
      <c r="X2027" t="s">
        <v>4326</v>
      </c>
      <c r="Y2027" t="s">
        <v>1229</v>
      </c>
      <c r="Z2027" t="s">
        <v>1229</v>
      </c>
    </row>
    <row r="2028" spans="1:26" x14ac:dyDescent="0.25">
      <c r="A2028">
        <v>456506</v>
      </c>
      <c r="B2028" t="s">
        <v>1032</v>
      </c>
      <c r="C2028" t="s">
        <v>1192</v>
      </c>
      <c r="D2028" t="s">
        <v>1193</v>
      </c>
      <c r="E2028">
        <v>69</v>
      </c>
      <c r="F2028">
        <v>764</v>
      </c>
      <c r="G2028" t="s">
        <v>5293</v>
      </c>
      <c r="H2028" s="2">
        <v>0.625</v>
      </c>
      <c r="I2028" t="s">
        <v>5293</v>
      </c>
      <c r="J2028" s="2">
        <v>0.79166666666666663</v>
      </c>
      <c r="K2028" t="s">
        <v>5363</v>
      </c>
      <c r="L2028" t="s">
        <v>1142</v>
      </c>
      <c r="N2028" t="s">
        <v>1194</v>
      </c>
      <c r="O2028">
        <v>7030523</v>
      </c>
      <c r="P2028" t="s">
        <v>1036</v>
      </c>
      <c r="Q2028" t="s">
        <v>5364</v>
      </c>
      <c r="R2028">
        <v>0</v>
      </c>
      <c r="S2028" t="s">
        <v>2034</v>
      </c>
      <c r="V2028">
        <v>22312</v>
      </c>
      <c r="W2028">
        <v>22312</v>
      </c>
      <c r="X2028" t="s">
        <v>1197</v>
      </c>
      <c r="Y2028" t="s">
        <v>1065</v>
      </c>
      <c r="Z2028" t="s">
        <v>1042</v>
      </c>
    </row>
    <row r="2029" spans="1:26" x14ac:dyDescent="0.25">
      <c r="A2029">
        <v>457092</v>
      </c>
      <c r="B2029" t="s">
        <v>964</v>
      </c>
      <c r="C2029" t="s">
        <v>1180</v>
      </c>
      <c r="D2029" t="s">
        <v>1181</v>
      </c>
      <c r="E2029">
        <v>28</v>
      </c>
      <c r="F2029">
        <v>284</v>
      </c>
      <c r="G2029" t="s">
        <v>5293</v>
      </c>
      <c r="H2029" s="2">
        <v>0.66666666666666663</v>
      </c>
      <c r="I2029" t="s">
        <v>5357</v>
      </c>
      <c r="J2029" s="2">
        <v>0.41666666666666669</v>
      </c>
      <c r="L2029" t="s">
        <v>968</v>
      </c>
      <c r="N2029" t="s">
        <v>969</v>
      </c>
      <c r="P2029" t="s">
        <v>970</v>
      </c>
      <c r="Q2029" t="s">
        <v>5365</v>
      </c>
      <c r="R2029">
        <v>0</v>
      </c>
      <c r="S2029" t="s">
        <v>1349</v>
      </c>
      <c r="X2029" t="s">
        <v>1184</v>
      </c>
      <c r="Y2029" t="s">
        <v>974</v>
      </c>
      <c r="Z2029" t="s">
        <v>974</v>
      </c>
    </row>
    <row r="2030" spans="1:26" x14ac:dyDescent="0.25">
      <c r="A2030">
        <v>457093</v>
      </c>
      <c r="B2030" t="s">
        <v>976</v>
      </c>
      <c r="C2030" t="s">
        <v>977</v>
      </c>
      <c r="D2030" t="s">
        <v>978</v>
      </c>
      <c r="E2030">
        <v>84</v>
      </c>
      <c r="F2030">
        <v>2655</v>
      </c>
      <c r="G2030" t="s">
        <v>5293</v>
      </c>
      <c r="H2030" s="2">
        <v>0.66666666666666663</v>
      </c>
      <c r="I2030" t="s">
        <v>5357</v>
      </c>
      <c r="J2030" s="2">
        <v>0.41666666666666669</v>
      </c>
      <c r="L2030" t="s">
        <v>968</v>
      </c>
      <c r="N2030" t="s">
        <v>969</v>
      </c>
      <c r="P2030" t="s">
        <v>970</v>
      </c>
      <c r="Q2030" t="s">
        <v>5366</v>
      </c>
      <c r="R2030">
        <v>0</v>
      </c>
      <c r="S2030" t="s">
        <v>1942</v>
      </c>
      <c r="X2030" t="s">
        <v>981</v>
      </c>
      <c r="Y2030" t="s">
        <v>974</v>
      </c>
      <c r="Z2030" t="s">
        <v>974</v>
      </c>
    </row>
    <row r="2031" spans="1:26" x14ac:dyDescent="0.25">
      <c r="A2031">
        <v>457162</v>
      </c>
      <c r="B2031" t="s">
        <v>1230</v>
      </c>
      <c r="C2031" t="s">
        <v>2862</v>
      </c>
      <c r="D2031" t="s">
        <v>2863</v>
      </c>
      <c r="E2031">
        <v>11</v>
      </c>
      <c r="F2031">
        <v>5</v>
      </c>
      <c r="G2031" t="s">
        <v>5293</v>
      </c>
      <c r="H2031" s="2">
        <v>0.71527777777777779</v>
      </c>
      <c r="I2031" t="s">
        <v>5367</v>
      </c>
      <c r="J2031" s="2">
        <v>0.41666666666666669</v>
      </c>
      <c r="L2031" t="s">
        <v>968</v>
      </c>
      <c r="N2031" t="s">
        <v>1300</v>
      </c>
      <c r="O2031">
        <v>7044</v>
      </c>
      <c r="P2031" t="s">
        <v>970</v>
      </c>
      <c r="Q2031" t="s">
        <v>5368</v>
      </c>
      <c r="R2031">
        <v>0.41</v>
      </c>
      <c r="S2031" t="s">
        <v>1179</v>
      </c>
      <c r="X2031" t="s">
        <v>2865</v>
      </c>
      <c r="Y2031" t="s">
        <v>975</v>
      </c>
      <c r="Z2031" t="s">
        <v>975</v>
      </c>
    </row>
    <row r="2032" spans="1:26" x14ac:dyDescent="0.25">
      <c r="A2032">
        <v>456522</v>
      </c>
      <c r="B2032" t="s">
        <v>1032</v>
      </c>
      <c r="C2032" t="s">
        <v>1033</v>
      </c>
      <c r="D2032" t="s">
        <v>1034</v>
      </c>
      <c r="E2032">
        <v>108</v>
      </c>
      <c r="F2032">
        <v>5873</v>
      </c>
      <c r="G2032" t="s">
        <v>5293</v>
      </c>
      <c r="H2032" s="2">
        <v>0.75</v>
      </c>
      <c r="I2032" t="s">
        <v>5357</v>
      </c>
      <c r="J2032" s="2">
        <v>0.79166666666666663</v>
      </c>
      <c r="L2032" t="s">
        <v>968</v>
      </c>
      <c r="N2032" t="s">
        <v>1035</v>
      </c>
      <c r="O2032">
        <v>9002647</v>
      </c>
      <c r="P2032" t="s">
        <v>1079</v>
      </c>
      <c r="Q2032" t="s">
        <v>5369</v>
      </c>
      <c r="R2032">
        <v>0</v>
      </c>
      <c r="S2032" t="s">
        <v>5370</v>
      </c>
      <c r="V2032" t="s">
        <v>5352</v>
      </c>
      <c r="W2032" t="s">
        <v>5352</v>
      </c>
      <c r="X2032" t="s">
        <v>1040</v>
      </c>
      <c r="Y2032" t="s">
        <v>3251</v>
      </c>
      <c r="Z2032" t="s">
        <v>1042</v>
      </c>
    </row>
    <row r="2033" spans="1:26" x14ac:dyDescent="0.25">
      <c r="A2033">
        <v>456369</v>
      </c>
      <c r="B2033" t="s">
        <v>1075</v>
      </c>
      <c r="C2033" t="s">
        <v>4221</v>
      </c>
      <c r="D2033" t="s">
        <v>4222</v>
      </c>
      <c r="E2033">
        <v>122</v>
      </c>
      <c r="F2033">
        <v>6536</v>
      </c>
      <c r="G2033" t="s">
        <v>5293</v>
      </c>
      <c r="H2033" s="2">
        <v>0.79166666666666663</v>
      </c>
      <c r="I2033" t="s">
        <v>5357</v>
      </c>
      <c r="J2033" s="2">
        <v>0.95833333333333337</v>
      </c>
      <c r="K2033" t="s">
        <v>5371</v>
      </c>
      <c r="L2033" t="s">
        <v>1142</v>
      </c>
      <c r="N2033" t="s">
        <v>1078</v>
      </c>
      <c r="O2033">
        <v>9039016</v>
      </c>
      <c r="P2033" t="s">
        <v>1079</v>
      </c>
      <c r="Q2033" t="s">
        <v>5372</v>
      </c>
      <c r="R2033">
        <v>0</v>
      </c>
      <c r="S2033" t="s">
        <v>5316</v>
      </c>
      <c r="V2033">
        <v>1461</v>
      </c>
      <c r="W2033">
        <v>1461</v>
      </c>
      <c r="X2033" t="s">
        <v>4226</v>
      </c>
      <c r="Y2033" t="s">
        <v>2178</v>
      </c>
      <c r="Z2033" t="s">
        <v>1615</v>
      </c>
    </row>
    <row r="2034" spans="1:26" x14ac:dyDescent="0.25">
      <c r="A2034">
        <v>456831</v>
      </c>
      <c r="B2034" t="s">
        <v>1032</v>
      </c>
      <c r="C2034" t="s">
        <v>1327</v>
      </c>
      <c r="D2034" t="s">
        <v>1328</v>
      </c>
      <c r="E2034">
        <v>42</v>
      </c>
      <c r="F2034">
        <v>380</v>
      </c>
      <c r="G2034" t="s">
        <v>5357</v>
      </c>
      <c r="H2034" s="2">
        <v>0.29166666666666669</v>
      </c>
      <c r="I2034" t="s">
        <v>5357</v>
      </c>
      <c r="J2034" s="2">
        <v>0.75</v>
      </c>
      <c r="L2034" t="s">
        <v>968</v>
      </c>
      <c r="N2034" t="s">
        <v>1447</v>
      </c>
      <c r="O2034">
        <v>7321960</v>
      </c>
      <c r="P2034" t="s">
        <v>1168</v>
      </c>
      <c r="Q2034" t="s">
        <v>5373</v>
      </c>
      <c r="R2034">
        <v>0</v>
      </c>
      <c r="S2034" t="s">
        <v>1636</v>
      </c>
      <c r="T2034" t="s">
        <v>1332</v>
      </c>
      <c r="X2034" t="s">
        <v>1333</v>
      </c>
      <c r="Y2034" t="s">
        <v>1042</v>
      </c>
      <c r="Z2034" t="s">
        <v>1281</v>
      </c>
    </row>
    <row r="2035" spans="1:26" x14ac:dyDescent="0.25">
      <c r="A2035">
        <v>456937</v>
      </c>
      <c r="B2035" t="s">
        <v>1021</v>
      </c>
      <c r="C2035" t="s">
        <v>1022</v>
      </c>
      <c r="D2035" t="s">
        <v>1023</v>
      </c>
      <c r="E2035">
        <v>14</v>
      </c>
      <c r="F2035">
        <v>51</v>
      </c>
      <c r="G2035" t="s">
        <v>5357</v>
      </c>
      <c r="H2035" s="2">
        <v>0.375</v>
      </c>
      <c r="I2035" t="s">
        <v>5357</v>
      </c>
      <c r="J2035" s="2">
        <v>0.71527777777777779</v>
      </c>
      <c r="L2035" t="s">
        <v>968</v>
      </c>
      <c r="N2035" t="s">
        <v>1024</v>
      </c>
      <c r="O2035">
        <v>750019</v>
      </c>
      <c r="P2035" t="s">
        <v>970</v>
      </c>
      <c r="Q2035" t="s">
        <v>5374</v>
      </c>
      <c r="R2035">
        <v>0</v>
      </c>
      <c r="S2035" t="s">
        <v>1026</v>
      </c>
      <c r="T2035" t="s">
        <v>1027</v>
      </c>
      <c r="X2035" t="s">
        <v>1028</v>
      </c>
      <c r="Y2035" t="s">
        <v>1029</v>
      </c>
      <c r="Z2035" t="s">
        <v>1029</v>
      </c>
    </row>
    <row r="2036" spans="1:26" x14ac:dyDescent="0.25">
      <c r="A2036">
        <v>456781</v>
      </c>
      <c r="B2036" t="s">
        <v>1032</v>
      </c>
      <c r="C2036" t="s">
        <v>3492</v>
      </c>
      <c r="D2036" t="s">
        <v>3493</v>
      </c>
      <c r="E2036">
        <v>123</v>
      </c>
      <c r="F2036">
        <v>7395</v>
      </c>
      <c r="G2036" t="s">
        <v>5357</v>
      </c>
      <c r="H2036" s="2">
        <v>0.375</v>
      </c>
      <c r="I2036" t="s">
        <v>5357</v>
      </c>
      <c r="J2036" s="2">
        <v>0.83333333333333337</v>
      </c>
      <c r="L2036" t="s">
        <v>968</v>
      </c>
      <c r="N2036" t="s">
        <v>1742</v>
      </c>
      <c r="O2036">
        <v>8912388</v>
      </c>
      <c r="P2036" t="s">
        <v>1079</v>
      </c>
      <c r="Q2036" t="s">
        <v>5375</v>
      </c>
      <c r="R2036">
        <v>0</v>
      </c>
      <c r="S2036" t="s">
        <v>2366</v>
      </c>
      <c r="V2036" t="s">
        <v>5376</v>
      </c>
      <c r="W2036" t="s">
        <v>5376</v>
      </c>
      <c r="X2036" t="s">
        <v>3494</v>
      </c>
      <c r="Y2036" t="s">
        <v>1198</v>
      </c>
      <c r="Z2036" t="s">
        <v>1487</v>
      </c>
    </row>
    <row r="2037" spans="1:26" x14ac:dyDescent="0.25">
      <c r="A2037">
        <v>457089</v>
      </c>
      <c r="B2037" t="s">
        <v>1032</v>
      </c>
      <c r="C2037" t="s">
        <v>4028</v>
      </c>
      <c r="D2037" t="s">
        <v>4029</v>
      </c>
      <c r="E2037">
        <v>83</v>
      </c>
      <c r="F2037">
        <v>1827</v>
      </c>
      <c r="G2037" t="s">
        <v>5357</v>
      </c>
      <c r="H2037" s="2">
        <v>0.66666666666666663</v>
      </c>
      <c r="I2037" t="s">
        <v>5367</v>
      </c>
      <c r="J2037" s="2">
        <v>4.1666666666666664E-2</v>
      </c>
      <c r="L2037" t="s">
        <v>968</v>
      </c>
      <c r="N2037" t="s">
        <v>1167</v>
      </c>
      <c r="O2037" t="s">
        <v>4030</v>
      </c>
      <c r="P2037" t="s">
        <v>970</v>
      </c>
      <c r="Q2037" t="s">
        <v>5377</v>
      </c>
      <c r="R2037">
        <v>0</v>
      </c>
      <c r="S2037" t="s">
        <v>1900</v>
      </c>
      <c r="T2037" t="s">
        <v>5378</v>
      </c>
      <c r="V2037">
        <v>22311</v>
      </c>
      <c r="W2037">
        <v>22321</v>
      </c>
      <c r="Y2037" t="s">
        <v>1284</v>
      </c>
      <c r="Z2037" t="s">
        <v>1104</v>
      </c>
    </row>
    <row r="2038" spans="1:26" x14ac:dyDescent="0.25">
      <c r="A2038">
        <v>457187</v>
      </c>
      <c r="B2038" t="s">
        <v>964</v>
      </c>
      <c r="C2038" t="s">
        <v>1049</v>
      </c>
      <c r="D2038" t="s">
        <v>1050</v>
      </c>
      <c r="E2038">
        <v>26</v>
      </c>
      <c r="F2038">
        <v>284</v>
      </c>
      <c r="G2038" t="s">
        <v>5379</v>
      </c>
      <c r="H2038" s="2">
        <v>0.25</v>
      </c>
      <c r="I2038" t="s">
        <v>5379</v>
      </c>
      <c r="J2038" s="2">
        <v>0.75</v>
      </c>
      <c r="L2038" t="s">
        <v>968</v>
      </c>
      <c r="N2038" t="s">
        <v>969</v>
      </c>
      <c r="P2038" t="s">
        <v>1277</v>
      </c>
      <c r="Q2038" t="s">
        <v>5380</v>
      </c>
      <c r="R2038">
        <v>0</v>
      </c>
      <c r="S2038" t="s">
        <v>1416</v>
      </c>
      <c r="X2038" t="s">
        <v>1053</v>
      </c>
      <c r="Y2038" t="s">
        <v>974</v>
      </c>
      <c r="Z2038" t="s">
        <v>974</v>
      </c>
    </row>
    <row r="2039" spans="1:26" x14ac:dyDescent="0.25">
      <c r="A2039">
        <v>456370</v>
      </c>
      <c r="B2039" t="s">
        <v>1075</v>
      </c>
      <c r="C2039" t="s">
        <v>1465</v>
      </c>
      <c r="D2039" t="s">
        <v>1466</v>
      </c>
      <c r="E2039">
        <v>159</v>
      </c>
      <c r="F2039">
        <v>15215</v>
      </c>
      <c r="G2039" t="s">
        <v>5379</v>
      </c>
      <c r="H2039" s="2">
        <v>0.25</v>
      </c>
      <c r="I2039" t="s">
        <v>5379</v>
      </c>
      <c r="J2039" s="2">
        <v>0.70833333333333337</v>
      </c>
      <c r="K2039" t="s">
        <v>5381</v>
      </c>
      <c r="L2039" t="s">
        <v>1142</v>
      </c>
      <c r="N2039" t="s">
        <v>1078</v>
      </c>
      <c r="O2039">
        <v>9809916</v>
      </c>
      <c r="P2039" t="s">
        <v>1277</v>
      </c>
      <c r="Q2039" t="s">
        <v>5382</v>
      </c>
      <c r="R2039">
        <v>0</v>
      </c>
      <c r="S2039" t="s">
        <v>1603</v>
      </c>
      <c r="V2039">
        <v>92</v>
      </c>
      <c r="W2039">
        <v>92</v>
      </c>
      <c r="X2039" t="s">
        <v>1469</v>
      </c>
      <c r="Y2039" t="s">
        <v>1005</v>
      </c>
      <c r="Z2039" t="s">
        <v>1083</v>
      </c>
    </row>
    <row r="2040" spans="1:26" x14ac:dyDescent="0.25">
      <c r="A2040">
        <v>456966</v>
      </c>
      <c r="B2040" t="s">
        <v>994</v>
      </c>
      <c r="C2040" t="s">
        <v>1419</v>
      </c>
      <c r="D2040" t="s">
        <v>1420</v>
      </c>
      <c r="E2040">
        <v>126</v>
      </c>
      <c r="F2040">
        <v>6688</v>
      </c>
      <c r="G2040" t="s">
        <v>5379</v>
      </c>
      <c r="H2040" s="2">
        <v>0.25</v>
      </c>
      <c r="I2040" t="s">
        <v>5379</v>
      </c>
      <c r="J2040" s="2">
        <v>0.95833333333333337</v>
      </c>
      <c r="L2040" t="s">
        <v>968</v>
      </c>
      <c r="N2040" t="s">
        <v>997</v>
      </c>
      <c r="O2040">
        <v>9285328</v>
      </c>
      <c r="P2040" t="s">
        <v>999</v>
      </c>
      <c r="Q2040" t="s">
        <v>5383</v>
      </c>
      <c r="R2040">
        <v>0</v>
      </c>
      <c r="S2040" t="s">
        <v>1422</v>
      </c>
      <c r="V2040">
        <v>218</v>
      </c>
      <c r="W2040">
        <v>218</v>
      </c>
      <c r="X2040" t="s">
        <v>1423</v>
      </c>
      <c r="Y2040" t="s">
        <v>1127</v>
      </c>
      <c r="Z2040" t="s">
        <v>1424</v>
      </c>
    </row>
    <row r="2041" spans="1:26" x14ac:dyDescent="0.25">
      <c r="A2041">
        <v>457188</v>
      </c>
      <c r="B2041" t="s">
        <v>976</v>
      </c>
      <c r="C2041" t="s">
        <v>1054</v>
      </c>
      <c r="D2041" t="s">
        <v>1055</v>
      </c>
      <c r="E2041">
        <v>87</v>
      </c>
      <c r="F2041">
        <v>2391</v>
      </c>
      <c r="G2041" t="s">
        <v>5379</v>
      </c>
      <c r="H2041" s="2">
        <v>0.25</v>
      </c>
      <c r="I2041" t="s">
        <v>5379</v>
      </c>
      <c r="J2041" s="2">
        <v>0.75</v>
      </c>
      <c r="L2041" t="s">
        <v>968</v>
      </c>
      <c r="N2041" t="s">
        <v>969</v>
      </c>
      <c r="P2041" t="s">
        <v>1277</v>
      </c>
      <c r="Q2041" t="s">
        <v>5384</v>
      </c>
      <c r="R2041">
        <v>0</v>
      </c>
      <c r="S2041" t="s">
        <v>1418</v>
      </c>
      <c r="X2041" t="s">
        <v>1058</v>
      </c>
      <c r="Y2041" t="s">
        <v>974</v>
      </c>
      <c r="Z2041" t="s">
        <v>974</v>
      </c>
    </row>
    <row r="2042" spans="1:26" x14ac:dyDescent="0.25">
      <c r="A2042">
        <v>456938</v>
      </c>
      <c r="B2042" t="s">
        <v>1021</v>
      </c>
      <c r="C2042" t="s">
        <v>1022</v>
      </c>
      <c r="D2042" t="s">
        <v>1023</v>
      </c>
      <c r="E2042">
        <v>14</v>
      </c>
      <c r="F2042">
        <v>51</v>
      </c>
      <c r="G2042" t="s">
        <v>5379</v>
      </c>
      <c r="H2042" s="2">
        <v>0.41666666666666669</v>
      </c>
      <c r="I2042" t="s">
        <v>5379</v>
      </c>
      <c r="J2042" s="2">
        <v>0.71527777777777779</v>
      </c>
      <c r="L2042" t="s">
        <v>968</v>
      </c>
      <c r="N2042" t="s">
        <v>1024</v>
      </c>
      <c r="O2042">
        <v>750019</v>
      </c>
      <c r="P2042" t="s">
        <v>970</v>
      </c>
      <c r="Q2042" t="s">
        <v>5385</v>
      </c>
      <c r="R2042">
        <v>0</v>
      </c>
      <c r="S2042" t="s">
        <v>1026</v>
      </c>
      <c r="T2042" t="s">
        <v>1027</v>
      </c>
      <c r="X2042" t="s">
        <v>1028</v>
      </c>
      <c r="Y2042" t="s">
        <v>1029</v>
      </c>
      <c r="Z2042" t="s">
        <v>1029</v>
      </c>
    </row>
    <row r="2043" spans="1:26" x14ac:dyDescent="0.25">
      <c r="A2043">
        <v>457081</v>
      </c>
      <c r="B2043" t="s">
        <v>1032</v>
      </c>
      <c r="C2043" t="s">
        <v>1165</v>
      </c>
      <c r="D2043" t="s">
        <v>1166</v>
      </c>
      <c r="E2043">
        <v>54</v>
      </c>
      <c r="F2043">
        <v>499</v>
      </c>
      <c r="G2043" t="s">
        <v>5379</v>
      </c>
      <c r="H2043" s="2">
        <v>0.70833333333333337</v>
      </c>
      <c r="I2043" t="s">
        <v>5367</v>
      </c>
      <c r="J2043" s="2">
        <v>4.1666666666666664E-2</v>
      </c>
      <c r="L2043" t="s">
        <v>968</v>
      </c>
      <c r="N2043" t="s">
        <v>1167</v>
      </c>
      <c r="O2043">
        <v>7917757</v>
      </c>
      <c r="P2043" t="s">
        <v>1168</v>
      </c>
      <c r="Q2043" t="s">
        <v>5386</v>
      </c>
      <c r="R2043">
        <v>2.3199999999999998</v>
      </c>
      <c r="S2043" t="s">
        <v>1133</v>
      </c>
      <c r="V2043">
        <v>22321</v>
      </c>
      <c r="W2043">
        <v>22321</v>
      </c>
      <c r="X2043" t="s">
        <v>1171</v>
      </c>
      <c r="Y2043" t="s">
        <v>1047</v>
      </c>
      <c r="Z2043" t="s">
        <v>1047</v>
      </c>
    </row>
    <row r="2044" spans="1:26" x14ac:dyDescent="0.25">
      <c r="A2044">
        <v>456371</v>
      </c>
      <c r="B2044" t="s">
        <v>1075</v>
      </c>
      <c r="C2044" t="s">
        <v>1492</v>
      </c>
      <c r="D2044" t="s">
        <v>1493</v>
      </c>
      <c r="E2044">
        <v>149</v>
      </c>
      <c r="F2044">
        <v>10581</v>
      </c>
      <c r="G2044" t="s">
        <v>5379</v>
      </c>
      <c r="H2044" s="2">
        <v>0.75</v>
      </c>
      <c r="I2044" t="s">
        <v>5367</v>
      </c>
      <c r="J2044" s="2">
        <v>0.25</v>
      </c>
      <c r="K2044" t="s">
        <v>5387</v>
      </c>
      <c r="L2044" t="s">
        <v>1142</v>
      </c>
      <c r="N2044" t="s">
        <v>1078</v>
      </c>
      <c r="O2044">
        <v>400497</v>
      </c>
      <c r="P2044" t="s">
        <v>1277</v>
      </c>
      <c r="Q2044" t="s">
        <v>5388</v>
      </c>
      <c r="R2044">
        <v>0</v>
      </c>
      <c r="S2044" t="s">
        <v>1603</v>
      </c>
      <c r="V2044">
        <v>540</v>
      </c>
      <c r="W2044">
        <v>540</v>
      </c>
      <c r="X2044" t="s">
        <v>1496</v>
      </c>
      <c r="Y2044" t="s">
        <v>2178</v>
      </c>
      <c r="Z2044" t="s">
        <v>1104</v>
      </c>
    </row>
    <row r="2045" spans="1:26" x14ac:dyDescent="0.25">
      <c r="A2045">
        <v>457075</v>
      </c>
      <c r="B2045" t="s">
        <v>1032</v>
      </c>
      <c r="C2045" t="s">
        <v>1128</v>
      </c>
      <c r="D2045" t="s">
        <v>1129</v>
      </c>
      <c r="E2045">
        <v>56</v>
      </c>
      <c r="F2045">
        <v>1083</v>
      </c>
      <c r="G2045" t="s">
        <v>5379</v>
      </c>
      <c r="H2045" s="2">
        <v>0.79166666666666663</v>
      </c>
      <c r="I2045" t="s">
        <v>5367</v>
      </c>
      <c r="J2045" s="2">
        <v>8.3333333333333329E-2</v>
      </c>
      <c r="L2045" t="s">
        <v>968</v>
      </c>
      <c r="N2045" t="s">
        <v>1130</v>
      </c>
      <c r="O2045">
        <v>9184524</v>
      </c>
      <c r="P2045" t="s">
        <v>1131</v>
      </c>
      <c r="Q2045" t="s">
        <v>5389</v>
      </c>
      <c r="R2045">
        <v>0</v>
      </c>
      <c r="S2045" t="s">
        <v>1133</v>
      </c>
      <c r="V2045" t="s">
        <v>5390</v>
      </c>
      <c r="W2045" t="s">
        <v>5391</v>
      </c>
      <c r="X2045" t="s">
        <v>1135</v>
      </c>
      <c r="Y2045" t="s">
        <v>4049</v>
      </c>
      <c r="Z2045" t="s">
        <v>4049</v>
      </c>
    </row>
    <row r="2046" spans="1:26" x14ac:dyDescent="0.25">
      <c r="A2046">
        <v>456253</v>
      </c>
      <c r="B2046" t="s">
        <v>1075</v>
      </c>
      <c r="C2046" t="s">
        <v>5392</v>
      </c>
      <c r="D2046" t="s">
        <v>5393</v>
      </c>
      <c r="E2046">
        <v>147</v>
      </c>
      <c r="F2046">
        <v>9957</v>
      </c>
      <c r="G2046" t="s">
        <v>5379</v>
      </c>
      <c r="H2046" s="2">
        <v>0.83333333333333337</v>
      </c>
      <c r="I2046" t="s">
        <v>5367</v>
      </c>
      <c r="J2046" s="2">
        <v>0.33333333333333331</v>
      </c>
      <c r="L2046" t="s">
        <v>968</v>
      </c>
      <c r="N2046" t="s">
        <v>1158</v>
      </c>
      <c r="O2046">
        <v>9390472</v>
      </c>
      <c r="P2046" t="s">
        <v>1159</v>
      </c>
      <c r="Q2046" t="s">
        <v>5394</v>
      </c>
      <c r="R2046">
        <v>0</v>
      </c>
      <c r="S2046" t="s">
        <v>5395</v>
      </c>
      <c r="V2046" t="s">
        <v>5396</v>
      </c>
      <c r="W2046" t="s">
        <v>5396</v>
      </c>
      <c r="X2046" t="s">
        <v>5397</v>
      </c>
      <c r="Y2046" t="s">
        <v>2715</v>
      </c>
      <c r="Z2046" t="s">
        <v>975</v>
      </c>
    </row>
    <row r="2047" spans="1:26" x14ac:dyDescent="0.25">
      <c r="A2047">
        <v>456939</v>
      </c>
      <c r="B2047" t="s">
        <v>1021</v>
      </c>
      <c r="C2047" t="s">
        <v>1022</v>
      </c>
      <c r="D2047" t="s">
        <v>1023</v>
      </c>
      <c r="E2047">
        <v>14</v>
      </c>
      <c r="F2047">
        <v>51</v>
      </c>
      <c r="G2047" t="s">
        <v>5367</v>
      </c>
      <c r="H2047" s="2">
        <v>0.375</v>
      </c>
      <c r="I2047" t="s">
        <v>5367</v>
      </c>
      <c r="J2047" s="2">
        <v>0.71527777777777779</v>
      </c>
      <c r="L2047" t="s">
        <v>968</v>
      </c>
      <c r="N2047" t="s">
        <v>1024</v>
      </c>
      <c r="O2047">
        <v>750019</v>
      </c>
      <c r="P2047" t="s">
        <v>970</v>
      </c>
      <c r="Q2047" t="s">
        <v>5398</v>
      </c>
      <c r="R2047">
        <v>0</v>
      </c>
      <c r="S2047" t="s">
        <v>1026</v>
      </c>
      <c r="T2047" t="s">
        <v>1027</v>
      </c>
      <c r="X2047" t="s">
        <v>1028</v>
      </c>
      <c r="Y2047" t="s">
        <v>1029</v>
      </c>
      <c r="Z2047" t="s">
        <v>1029</v>
      </c>
    </row>
    <row r="2048" spans="1:26" x14ac:dyDescent="0.25">
      <c r="A2048">
        <v>456677</v>
      </c>
      <c r="B2048" t="s">
        <v>1075</v>
      </c>
      <c r="C2048" t="s">
        <v>1320</v>
      </c>
      <c r="D2048" t="s">
        <v>1321</v>
      </c>
      <c r="E2048">
        <v>86</v>
      </c>
      <c r="F2048">
        <v>2546</v>
      </c>
      <c r="G2048" t="s">
        <v>5367</v>
      </c>
      <c r="H2048" s="2">
        <v>0.45833333333333331</v>
      </c>
      <c r="I2048" t="s">
        <v>5367</v>
      </c>
      <c r="J2048" s="2">
        <v>0.79166666666666663</v>
      </c>
      <c r="L2048" t="s">
        <v>968</v>
      </c>
      <c r="N2048" t="s">
        <v>1035</v>
      </c>
      <c r="O2048">
        <v>9280718</v>
      </c>
      <c r="P2048" t="s">
        <v>1277</v>
      </c>
      <c r="Q2048" t="s">
        <v>5399</v>
      </c>
      <c r="R2048">
        <v>0</v>
      </c>
      <c r="S2048" t="s">
        <v>3595</v>
      </c>
      <c r="V2048" t="s">
        <v>5400</v>
      </c>
      <c r="W2048" t="s">
        <v>5400</v>
      </c>
      <c r="X2048" t="s">
        <v>1325</v>
      </c>
      <c r="Y2048" t="s">
        <v>992</v>
      </c>
      <c r="Z2048" t="s">
        <v>5401</v>
      </c>
    </row>
    <row r="2049" spans="1:26" x14ac:dyDescent="0.25">
      <c r="A2049">
        <v>457166</v>
      </c>
      <c r="B2049" t="s">
        <v>976</v>
      </c>
      <c r="C2049" t="s">
        <v>4316</v>
      </c>
      <c r="D2049" t="s">
        <v>4317</v>
      </c>
      <c r="E2049">
        <v>52</v>
      </c>
      <c r="F2049">
        <v>728</v>
      </c>
      <c r="G2049" t="s">
        <v>5367</v>
      </c>
      <c r="H2049" s="2">
        <v>0.66666666666666663</v>
      </c>
      <c r="I2049" t="s">
        <v>5402</v>
      </c>
      <c r="J2049" s="2">
        <v>0.16666666666666666</v>
      </c>
      <c r="K2049" t="s">
        <v>5403</v>
      </c>
      <c r="L2049" t="s">
        <v>1142</v>
      </c>
      <c r="N2049" t="s">
        <v>1601</v>
      </c>
      <c r="O2049" t="s">
        <v>4319</v>
      </c>
      <c r="P2049" t="s">
        <v>1131</v>
      </c>
      <c r="Q2049" t="s">
        <v>5404</v>
      </c>
      <c r="R2049">
        <v>6</v>
      </c>
      <c r="S2049" t="s">
        <v>1603</v>
      </c>
      <c r="X2049" t="s">
        <v>4321</v>
      </c>
      <c r="Y2049" t="s">
        <v>1229</v>
      </c>
      <c r="Z2049" t="s">
        <v>1229</v>
      </c>
    </row>
    <row r="2050" spans="1:26" x14ac:dyDescent="0.25">
      <c r="A2050">
        <v>457165</v>
      </c>
      <c r="B2050" t="s">
        <v>964</v>
      </c>
      <c r="C2050" t="s">
        <v>4322</v>
      </c>
      <c r="D2050" t="s">
        <v>4323</v>
      </c>
      <c r="E2050">
        <v>18</v>
      </c>
      <c r="F2050">
        <v>83</v>
      </c>
      <c r="G2050" t="s">
        <v>5367</v>
      </c>
      <c r="H2050" s="2">
        <v>0.66666666666666663</v>
      </c>
      <c r="I2050" t="s">
        <v>5402</v>
      </c>
      <c r="J2050" s="2">
        <v>0.16666666666666666</v>
      </c>
      <c r="K2050" t="s">
        <v>5403</v>
      </c>
      <c r="L2050" t="s">
        <v>1142</v>
      </c>
      <c r="N2050" t="s">
        <v>1601</v>
      </c>
      <c r="O2050" t="s">
        <v>4324</v>
      </c>
      <c r="P2050" t="s">
        <v>1131</v>
      </c>
      <c r="Q2050" t="s">
        <v>5405</v>
      </c>
      <c r="R2050">
        <v>6</v>
      </c>
      <c r="S2050" t="s">
        <v>1331</v>
      </c>
      <c r="X2050" t="s">
        <v>4326</v>
      </c>
      <c r="Y2050" t="s">
        <v>1229</v>
      </c>
      <c r="Z2050" t="s">
        <v>1229</v>
      </c>
    </row>
    <row r="2051" spans="1:26" x14ac:dyDescent="0.25">
      <c r="A2051">
        <v>457196</v>
      </c>
      <c r="B2051" t="s">
        <v>1032</v>
      </c>
      <c r="C2051" t="s">
        <v>4028</v>
      </c>
      <c r="D2051" t="s">
        <v>4029</v>
      </c>
      <c r="E2051">
        <v>83</v>
      </c>
      <c r="F2051">
        <v>1827</v>
      </c>
      <c r="G2051" t="s">
        <v>5402</v>
      </c>
      <c r="H2051" s="2">
        <v>8.3333333333333329E-2</v>
      </c>
      <c r="I2051" t="s">
        <v>5402</v>
      </c>
      <c r="J2051" s="2">
        <v>0.20833333333333334</v>
      </c>
      <c r="L2051" t="s">
        <v>968</v>
      </c>
      <c r="N2051" t="s">
        <v>1167</v>
      </c>
      <c r="O2051" t="s">
        <v>4030</v>
      </c>
      <c r="P2051" t="s">
        <v>1036</v>
      </c>
      <c r="Q2051" t="s">
        <v>5406</v>
      </c>
      <c r="R2051">
        <v>0</v>
      </c>
      <c r="S2051" t="s">
        <v>2196</v>
      </c>
      <c r="V2051">
        <v>22321</v>
      </c>
      <c r="W2051">
        <v>22321</v>
      </c>
      <c r="X2051" t="s">
        <v>4033</v>
      </c>
      <c r="Y2051" t="s">
        <v>1104</v>
      </c>
      <c r="Z2051" t="s">
        <v>1283</v>
      </c>
    </row>
    <row r="2052" spans="1:26" x14ac:dyDescent="0.25">
      <c r="A2052">
        <v>457309</v>
      </c>
      <c r="B2052" t="s">
        <v>1961</v>
      </c>
      <c r="C2052" t="s">
        <v>1970</v>
      </c>
      <c r="D2052" t="s">
        <v>1971</v>
      </c>
      <c r="E2052">
        <v>25</v>
      </c>
      <c r="F2052">
        <v>85</v>
      </c>
      <c r="G2052" t="s">
        <v>5402</v>
      </c>
      <c r="H2052" s="2">
        <v>0.29166666666666669</v>
      </c>
      <c r="I2052" t="s">
        <v>5355</v>
      </c>
      <c r="J2052" s="2">
        <v>0.70833333333333337</v>
      </c>
      <c r="L2052" t="s">
        <v>968</v>
      </c>
      <c r="N2052" t="s">
        <v>1024</v>
      </c>
      <c r="O2052">
        <v>90650921</v>
      </c>
      <c r="P2052" t="s">
        <v>1168</v>
      </c>
      <c r="Q2052" t="s">
        <v>5407</v>
      </c>
      <c r="R2052">
        <v>0</v>
      </c>
      <c r="S2052" t="s">
        <v>1349</v>
      </c>
      <c r="T2052" t="s">
        <v>1332</v>
      </c>
      <c r="X2052" t="s">
        <v>1974</v>
      </c>
      <c r="Y2052" t="s">
        <v>975</v>
      </c>
      <c r="Z2052" t="s">
        <v>1048</v>
      </c>
    </row>
    <row r="2053" spans="1:26" x14ac:dyDescent="0.25">
      <c r="A2053">
        <v>456507</v>
      </c>
      <c r="B2053" t="s">
        <v>1032</v>
      </c>
      <c r="C2053" t="s">
        <v>1192</v>
      </c>
      <c r="D2053" t="s">
        <v>1193</v>
      </c>
      <c r="E2053">
        <v>69</v>
      </c>
      <c r="F2053">
        <v>764</v>
      </c>
      <c r="G2053" t="s">
        <v>5402</v>
      </c>
      <c r="H2053" s="2">
        <v>0.29166666666666669</v>
      </c>
      <c r="I2053" t="s">
        <v>5402</v>
      </c>
      <c r="J2053" s="2">
        <v>0.66666666666666663</v>
      </c>
      <c r="L2053" t="s">
        <v>968</v>
      </c>
      <c r="N2053" t="s">
        <v>1194</v>
      </c>
      <c r="O2053">
        <v>7030523</v>
      </c>
      <c r="P2053" t="s">
        <v>1036</v>
      </c>
      <c r="Q2053" t="s">
        <v>5408</v>
      </c>
      <c r="R2053">
        <v>0</v>
      </c>
      <c r="S2053" t="s">
        <v>5409</v>
      </c>
      <c r="V2053">
        <v>22321</v>
      </c>
      <c r="W2053">
        <v>22321</v>
      </c>
      <c r="X2053" t="s">
        <v>1197</v>
      </c>
      <c r="Y2053" t="s">
        <v>1198</v>
      </c>
      <c r="Z2053" t="s">
        <v>1029</v>
      </c>
    </row>
    <row r="2054" spans="1:26" x14ac:dyDescent="0.25">
      <c r="A2054">
        <v>457372</v>
      </c>
      <c r="B2054" t="s">
        <v>1030</v>
      </c>
      <c r="C2054" t="s">
        <v>3371</v>
      </c>
      <c r="D2054" t="s">
        <v>3372</v>
      </c>
      <c r="E2054">
        <v>12</v>
      </c>
      <c r="F2054">
        <v>30</v>
      </c>
      <c r="G2054" t="s">
        <v>5402</v>
      </c>
      <c r="H2054" s="2">
        <v>0.33333333333333331</v>
      </c>
      <c r="I2054" t="s">
        <v>5402</v>
      </c>
      <c r="J2054" s="2">
        <v>0.39583333333333331</v>
      </c>
      <c r="L2054" t="s">
        <v>968</v>
      </c>
      <c r="N2054" t="s">
        <v>1300</v>
      </c>
      <c r="O2054" t="s">
        <v>3373</v>
      </c>
      <c r="P2054" t="s">
        <v>970</v>
      </c>
      <c r="Q2054" t="s">
        <v>5410</v>
      </c>
      <c r="R2054">
        <v>1.52</v>
      </c>
      <c r="S2054" t="s">
        <v>1026</v>
      </c>
      <c r="Y2054" t="s">
        <v>2159</v>
      </c>
      <c r="Z2054" t="s">
        <v>1229</v>
      </c>
    </row>
    <row r="2055" spans="1:26" x14ac:dyDescent="0.25">
      <c r="A2055">
        <v>456940</v>
      </c>
      <c r="B2055" t="s">
        <v>1021</v>
      </c>
      <c r="C2055" t="s">
        <v>1022</v>
      </c>
      <c r="D2055" t="s">
        <v>1023</v>
      </c>
      <c r="E2055">
        <v>14</v>
      </c>
      <c r="F2055">
        <v>51</v>
      </c>
      <c r="G2055" t="s">
        <v>5402</v>
      </c>
      <c r="H2055" s="2">
        <v>0.375</v>
      </c>
      <c r="I2055" t="s">
        <v>5411</v>
      </c>
      <c r="J2055" s="2">
        <v>0.66666666666666663</v>
      </c>
      <c r="L2055" t="s">
        <v>968</v>
      </c>
      <c r="N2055" t="s">
        <v>1024</v>
      </c>
      <c r="O2055">
        <v>750019</v>
      </c>
      <c r="P2055" t="s">
        <v>970</v>
      </c>
      <c r="Q2055" t="s">
        <v>5412</v>
      </c>
      <c r="R2055">
        <v>0</v>
      </c>
      <c r="S2055" t="s">
        <v>1179</v>
      </c>
      <c r="T2055" t="s">
        <v>1027</v>
      </c>
      <c r="X2055" t="s">
        <v>1028</v>
      </c>
      <c r="Y2055" t="s">
        <v>1029</v>
      </c>
      <c r="Z2055" t="s">
        <v>974</v>
      </c>
    </row>
    <row r="2056" spans="1:26" x14ac:dyDescent="0.25">
      <c r="A2056">
        <v>457168</v>
      </c>
      <c r="B2056" t="s">
        <v>976</v>
      </c>
      <c r="C2056" t="s">
        <v>4316</v>
      </c>
      <c r="D2056" t="s">
        <v>4317</v>
      </c>
      <c r="E2056">
        <v>52</v>
      </c>
      <c r="F2056">
        <v>728</v>
      </c>
      <c r="G2056" t="s">
        <v>5402</v>
      </c>
      <c r="H2056" s="2">
        <v>0.66666666666666663</v>
      </c>
      <c r="I2056" t="s">
        <v>5411</v>
      </c>
      <c r="J2056" s="2">
        <v>0.16666666666666666</v>
      </c>
      <c r="K2056" t="s">
        <v>5413</v>
      </c>
      <c r="L2056" t="s">
        <v>1142</v>
      </c>
      <c r="N2056" t="s">
        <v>1601</v>
      </c>
      <c r="O2056" t="s">
        <v>4319</v>
      </c>
      <c r="P2056" t="s">
        <v>1131</v>
      </c>
      <c r="Q2056" t="s">
        <v>5414</v>
      </c>
      <c r="R2056">
        <v>6</v>
      </c>
      <c r="S2056" t="s">
        <v>1603</v>
      </c>
      <c r="X2056" t="s">
        <v>4321</v>
      </c>
      <c r="Y2056" t="s">
        <v>1229</v>
      </c>
      <c r="Z2056" t="s">
        <v>1229</v>
      </c>
    </row>
    <row r="2057" spans="1:26" x14ac:dyDescent="0.25">
      <c r="A2057">
        <v>457167</v>
      </c>
      <c r="B2057" t="s">
        <v>964</v>
      </c>
      <c r="C2057" t="s">
        <v>4322</v>
      </c>
      <c r="D2057" t="s">
        <v>4323</v>
      </c>
      <c r="E2057">
        <v>18</v>
      </c>
      <c r="F2057">
        <v>83</v>
      </c>
      <c r="G2057" t="s">
        <v>5402</v>
      </c>
      <c r="H2057" s="2">
        <v>0.66666666666666663</v>
      </c>
      <c r="I2057" t="s">
        <v>5411</v>
      </c>
      <c r="J2057" s="2">
        <v>0.16666666666666666</v>
      </c>
      <c r="K2057" t="s">
        <v>5413</v>
      </c>
      <c r="L2057" t="s">
        <v>1142</v>
      </c>
      <c r="N2057" t="s">
        <v>1601</v>
      </c>
      <c r="O2057" t="s">
        <v>4324</v>
      </c>
      <c r="P2057" t="s">
        <v>1131</v>
      </c>
      <c r="Q2057" t="s">
        <v>5415</v>
      </c>
      <c r="R2057">
        <v>6</v>
      </c>
      <c r="S2057" t="s">
        <v>1331</v>
      </c>
      <c r="X2057" t="s">
        <v>4326</v>
      </c>
      <c r="Y2057" t="s">
        <v>1229</v>
      </c>
      <c r="Z2057" t="s">
        <v>1229</v>
      </c>
    </row>
    <row r="2058" spans="1:26" x14ac:dyDescent="0.25">
      <c r="A2058">
        <v>456523</v>
      </c>
      <c r="B2058" t="s">
        <v>1032</v>
      </c>
      <c r="C2058" t="s">
        <v>1033</v>
      </c>
      <c r="D2058" t="s">
        <v>1034</v>
      </c>
      <c r="E2058">
        <v>108</v>
      </c>
      <c r="F2058">
        <v>5873</v>
      </c>
      <c r="G2058" t="s">
        <v>5402</v>
      </c>
      <c r="H2058" s="2">
        <v>0.8125</v>
      </c>
      <c r="I2058" t="s">
        <v>5411</v>
      </c>
      <c r="J2058" s="2">
        <v>0.35416666666666669</v>
      </c>
      <c r="L2058" t="s">
        <v>968</v>
      </c>
      <c r="N2058" t="s">
        <v>1035</v>
      </c>
      <c r="O2058">
        <v>9002647</v>
      </c>
      <c r="P2058" t="s">
        <v>1036</v>
      </c>
      <c r="Q2058" t="s">
        <v>5416</v>
      </c>
      <c r="R2058">
        <v>0</v>
      </c>
      <c r="S2058" t="s">
        <v>5417</v>
      </c>
      <c r="V2058" t="s">
        <v>5352</v>
      </c>
      <c r="W2058" t="s">
        <v>5352</v>
      </c>
      <c r="X2058" t="s">
        <v>1040</v>
      </c>
      <c r="Y2058" t="s">
        <v>1236</v>
      </c>
      <c r="Z2058" t="s">
        <v>3251</v>
      </c>
    </row>
    <row r="2059" spans="1:26" x14ac:dyDescent="0.25">
      <c r="A2059">
        <v>457195</v>
      </c>
      <c r="B2059" t="s">
        <v>994</v>
      </c>
      <c r="C2059" t="s">
        <v>1043</v>
      </c>
      <c r="D2059" t="s">
        <v>1044</v>
      </c>
      <c r="E2059">
        <v>99</v>
      </c>
      <c r="F2059">
        <v>4224</v>
      </c>
      <c r="G2059" t="s">
        <v>5402</v>
      </c>
      <c r="H2059" s="2">
        <v>0.83333333333333337</v>
      </c>
      <c r="I2059" t="s">
        <v>5411</v>
      </c>
      <c r="J2059" s="2">
        <v>0.64583333333333337</v>
      </c>
      <c r="L2059" t="s">
        <v>968</v>
      </c>
      <c r="N2059" t="s">
        <v>997</v>
      </c>
      <c r="O2059">
        <v>9355135</v>
      </c>
      <c r="P2059" t="s">
        <v>999</v>
      </c>
      <c r="Q2059" t="s">
        <v>5418</v>
      </c>
      <c r="R2059">
        <v>0</v>
      </c>
      <c r="S2059" t="s">
        <v>1046</v>
      </c>
      <c r="V2059">
        <v>25</v>
      </c>
      <c r="W2059">
        <v>25</v>
      </c>
      <c r="Y2059" t="s">
        <v>1048</v>
      </c>
      <c r="Z2059" t="s">
        <v>1047</v>
      </c>
    </row>
    <row r="2060" spans="1:26" x14ac:dyDescent="0.25">
      <c r="A2060">
        <v>457308</v>
      </c>
      <c r="B2060" t="s">
        <v>1075</v>
      </c>
      <c r="C2060" t="s">
        <v>1828</v>
      </c>
      <c r="D2060" t="s">
        <v>1829</v>
      </c>
      <c r="E2060">
        <v>159</v>
      </c>
      <c r="F2060">
        <v>15215</v>
      </c>
      <c r="G2060" t="s">
        <v>5402</v>
      </c>
      <c r="H2060" s="2">
        <v>0.91666666666666663</v>
      </c>
      <c r="I2060" t="s">
        <v>5411</v>
      </c>
      <c r="J2060" s="2">
        <v>4.1666666666666664E-2</v>
      </c>
      <c r="K2060" t="s">
        <v>5419</v>
      </c>
      <c r="L2060" t="s">
        <v>1142</v>
      </c>
      <c r="N2060" t="s">
        <v>1078</v>
      </c>
      <c r="O2060">
        <v>9809904</v>
      </c>
      <c r="P2060" t="s">
        <v>1277</v>
      </c>
      <c r="Q2060" t="s">
        <v>5420</v>
      </c>
      <c r="R2060">
        <v>0</v>
      </c>
      <c r="S2060" t="s">
        <v>1603</v>
      </c>
      <c r="V2060">
        <v>96</v>
      </c>
      <c r="W2060">
        <v>96</v>
      </c>
      <c r="X2060" t="s">
        <v>1831</v>
      </c>
      <c r="Y2060" t="s">
        <v>1615</v>
      </c>
      <c r="Z2060" t="s">
        <v>1223</v>
      </c>
    </row>
    <row r="2061" spans="1:26" x14ac:dyDescent="0.25">
      <c r="A2061">
        <v>452279</v>
      </c>
      <c r="B2061" t="s">
        <v>1075</v>
      </c>
      <c r="C2061" t="s">
        <v>1833</v>
      </c>
      <c r="D2061" t="s">
        <v>1834</v>
      </c>
      <c r="E2061">
        <v>121</v>
      </c>
      <c r="F2061">
        <v>6409</v>
      </c>
      <c r="G2061" t="s">
        <v>5402</v>
      </c>
      <c r="H2061" s="2">
        <v>0.95833333333333337</v>
      </c>
      <c r="I2061" t="s">
        <v>5411</v>
      </c>
      <c r="J2061" s="2">
        <v>0.70833333333333337</v>
      </c>
      <c r="L2061" t="s">
        <v>968</v>
      </c>
      <c r="N2061" t="s">
        <v>1035</v>
      </c>
      <c r="O2061">
        <v>9235385</v>
      </c>
      <c r="P2061" t="s">
        <v>1079</v>
      </c>
      <c r="Q2061" t="s">
        <v>5421</v>
      </c>
      <c r="R2061">
        <v>0</v>
      </c>
      <c r="S2061" t="s">
        <v>1737</v>
      </c>
      <c r="V2061" t="s">
        <v>5422</v>
      </c>
      <c r="W2061" t="s">
        <v>5422</v>
      </c>
      <c r="X2061" t="s">
        <v>1838</v>
      </c>
      <c r="Y2061" t="s">
        <v>5423</v>
      </c>
      <c r="Z2061" t="s">
        <v>1433</v>
      </c>
    </row>
    <row r="2062" spans="1:26" x14ac:dyDescent="0.25">
      <c r="A2062">
        <v>457397</v>
      </c>
      <c r="B2062" t="s">
        <v>964</v>
      </c>
      <c r="C2062" t="s">
        <v>1180</v>
      </c>
      <c r="D2062" t="s">
        <v>1181</v>
      </c>
      <c r="E2062">
        <v>28</v>
      </c>
      <c r="F2062">
        <v>284</v>
      </c>
      <c r="G2062" t="s">
        <v>5411</v>
      </c>
      <c r="H2062" s="2">
        <v>0.20833333333333334</v>
      </c>
      <c r="I2062" t="s">
        <v>5411</v>
      </c>
      <c r="J2062" s="2">
        <v>0.83333333333333337</v>
      </c>
      <c r="L2062" t="s">
        <v>968</v>
      </c>
      <c r="N2062" t="s">
        <v>969</v>
      </c>
      <c r="P2062" t="s">
        <v>970</v>
      </c>
      <c r="Q2062" t="s">
        <v>5424</v>
      </c>
      <c r="R2062">
        <v>0</v>
      </c>
      <c r="S2062" t="s">
        <v>1349</v>
      </c>
      <c r="X2062" t="s">
        <v>1184</v>
      </c>
      <c r="Y2062" t="s">
        <v>974</v>
      </c>
      <c r="Z2062" t="s">
        <v>974</v>
      </c>
    </row>
    <row r="2063" spans="1:26" x14ac:dyDescent="0.25">
      <c r="A2063">
        <v>457445</v>
      </c>
      <c r="B2063" t="s">
        <v>964</v>
      </c>
      <c r="C2063" t="s">
        <v>4053</v>
      </c>
      <c r="D2063" t="s">
        <v>4054</v>
      </c>
      <c r="E2063">
        <v>13</v>
      </c>
      <c r="F2063">
        <v>28</v>
      </c>
      <c r="G2063" t="s">
        <v>5411</v>
      </c>
      <c r="H2063" s="2">
        <v>0.20833333333333334</v>
      </c>
      <c r="I2063" t="s">
        <v>5411</v>
      </c>
      <c r="J2063" s="2">
        <v>0.75</v>
      </c>
      <c r="K2063" t="s">
        <v>5425</v>
      </c>
      <c r="L2063" t="s">
        <v>1142</v>
      </c>
      <c r="N2063" t="s">
        <v>1290</v>
      </c>
      <c r="O2063">
        <v>9621833</v>
      </c>
      <c r="P2063" t="s">
        <v>970</v>
      </c>
      <c r="Q2063" t="s">
        <v>5426</v>
      </c>
      <c r="R2063">
        <v>0</v>
      </c>
      <c r="S2063" t="s">
        <v>2055</v>
      </c>
      <c r="X2063" t="s">
        <v>4057</v>
      </c>
      <c r="Y2063" t="s">
        <v>974</v>
      </c>
      <c r="Z2063" t="s">
        <v>974</v>
      </c>
    </row>
    <row r="2064" spans="1:26" x14ac:dyDescent="0.25">
      <c r="A2064">
        <v>457399</v>
      </c>
      <c r="B2064" t="s">
        <v>976</v>
      </c>
      <c r="C2064" t="s">
        <v>977</v>
      </c>
      <c r="D2064" t="s">
        <v>978</v>
      </c>
      <c r="E2064">
        <v>84</v>
      </c>
      <c r="F2064">
        <v>2655</v>
      </c>
      <c r="G2064" t="s">
        <v>5411</v>
      </c>
      <c r="H2064" s="2">
        <v>0.20833333333333334</v>
      </c>
      <c r="I2064" t="s">
        <v>5411</v>
      </c>
      <c r="J2064" s="2">
        <v>0.83333333333333337</v>
      </c>
      <c r="L2064" t="s">
        <v>968</v>
      </c>
      <c r="N2064" t="s">
        <v>969</v>
      </c>
      <c r="P2064" t="s">
        <v>970</v>
      </c>
      <c r="Q2064" t="s">
        <v>5427</v>
      </c>
      <c r="R2064">
        <v>0</v>
      </c>
      <c r="S2064" t="s">
        <v>980</v>
      </c>
      <c r="X2064" t="s">
        <v>981</v>
      </c>
      <c r="Y2064" t="s">
        <v>974</v>
      </c>
      <c r="Z2064" t="s">
        <v>974</v>
      </c>
    </row>
    <row r="2065" spans="1:26" x14ac:dyDescent="0.25">
      <c r="A2065">
        <v>457404</v>
      </c>
      <c r="B2065" t="s">
        <v>1230</v>
      </c>
      <c r="C2065" t="s">
        <v>3161</v>
      </c>
      <c r="D2065" t="s">
        <v>3162</v>
      </c>
      <c r="E2065">
        <v>10</v>
      </c>
      <c r="F2065">
        <v>12</v>
      </c>
      <c r="G2065" t="s">
        <v>5411</v>
      </c>
      <c r="H2065" s="2">
        <v>0.25</v>
      </c>
      <c r="I2065" t="s">
        <v>5411</v>
      </c>
      <c r="J2065" s="2">
        <v>0.41666666666666669</v>
      </c>
      <c r="L2065" t="s">
        <v>968</v>
      </c>
      <c r="N2065" t="s">
        <v>1300</v>
      </c>
      <c r="O2065" t="s">
        <v>3163</v>
      </c>
      <c r="P2065" t="s">
        <v>970</v>
      </c>
      <c r="Q2065" t="s">
        <v>5428</v>
      </c>
      <c r="R2065">
        <v>1.22</v>
      </c>
      <c r="S2065" t="s">
        <v>1179</v>
      </c>
      <c r="X2065" t="s">
        <v>3165</v>
      </c>
      <c r="Y2065" t="s">
        <v>1029</v>
      </c>
      <c r="Z2065" t="s">
        <v>1029</v>
      </c>
    </row>
    <row r="2066" spans="1:26" x14ac:dyDescent="0.25">
      <c r="A2066">
        <v>381672</v>
      </c>
      <c r="B2066" t="s">
        <v>982</v>
      </c>
      <c r="C2066" t="s">
        <v>1355</v>
      </c>
      <c r="D2066" t="s">
        <v>1356</v>
      </c>
      <c r="E2066">
        <v>362</v>
      </c>
      <c r="F2066">
        <v>226838</v>
      </c>
      <c r="G2066" t="s">
        <v>5411</v>
      </c>
      <c r="H2066" s="2">
        <v>0.33333333333333331</v>
      </c>
      <c r="I2066" t="s">
        <v>5411</v>
      </c>
      <c r="J2066" s="2">
        <v>0.75</v>
      </c>
      <c r="L2066" t="s">
        <v>968</v>
      </c>
      <c r="N2066" t="s">
        <v>985</v>
      </c>
      <c r="O2066">
        <v>9383936</v>
      </c>
      <c r="P2066" t="s">
        <v>1009</v>
      </c>
      <c r="Q2066" t="s">
        <v>5429</v>
      </c>
      <c r="R2066">
        <v>0</v>
      </c>
      <c r="S2066" t="s">
        <v>988</v>
      </c>
      <c r="V2066">
        <v>30666</v>
      </c>
      <c r="W2066">
        <v>30666</v>
      </c>
      <c r="X2066" t="s">
        <v>1359</v>
      </c>
      <c r="Y2066" t="s">
        <v>2694</v>
      </c>
      <c r="Z2066" t="s">
        <v>5430</v>
      </c>
    </row>
    <row r="2067" spans="1:26" x14ac:dyDescent="0.25">
      <c r="A2067">
        <v>457169</v>
      </c>
      <c r="B2067" t="s">
        <v>976</v>
      </c>
      <c r="C2067" t="s">
        <v>4316</v>
      </c>
      <c r="D2067" t="s">
        <v>4317</v>
      </c>
      <c r="E2067">
        <v>52</v>
      </c>
      <c r="F2067">
        <v>728</v>
      </c>
      <c r="G2067" t="s">
        <v>5411</v>
      </c>
      <c r="H2067" s="2">
        <v>0.66666666666666663</v>
      </c>
      <c r="I2067" t="s">
        <v>5431</v>
      </c>
      <c r="J2067" s="2">
        <v>0.16666666666666666</v>
      </c>
      <c r="K2067" t="s">
        <v>5432</v>
      </c>
      <c r="L2067" t="s">
        <v>1142</v>
      </c>
      <c r="N2067" t="s">
        <v>1601</v>
      </c>
      <c r="O2067" t="s">
        <v>4319</v>
      </c>
      <c r="P2067" t="s">
        <v>1131</v>
      </c>
      <c r="Q2067" t="s">
        <v>5433</v>
      </c>
      <c r="R2067">
        <v>6</v>
      </c>
      <c r="S2067" t="s">
        <v>1603</v>
      </c>
      <c r="X2067" t="s">
        <v>4321</v>
      </c>
      <c r="Y2067" t="s">
        <v>1229</v>
      </c>
      <c r="Z2067" t="s">
        <v>1229</v>
      </c>
    </row>
    <row r="2068" spans="1:26" x14ac:dyDescent="0.25">
      <c r="A2068">
        <v>457170</v>
      </c>
      <c r="B2068" t="s">
        <v>964</v>
      </c>
      <c r="C2068" t="s">
        <v>4322</v>
      </c>
      <c r="D2068" t="s">
        <v>4323</v>
      </c>
      <c r="E2068">
        <v>18</v>
      </c>
      <c r="F2068">
        <v>83</v>
      </c>
      <c r="G2068" t="s">
        <v>5411</v>
      </c>
      <c r="H2068" s="2">
        <v>0.66666666666666663</v>
      </c>
      <c r="I2068" t="s">
        <v>5431</v>
      </c>
      <c r="J2068" s="2">
        <v>0.16666666666666666</v>
      </c>
      <c r="K2068" t="s">
        <v>5432</v>
      </c>
      <c r="L2068" t="s">
        <v>1142</v>
      </c>
      <c r="N2068" t="s">
        <v>1601</v>
      </c>
      <c r="O2068" t="s">
        <v>4324</v>
      </c>
      <c r="P2068" t="s">
        <v>1131</v>
      </c>
      <c r="Q2068" t="s">
        <v>5434</v>
      </c>
      <c r="R2068">
        <v>6</v>
      </c>
      <c r="S2068" t="s">
        <v>1331</v>
      </c>
      <c r="X2068" t="s">
        <v>4326</v>
      </c>
      <c r="Y2068" t="s">
        <v>1229</v>
      </c>
      <c r="Z2068" t="s">
        <v>1229</v>
      </c>
    </row>
    <row r="2069" spans="1:26" x14ac:dyDescent="0.25">
      <c r="A2069">
        <v>457423</v>
      </c>
      <c r="B2069" t="s">
        <v>1032</v>
      </c>
      <c r="C2069" t="s">
        <v>4028</v>
      </c>
      <c r="D2069" t="s">
        <v>4029</v>
      </c>
      <c r="E2069">
        <v>83</v>
      </c>
      <c r="F2069">
        <v>1827</v>
      </c>
      <c r="G2069" t="s">
        <v>5411</v>
      </c>
      <c r="H2069" s="2">
        <v>0.79166666666666663</v>
      </c>
      <c r="I2069" t="s">
        <v>5435</v>
      </c>
      <c r="J2069" s="2">
        <v>0.95833333333333337</v>
      </c>
      <c r="L2069" t="s">
        <v>968</v>
      </c>
      <c r="N2069" t="s">
        <v>1167</v>
      </c>
      <c r="O2069" t="s">
        <v>4030</v>
      </c>
      <c r="P2069" t="s">
        <v>1036</v>
      </c>
      <c r="Q2069" t="s">
        <v>5436</v>
      </c>
      <c r="R2069">
        <v>0</v>
      </c>
      <c r="S2069" t="s">
        <v>2256</v>
      </c>
      <c r="T2069" t="s">
        <v>5437</v>
      </c>
      <c r="V2069">
        <v>22321</v>
      </c>
      <c r="W2069">
        <v>22321</v>
      </c>
      <c r="X2069" t="s">
        <v>4033</v>
      </c>
      <c r="Y2069" t="s">
        <v>1104</v>
      </c>
      <c r="Z2069" t="s">
        <v>1104</v>
      </c>
    </row>
    <row r="2070" spans="1:26" x14ac:dyDescent="0.25">
      <c r="A2070">
        <v>457546</v>
      </c>
      <c r="B2070" t="s">
        <v>1021</v>
      </c>
      <c r="C2070" t="s">
        <v>1022</v>
      </c>
      <c r="D2070" t="s">
        <v>1023</v>
      </c>
      <c r="E2070">
        <v>14</v>
      </c>
      <c r="F2070">
        <v>51</v>
      </c>
      <c r="G2070" t="s">
        <v>5431</v>
      </c>
      <c r="H2070" s="2">
        <v>0.39583333333333331</v>
      </c>
      <c r="I2070" t="s">
        <v>5431</v>
      </c>
      <c r="J2070" s="2">
        <v>0.71527777777777779</v>
      </c>
      <c r="L2070" t="s">
        <v>968</v>
      </c>
      <c r="N2070" t="s">
        <v>1024</v>
      </c>
      <c r="O2070">
        <v>750019</v>
      </c>
      <c r="P2070" t="s">
        <v>970</v>
      </c>
      <c r="Q2070" t="s">
        <v>5438</v>
      </c>
      <c r="R2070">
        <v>0</v>
      </c>
      <c r="S2070" t="s">
        <v>1026</v>
      </c>
      <c r="T2070" t="s">
        <v>1027</v>
      </c>
      <c r="X2070" t="s">
        <v>1028</v>
      </c>
      <c r="Y2070" t="s">
        <v>1029</v>
      </c>
      <c r="Z2070" t="s">
        <v>1029</v>
      </c>
    </row>
    <row r="2071" spans="1:26" x14ac:dyDescent="0.25">
      <c r="A2071">
        <v>457172</v>
      </c>
      <c r="B2071" t="s">
        <v>976</v>
      </c>
      <c r="C2071" t="s">
        <v>4316</v>
      </c>
      <c r="D2071" t="s">
        <v>4317</v>
      </c>
      <c r="E2071">
        <v>52</v>
      </c>
      <c r="F2071">
        <v>728</v>
      </c>
      <c r="G2071" t="s">
        <v>5431</v>
      </c>
      <c r="H2071" s="2">
        <v>0.66666666666666663</v>
      </c>
      <c r="I2071" t="s">
        <v>5439</v>
      </c>
      <c r="J2071" s="2">
        <v>0.16666666666666666</v>
      </c>
      <c r="K2071" t="s">
        <v>5440</v>
      </c>
      <c r="L2071" t="s">
        <v>1142</v>
      </c>
      <c r="N2071" t="s">
        <v>1601</v>
      </c>
      <c r="O2071" t="s">
        <v>4319</v>
      </c>
      <c r="P2071" t="s">
        <v>1131</v>
      </c>
      <c r="Q2071" t="s">
        <v>5441</v>
      </c>
      <c r="R2071">
        <v>6</v>
      </c>
      <c r="S2071" t="s">
        <v>1603</v>
      </c>
      <c r="X2071" t="s">
        <v>4321</v>
      </c>
      <c r="Y2071" t="s">
        <v>1229</v>
      </c>
      <c r="Z2071" t="s">
        <v>5442</v>
      </c>
    </row>
    <row r="2072" spans="1:26" x14ac:dyDescent="0.25">
      <c r="A2072">
        <v>457171</v>
      </c>
      <c r="B2072" t="s">
        <v>964</v>
      </c>
      <c r="C2072" t="s">
        <v>4322</v>
      </c>
      <c r="D2072" t="s">
        <v>4323</v>
      </c>
      <c r="E2072">
        <v>18</v>
      </c>
      <c r="F2072">
        <v>83</v>
      </c>
      <c r="G2072" t="s">
        <v>5431</v>
      </c>
      <c r="H2072" s="2">
        <v>0.66666666666666663</v>
      </c>
      <c r="I2072" t="s">
        <v>5439</v>
      </c>
      <c r="J2072" s="2">
        <v>0.16666666666666666</v>
      </c>
      <c r="K2072" t="s">
        <v>5440</v>
      </c>
      <c r="L2072" t="s">
        <v>1142</v>
      </c>
      <c r="N2072" t="s">
        <v>1601</v>
      </c>
      <c r="O2072" t="s">
        <v>4324</v>
      </c>
      <c r="P2072" t="s">
        <v>1131</v>
      </c>
      <c r="Q2072" t="s">
        <v>5443</v>
      </c>
      <c r="R2072">
        <v>6</v>
      </c>
      <c r="S2072" t="s">
        <v>1331</v>
      </c>
      <c r="X2072" t="s">
        <v>4326</v>
      </c>
      <c r="Y2072" t="s">
        <v>1229</v>
      </c>
      <c r="Z2072" t="s">
        <v>5442</v>
      </c>
    </row>
    <row r="2073" spans="1:26" x14ac:dyDescent="0.25">
      <c r="A2073">
        <v>457638</v>
      </c>
      <c r="B2073" t="s">
        <v>1628</v>
      </c>
      <c r="C2073" t="s">
        <v>1656</v>
      </c>
      <c r="D2073" t="s">
        <v>1656</v>
      </c>
      <c r="E2073">
        <v>10</v>
      </c>
      <c r="F2073">
        <v>7</v>
      </c>
      <c r="G2073" t="s">
        <v>5439</v>
      </c>
      <c r="H2073" s="2">
        <v>0.27083333333333331</v>
      </c>
      <c r="I2073" t="s">
        <v>5439</v>
      </c>
      <c r="J2073" s="2">
        <v>0.375</v>
      </c>
      <c r="L2073" t="s">
        <v>968</v>
      </c>
      <c r="N2073" t="s">
        <v>1300</v>
      </c>
      <c r="O2073" t="s">
        <v>1657</v>
      </c>
      <c r="P2073" t="s">
        <v>970</v>
      </c>
      <c r="Q2073" t="s">
        <v>5444</v>
      </c>
      <c r="R2073">
        <v>1.8</v>
      </c>
      <c r="S2073" t="s">
        <v>1179</v>
      </c>
      <c r="X2073" t="s">
        <v>1659</v>
      </c>
      <c r="Y2073" t="s">
        <v>1029</v>
      </c>
      <c r="Z2073" t="s">
        <v>1029</v>
      </c>
    </row>
    <row r="2074" spans="1:26" x14ac:dyDescent="0.25">
      <c r="A2074">
        <v>457374</v>
      </c>
      <c r="B2074" t="s">
        <v>1075</v>
      </c>
      <c r="C2074" t="s">
        <v>1480</v>
      </c>
      <c r="D2074" t="s">
        <v>1481</v>
      </c>
      <c r="E2074">
        <v>190</v>
      </c>
      <c r="F2074">
        <v>26645</v>
      </c>
      <c r="G2074" t="s">
        <v>5439</v>
      </c>
      <c r="H2074" s="2">
        <v>0.29166666666666669</v>
      </c>
      <c r="I2074" t="s">
        <v>5439</v>
      </c>
      <c r="J2074" s="2">
        <v>0.83333333333333337</v>
      </c>
      <c r="L2074" t="s">
        <v>968</v>
      </c>
      <c r="N2074" t="s">
        <v>1482</v>
      </c>
      <c r="O2074">
        <v>9709219</v>
      </c>
      <c r="P2074" t="s">
        <v>1079</v>
      </c>
      <c r="Q2074" t="s">
        <v>5445</v>
      </c>
      <c r="R2074">
        <v>0</v>
      </c>
      <c r="S2074" t="s">
        <v>1737</v>
      </c>
      <c r="V2074" t="s">
        <v>5446</v>
      </c>
      <c r="W2074" t="s">
        <v>5446</v>
      </c>
      <c r="X2074" t="s">
        <v>1486</v>
      </c>
      <c r="Y2074" t="s">
        <v>1487</v>
      </c>
      <c r="Z2074" t="s">
        <v>5045</v>
      </c>
    </row>
    <row r="2075" spans="1:26" x14ac:dyDescent="0.25">
      <c r="A2075">
        <v>458037</v>
      </c>
      <c r="B2075" t="s">
        <v>1628</v>
      </c>
      <c r="C2075" t="s">
        <v>2148</v>
      </c>
      <c r="D2075" t="s">
        <v>2149</v>
      </c>
      <c r="E2075">
        <v>10</v>
      </c>
      <c r="F2075">
        <v>1</v>
      </c>
      <c r="G2075" t="s">
        <v>5439</v>
      </c>
      <c r="H2075" s="2">
        <v>0.375</v>
      </c>
      <c r="I2075" t="s">
        <v>5447</v>
      </c>
      <c r="J2075" s="2">
        <v>0.625</v>
      </c>
      <c r="L2075" t="s">
        <v>968</v>
      </c>
      <c r="N2075" t="s">
        <v>1300</v>
      </c>
      <c r="O2075" t="s">
        <v>2150</v>
      </c>
      <c r="P2075" t="s">
        <v>970</v>
      </c>
      <c r="Q2075" t="s">
        <v>5448</v>
      </c>
      <c r="R2075">
        <v>1.22</v>
      </c>
      <c r="S2075" t="s">
        <v>1179</v>
      </c>
      <c r="Y2075" t="s">
        <v>1029</v>
      </c>
      <c r="Z2075" t="s">
        <v>1029</v>
      </c>
    </row>
    <row r="2076" spans="1:26" x14ac:dyDescent="0.25">
      <c r="A2076">
        <v>457547</v>
      </c>
      <c r="B2076" t="s">
        <v>1021</v>
      </c>
      <c r="C2076" t="s">
        <v>1022</v>
      </c>
      <c r="D2076" t="s">
        <v>1023</v>
      </c>
      <c r="E2076">
        <v>14</v>
      </c>
      <c r="F2076">
        <v>51</v>
      </c>
      <c r="G2076" t="s">
        <v>5439</v>
      </c>
      <c r="H2076" s="2">
        <v>0.41666666666666669</v>
      </c>
      <c r="I2076" t="s">
        <v>5439</v>
      </c>
      <c r="J2076" s="2">
        <v>0.71527777777777779</v>
      </c>
      <c r="L2076" t="s">
        <v>968</v>
      </c>
      <c r="N2076" t="s">
        <v>1024</v>
      </c>
      <c r="O2076">
        <v>750019</v>
      </c>
      <c r="P2076" t="s">
        <v>970</v>
      </c>
      <c r="Q2076" t="s">
        <v>5449</v>
      </c>
      <c r="R2076">
        <v>0</v>
      </c>
      <c r="S2076" t="s">
        <v>1026</v>
      </c>
      <c r="T2076" t="s">
        <v>1027</v>
      </c>
      <c r="X2076" t="s">
        <v>1028</v>
      </c>
      <c r="Y2076" t="s">
        <v>974</v>
      </c>
      <c r="Z2076" t="s">
        <v>974</v>
      </c>
    </row>
    <row r="2077" spans="1:26" x14ac:dyDescent="0.25">
      <c r="A2077">
        <v>456524</v>
      </c>
      <c r="B2077" t="s">
        <v>1032</v>
      </c>
      <c r="C2077" t="s">
        <v>1033</v>
      </c>
      <c r="D2077" t="s">
        <v>1034</v>
      </c>
      <c r="E2077">
        <v>108</v>
      </c>
      <c r="F2077">
        <v>5873</v>
      </c>
      <c r="G2077" t="s">
        <v>5439</v>
      </c>
      <c r="H2077" s="2">
        <v>0.51041666666666663</v>
      </c>
      <c r="I2077" t="s">
        <v>5355</v>
      </c>
      <c r="J2077" s="2">
        <v>0.20833333333333334</v>
      </c>
      <c r="L2077" t="s">
        <v>968</v>
      </c>
      <c r="N2077" t="s">
        <v>1035</v>
      </c>
      <c r="O2077">
        <v>9002647</v>
      </c>
      <c r="P2077" t="s">
        <v>1036</v>
      </c>
      <c r="Q2077" t="s">
        <v>5450</v>
      </c>
      <c r="R2077">
        <v>0</v>
      </c>
      <c r="S2077" t="s">
        <v>3087</v>
      </c>
      <c r="V2077" t="s">
        <v>5451</v>
      </c>
      <c r="W2077" t="s">
        <v>5451</v>
      </c>
      <c r="X2077" t="s">
        <v>1040</v>
      </c>
      <c r="Y2077" t="s">
        <v>1041</v>
      </c>
      <c r="Z2077" t="s">
        <v>3251</v>
      </c>
    </row>
    <row r="2078" spans="1:26" x14ac:dyDescent="0.25">
      <c r="A2078">
        <v>457796</v>
      </c>
      <c r="B2078" t="s">
        <v>964</v>
      </c>
      <c r="C2078" t="s">
        <v>4724</v>
      </c>
      <c r="D2078" t="s">
        <v>4725</v>
      </c>
      <c r="E2078">
        <v>12</v>
      </c>
      <c r="F2078">
        <v>41</v>
      </c>
      <c r="G2078" t="s">
        <v>5355</v>
      </c>
      <c r="H2078" s="2">
        <v>0.25</v>
      </c>
      <c r="I2078" t="s">
        <v>5355</v>
      </c>
      <c r="J2078" s="2">
        <v>0.66666666666666663</v>
      </c>
      <c r="K2078" t="s">
        <v>5452</v>
      </c>
      <c r="L2078" t="s">
        <v>1142</v>
      </c>
      <c r="N2078" t="s">
        <v>1290</v>
      </c>
      <c r="O2078">
        <v>9678068</v>
      </c>
      <c r="P2078" t="s">
        <v>970</v>
      </c>
      <c r="Q2078" t="s">
        <v>5453</v>
      </c>
      <c r="R2078">
        <v>0</v>
      </c>
      <c r="S2078" t="s">
        <v>3267</v>
      </c>
      <c r="X2078" t="s">
        <v>4728</v>
      </c>
      <c r="Y2078" t="s">
        <v>974</v>
      </c>
      <c r="Z2078" t="s">
        <v>974</v>
      </c>
    </row>
    <row r="2079" spans="1:26" x14ac:dyDescent="0.25">
      <c r="A2079">
        <v>457721</v>
      </c>
      <c r="B2079" t="s">
        <v>964</v>
      </c>
      <c r="C2079" t="s">
        <v>1180</v>
      </c>
      <c r="D2079" t="s">
        <v>1181</v>
      </c>
      <c r="E2079">
        <v>28</v>
      </c>
      <c r="F2079">
        <v>284</v>
      </c>
      <c r="G2079" t="s">
        <v>5355</v>
      </c>
      <c r="H2079" s="2">
        <v>0.25</v>
      </c>
      <c r="I2079" t="s">
        <v>5355</v>
      </c>
      <c r="J2079" s="2">
        <v>0.83333333333333337</v>
      </c>
      <c r="K2079" t="s">
        <v>2960</v>
      </c>
      <c r="L2079" t="s">
        <v>1142</v>
      </c>
      <c r="N2079" t="s">
        <v>1290</v>
      </c>
      <c r="P2079" t="s">
        <v>999</v>
      </c>
      <c r="Q2079" t="s">
        <v>5454</v>
      </c>
      <c r="R2079">
        <v>0</v>
      </c>
      <c r="S2079" t="s">
        <v>5455</v>
      </c>
      <c r="X2079" t="s">
        <v>1184</v>
      </c>
      <c r="Y2079" t="s">
        <v>974</v>
      </c>
      <c r="Z2079" t="s">
        <v>974</v>
      </c>
    </row>
    <row r="2080" spans="1:26" x14ac:dyDescent="0.25">
      <c r="A2080">
        <v>457722</v>
      </c>
      <c r="B2080" t="s">
        <v>976</v>
      </c>
      <c r="C2080" t="s">
        <v>1350</v>
      </c>
      <c r="D2080" t="s">
        <v>1351</v>
      </c>
      <c r="E2080">
        <v>106</v>
      </c>
      <c r="F2080">
        <v>4249</v>
      </c>
      <c r="G2080" t="s">
        <v>5355</v>
      </c>
      <c r="H2080" s="2">
        <v>0.25</v>
      </c>
      <c r="I2080" t="s">
        <v>5355</v>
      </c>
      <c r="J2080" s="2">
        <v>0.83333333333333337</v>
      </c>
      <c r="K2080" t="s">
        <v>2960</v>
      </c>
      <c r="L2080" t="s">
        <v>1142</v>
      </c>
      <c r="N2080" t="s">
        <v>1290</v>
      </c>
      <c r="P2080" t="s">
        <v>999</v>
      </c>
      <c r="Q2080" t="s">
        <v>5456</v>
      </c>
      <c r="R2080">
        <v>0</v>
      </c>
      <c r="S2080" t="s">
        <v>1422</v>
      </c>
      <c r="X2080" t="s">
        <v>1354</v>
      </c>
      <c r="Y2080" t="s">
        <v>974</v>
      </c>
      <c r="Z2080" t="s">
        <v>974</v>
      </c>
    </row>
    <row r="2081" spans="1:26" x14ac:dyDescent="0.25">
      <c r="A2081">
        <v>457312</v>
      </c>
      <c r="B2081" t="s">
        <v>1032</v>
      </c>
      <c r="C2081" t="s">
        <v>1327</v>
      </c>
      <c r="D2081" t="s">
        <v>1328</v>
      </c>
      <c r="E2081">
        <v>42</v>
      </c>
      <c r="F2081">
        <v>380</v>
      </c>
      <c r="G2081" t="s">
        <v>5355</v>
      </c>
      <c r="H2081" s="2">
        <v>0.29166666666666669</v>
      </c>
      <c r="I2081" t="s">
        <v>5355</v>
      </c>
      <c r="J2081" s="2">
        <v>0.75</v>
      </c>
      <c r="L2081" t="s">
        <v>968</v>
      </c>
      <c r="N2081" t="s">
        <v>1329</v>
      </c>
      <c r="O2081">
        <v>7321960</v>
      </c>
      <c r="P2081" t="s">
        <v>1168</v>
      </c>
      <c r="Q2081" t="s">
        <v>5457</v>
      </c>
      <c r="R2081">
        <v>0</v>
      </c>
      <c r="S2081" t="s">
        <v>1603</v>
      </c>
      <c r="T2081" t="s">
        <v>1332</v>
      </c>
      <c r="X2081" t="s">
        <v>1333</v>
      </c>
      <c r="Y2081" t="s">
        <v>1104</v>
      </c>
      <c r="Z2081" t="s">
        <v>1281</v>
      </c>
    </row>
    <row r="2082" spans="1:26" x14ac:dyDescent="0.25">
      <c r="A2082">
        <v>457548</v>
      </c>
      <c r="B2082" t="s">
        <v>1021</v>
      </c>
      <c r="C2082" t="s">
        <v>1022</v>
      </c>
      <c r="D2082" t="s">
        <v>1023</v>
      </c>
      <c r="E2082">
        <v>14</v>
      </c>
      <c r="F2082">
        <v>51</v>
      </c>
      <c r="G2082" t="s">
        <v>5355</v>
      </c>
      <c r="H2082" s="2">
        <v>0.39583333333333331</v>
      </c>
      <c r="I2082" t="s">
        <v>5355</v>
      </c>
      <c r="J2082" s="2">
        <v>0.71527777777777779</v>
      </c>
      <c r="L2082" t="s">
        <v>968</v>
      </c>
      <c r="N2082" t="s">
        <v>1024</v>
      </c>
      <c r="O2082">
        <v>750019</v>
      </c>
      <c r="P2082" t="s">
        <v>970</v>
      </c>
      <c r="Q2082" t="s">
        <v>5458</v>
      </c>
      <c r="R2082">
        <v>0</v>
      </c>
      <c r="S2082" t="s">
        <v>1026</v>
      </c>
      <c r="T2082" t="s">
        <v>1027</v>
      </c>
      <c r="X2082" t="s">
        <v>1028</v>
      </c>
      <c r="Y2082" t="s">
        <v>1029</v>
      </c>
      <c r="Z2082" t="s">
        <v>1029</v>
      </c>
    </row>
    <row r="2083" spans="1:26" x14ac:dyDescent="0.25">
      <c r="A2083">
        <v>457080</v>
      </c>
      <c r="B2083" t="s">
        <v>1032</v>
      </c>
      <c r="C2083" t="s">
        <v>1033</v>
      </c>
      <c r="D2083" t="s">
        <v>1034</v>
      </c>
      <c r="E2083">
        <v>108</v>
      </c>
      <c r="F2083">
        <v>5873</v>
      </c>
      <c r="G2083" t="s">
        <v>5355</v>
      </c>
      <c r="H2083" s="2">
        <v>0.54166666666666663</v>
      </c>
      <c r="I2083" t="s">
        <v>5355</v>
      </c>
      <c r="J2083" s="2">
        <v>0.79166666666666663</v>
      </c>
      <c r="L2083" t="s">
        <v>968</v>
      </c>
      <c r="N2083" t="s">
        <v>1035</v>
      </c>
      <c r="O2083">
        <v>9002647</v>
      </c>
      <c r="P2083" t="s">
        <v>1036</v>
      </c>
      <c r="Q2083" t="s">
        <v>5459</v>
      </c>
      <c r="R2083">
        <v>0</v>
      </c>
      <c r="S2083" t="s">
        <v>1426</v>
      </c>
      <c r="V2083" t="s">
        <v>5451</v>
      </c>
      <c r="W2083" t="s">
        <v>5451</v>
      </c>
      <c r="X2083" t="s">
        <v>1040</v>
      </c>
      <c r="Y2083" t="s">
        <v>3251</v>
      </c>
      <c r="Z2083" t="s">
        <v>1042</v>
      </c>
    </row>
    <row r="2084" spans="1:26" x14ac:dyDescent="0.25">
      <c r="A2084">
        <v>457931</v>
      </c>
      <c r="B2084" t="s">
        <v>1030</v>
      </c>
      <c r="C2084" t="s">
        <v>5460</v>
      </c>
      <c r="D2084" t="s">
        <v>5460</v>
      </c>
      <c r="E2084">
        <v>11</v>
      </c>
      <c r="F2084">
        <v>9</v>
      </c>
      <c r="G2084" t="s">
        <v>5355</v>
      </c>
      <c r="H2084" s="2">
        <v>0.66666666666666663</v>
      </c>
      <c r="I2084" t="s">
        <v>5447</v>
      </c>
      <c r="J2084" s="2">
        <v>0.25</v>
      </c>
      <c r="L2084" t="s">
        <v>968</v>
      </c>
      <c r="N2084" t="s">
        <v>1300</v>
      </c>
      <c r="O2084" t="s">
        <v>5461</v>
      </c>
      <c r="P2084" t="s">
        <v>970</v>
      </c>
      <c r="Q2084" t="s">
        <v>5462</v>
      </c>
      <c r="R2084">
        <v>1</v>
      </c>
      <c r="S2084" t="s">
        <v>1179</v>
      </c>
      <c r="Y2084" t="s">
        <v>5463</v>
      </c>
      <c r="Z2084" t="s">
        <v>1029</v>
      </c>
    </row>
    <row r="2085" spans="1:26" x14ac:dyDescent="0.25">
      <c r="A2085">
        <v>457310</v>
      </c>
      <c r="B2085" t="s">
        <v>1075</v>
      </c>
      <c r="C2085" t="s">
        <v>1076</v>
      </c>
      <c r="D2085" t="s">
        <v>1077</v>
      </c>
      <c r="E2085">
        <v>159</v>
      </c>
      <c r="F2085">
        <v>15215</v>
      </c>
      <c r="G2085" t="s">
        <v>5355</v>
      </c>
      <c r="H2085" s="2">
        <v>0.95833333333333337</v>
      </c>
      <c r="I2085" t="s">
        <v>5435</v>
      </c>
      <c r="J2085" s="2">
        <v>0.33333333333333331</v>
      </c>
      <c r="K2085" t="s">
        <v>5464</v>
      </c>
      <c r="L2085" t="s">
        <v>1142</v>
      </c>
      <c r="N2085" t="s">
        <v>1078</v>
      </c>
      <c r="O2085">
        <v>9819947</v>
      </c>
      <c r="P2085" t="s">
        <v>1277</v>
      </c>
      <c r="Q2085" t="s">
        <v>5465</v>
      </c>
      <c r="R2085">
        <v>0</v>
      </c>
      <c r="S2085" t="s">
        <v>1331</v>
      </c>
      <c r="V2085">
        <v>84</v>
      </c>
      <c r="W2085">
        <v>84</v>
      </c>
      <c r="X2085" t="s">
        <v>1082</v>
      </c>
      <c r="Y2085" t="s">
        <v>1005</v>
      </c>
      <c r="Z2085" t="s">
        <v>1083</v>
      </c>
    </row>
    <row r="2086" spans="1:26" x14ac:dyDescent="0.25">
      <c r="A2086">
        <v>457311</v>
      </c>
      <c r="B2086" t="s">
        <v>1075</v>
      </c>
      <c r="C2086" t="s">
        <v>1115</v>
      </c>
      <c r="D2086" t="s">
        <v>1116</v>
      </c>
      <c r="E2086">
        <v>159</v>
      </c>
      <c r="F2086">
        <v>10851</v>
      </c>
      <c r="G2086" t="s">
        <v>5435</v>
      </c>
      <c r="H2086" s="2">
        <v>0.33333333333333331</v>
      </c>
      <c r="I2086" t="s">
        <v>5435</v>
      </c>
      <c r="J2086" s="2">
        <v>0.95833333333333337</v>
      </c>
      <c r="K2086" t="s">
        <v>5466</v>
      </c>
      <c r="L2086" t="s">
        <v>1142</v>
      </c>
      <c r="N2086" t="s">
        <v>1078</v>
      </c>
      <c r="O2086">
        <v>9225275</v>
      </c>
      <c r="P2086" t="s">
        <v>1110</v>
      </c>
      <c r="Q2086" t="s">
        <v>5467</v>
      </c>
      <c r="R2086">
        <v>0</v>
      </c>
      <c r="S2086" t="s">
        <v>1865</v>
      </c>
      <c r="V2086">
        <v>533</v>
      </c>
      <c r="W2086">
        <v>533</v>
      </c>
      <c r="X2086" t="s">
        <v>1119</v>
      </c>
      <c r="Y2086" t="s">
        <v>2178</v>
      </c>
      <c r="Z2086" t="s">
        <v>1104</v>
      </c>
    </row>
    <row r="2087" spans="1:26" x14ac:dyDescent="0.25">
      <c r="A2087">
        <v>457815</v>
      </c>
      <c r="B2087" t="s">
        <v>1230</v>
      </c>
      <c r="C2087" t="s">
        <v>2862</v>
      </c>
      <c r="D2087" t="s">
        <v>2863</v>
      </c>
      <c r="E2087">
        <v>11</v>
      </c>
      <c r="F2087">
        <v>5</v>
      </c>
      <c r="G2087" t="s">
        <v>5435</v>
      </c>
      <c r="H2087" s="2">
        <v>0.38541666666666669</v>
      </c>
      <c r="I2087" t="s">
        <v>5468</v>
      </c>
      <c r="J2087" s="2">
        <v>0.45833333333333331</v>
      </c>
      <c r="L2087" t="s">
        <v>968</v>
      </c>
      <c r="N2087" t="s">
        <v>1300</v>
      </c>
      <c r="O2087">
        <v>7044</v>
      </c>
      <c r="P2087" t="s">
        <v>970</v>
      </c>
      <c r="Q2087" t="s">
        <v>5469</v>
      </c>
      <c r="R2087">
        <v>0.41</v>
      </c>
      <c r="S2087" t="s">
        <v>1179</v>
      </c>
      <c r="X2087" t="s">
        <v>2865</v>
      </c>
      <c r="Y2087" t="s">
        <v>975</v>
      </c>
      <c r="Z2087" t="s">
        <v>975</v>
      </c>
    </row>
    <row r="2088" spans="1:26" x14ac:dyDescent="0.25">
      <c r="A2088">
        <v>457549</v>
      </c>
      <c r="B2088" t="s">
        <v>1021</v>
      </c>
      <c r="C2088" t="s">
        <v>1022</v>
      </c>
      <c r="D2088" t="s">
        <v>1023</v>
      </c>
      <c r="E2088">
        <v>14</v>
      </c>
      <c r="F2088">
        <v>51</v>
      </c>
      <c r="G2088" t="s">
        <v>5435</v>
      </c>
      <c r="H2088" s="2">
        <v>0.41666666666666669</v>
      </c>
      <c r="I2088" t="s">
        <v>5435</v>
      </c>
      <c r="J2088" s="2">
        <v>0.71527777777777779</v>
      </c>
      <c r="L2088" t="s">
        <v>968</v>
      </c>
      <c r="N2088" t="s">
        <v>1024</v>
      </c>
      <c r="O2088">
        <v>750019</v>
      </c>
      <c r="P2088" t="s">
        <v>970</v>
      </c>
      <c r="Q2088" t="s">
        <v>5470</v>
      </c>
      <c r="R2088">
        <v>0</v>
      </c>
      <c r="S2088" t="s">
        <v>1026</v>
      </c>
      <c r="T2088" t="s">
        <v>1027</v>
      </c>
      <c r="X2088" t="s">
        <v>1028</v>
      </c>
      <c r="Y2088" t="s">
        <v>1029</v>
      </c>
      <c r="Z2088" t="s">
        <v>1029</v>
      </c>
    </row>
    <row r="2089" spans="1:26" x14ac:dyDescent="0.25">
      <c r="A2089">
        <v>457431</v>
      </c>
      <c r="B2089" t="s">
        <v>1075</v>
      </c>
      <c r="C2089" t="s">
        <v>3908</v>
      </c>
      <c r="D2089" t="s">
        <v>3909</v>
      </c>
      <c r="E2089">
        <v>139</v>
      </c>
      <c r="F2089">
        <v>9996</v>
      </c>
      <c r="G2089" t="s">
        <v>5435</v>
      </c>
      <c r="H2089" s="2">
        <v>0.45833333333333331</v>
      </c>
      <c r="I2089" t="s">
        <v>5468</v>
      </c>
      <c r="J2089" s="2">
        <v>0.125</v>
      </c>
      <c r="L2089" t="s">
        <v>968</v>
      </c>
      <c r="N2089" t="s">
        <v>1158</v>
      </c>
      <c r="O2089">
        <v>9366225</v>
      </c>
      <c r="P2089" t="s">
        <v>1159</v>
      </c>
      <c r="Q2089" t="s">
        <v>5471</v>
      </c>
      <c r="R2089">
        <v>0</v>
      </c>
      <c r="S2089" t="s">
        <v>5472</v>
      </c>
      <c r="V2089" t="s">
        <v>5473</v>
      </c>
      <c r="W2089" t="s">
        <v>5473</v>
      </c>
      <c r="X2089" t="s">
        <v>3912</v>
      </c>
      <c r="Y2089" t="s">
        <v>2715</v>
      </c>
      <c r="Z2089" t="s">
        <v>975</v>
      </c>
    </row>
    <row r="2090" spans="1:26" x14ac:dyDescent="0.25">
      <c r="A2090">
        <v>457634</v>
      </c>
      <c r="B2090" t="s">
        <v>1032</v>
      </c>
      <c r="C2090" t="s">
        <v>1165</v>
      </c>
      <c r="D2090" t="s">
        <v>1166</v>
      </c>
      <c r="E2090">
        <v>54</v>
      </c>
      <c r="F2090">
        <v>499</v>
      </c>
      <c r="G2090" t="s">
        <v>5435</v>
      </c>
      <c r="H2090" s="2">
        <v>0.75</v>
      </c>
      <c r="I2090" t="s">
        <v>5468</v>
      </c>
      <c r="J2090" s="2">
        <v>4.1666666666666664E-2</v>
      </c>
      <c r="L2090" t="s">
        <v>968</v>
      </c>
      <c r="N2090" t="s">
        <v>1167</v>
      </c>
      <c r="O2090">
        <v>7917757</v>
      </c>
      <c r="P2090" t="s">
        <v>1131</v>
      </c>
      <c r="Q2090" t="s">
        <v>5474</v>
      </c>
      <c r="R2090">
        <v>0</v>
      </c>
      <c r="S2090" t="s">
        <v>1133</v>
      </c>
      <c r="V2090">
        <v>22331</v>
      </c>
      <c r="W2090">
        <v>22331</v>
      </c>
      <c r="X2090" t="s">
        <v>1171</v>
      </c>
      <c r="Y2090" t="s">
        <v>1047</v>
      </c>
      <c r="Z2090" t="s">
        <v>1047</v>
      </c>
    </row>
    <row r="2091" spans="1:26" x14ac:dyDescent="0.25">
      <c r="A2091">
        <v>457525</v>
      </c>
      <c r="B2091" t="s">
        <v>1752</v>
      </c>
      <c r="C2091" t="s">
        <v>1753</v>
      </c>
      <c r="D2091" t="s">
        <v>1754</v>
      </c>
      <c r="E2091">
        <v>114</v>
      </c>
      <c r="F2091">
        <v>5169</v>
      </c>
      <c r="G2091" t="s">
        <v>5468</v>
      </c>
      <c r="H2091" s="2">
        <v>0.29166666666666669</v>
      </c>
      <c r="I2091" t="s">
        <v>5447</v>
      </c>
      <c r="J2091" s="2">
        <v>0.79166666666666663</v>
      </c>
      <c r="L2091" t="s">
        <v>968</v>
      </c>
      <c r="N2091" t="s">
        <v>1755</v>
      </c>
      <c r="O2091">
        <v>9781528</v>
      </c>
      <c r="P2091" t="s">
        <v>1069</v>
      </c>
      <c r="Q2091" t="s">
        <v>5475</v>
      </c>
      <c r="R2091">
        <v>0</v>
      </c>
      <c r="S2091" t="s">
        <v>1757</v>
      </c>
      <c r="V2091">
        <v>97</v>
      </c>
      <c r="W2091">
        <v>97</v>
      </c>
      <c r="X2091" t="s">
        <v>1758</v>
      </c>
      <c r="Y2091" t="s">
        <v>3511</v>
      </c>
      <c r="Z2091" t="s">
        <v>1048</v>
      </c>
    </row>
    <row r="2092" spans="1:26" x14ac:dyDescent="0.25">
      <c r="A2092">
        <v>457690</v>
      </c>
      <c r="B2092" t="s">
        <v>1075</v>
      </c>
      <c r="C2092" t="s">
        <v>3898</v>
      </c>
      <c r="D2092" t="s">
        <v>3899</v>
      </c>
      <c r="E2092">
        <v>134</v>
      </c>
      <c r="F2092">
        <v>8963</v>
      </c>
      <c r="G2092" t="s">
        <v>5468</v>
      </c>
      <c r="H2092" s="2">
        <v>0.29166666666666669</v>
      </c>
      <c r="I2092" t="s">
        <v>5447</v>
      </c>
      <c r="J2092" s="2">
        <v>0.22916666666666666</v>
      </c>
      <c r="L2092" t="s">
        <v>968</v>
      </c>
      <c r="N2092" t="s">
        <v>1035</v>
      </c>
      <c r="O2092">
        <v>9267754</v>
      </c>
      <c r="P2092" t="s">
        <v>1079</v>
      </c>
      <c r="Q2092" t="s">
        <v>5476</v>
      </c>
      <c r="R2092">
        <v>0</v>
      </c>
      <c r="S2092" t="s">
        <v>2013</v>
      </c>
      <c r="V2092" t="s">
        <v>5477</v>
      </c>
      <c r="W2092" t="s">
        <v>5477</v>
      </c>
      <c r="X2092" t="s">
        <v>3902</v>
      </c>
      <c r="Y2092" t="s">
        <v>5478</v>
      </c>
      <c r="Z2092" t="s">
        <v>5478</v>
      </c>
    </row>
    <row r="2093" spans="1:26" x14ac:dyDescent="0.25">
      <c r="A2093">
        <v>457550</v>
      </c>
      <c r="B2093" t="s">
        <v>1021</v>
      </c>
      <c r="C2093" t="s">
        <v>1022</v>
      </c>
      <c r="D2093" t="s">
        <v>1023</v>
      </c>
      <c r="E2093">
        <v>14</v>
      </c>
      <c r="F2093">
        <v>51</v>
      </c>
      <c r="G2093" t="s">
        <v>5468</v>
      </c>
      <c r="H2093" s="2">
        <v>0.39583333333333331</v>
      </c>
      <c r="I2093" t="s">
        <v>5468</v>
      </c>
      <c r="J2093" s="2">
        <v>0.71527777777777779</v>
      </c>
      <c r="L2093" t="s">
        <v>968</v>
      </c>
      <c r="N2093" t="s">
        <v>1024</v>
      </c>
      <c r="O2093">
        <v>750019</v>
      </c>
      <c r="P2093" t="s">
        <v>970</v>
      </c>
      <c r="Q2093" t="s">
        <v>5479</v>
      </c>
      <c r="R2093">
        <v>0</v>
      </c>
      <c r="S2093" t="s">
        <v>1026</v>
      </c>
      <c r="T2093" t="s">
        <v>1027</v>
      </c>
      <c r="X2093" t="s">
        <v>1028</v>
      </c>
      <c r="Y2093" t="s">
        <v>1029</v>
      </c>
      <c r="Z2093" t="s">
        <v>974</v>
      </c>
    </row>
    <row r="2094" spans="1:26" x14ac:dyDescent="0.25">
      <c r="A2094">
        <v>457695</v>
      </c>
      <c r="B2094" t="s">
        <v>1075</v>
      </c>
      <c r="C2094" t="s">
        <v>1320</v>
      </c>
      <c r="D2094" t="s">
        <v>1321</v>
      </c>
      <c r="E2094">
        <v>86</v>
      </c>
      <c r="F2094">
        <v>2546</v>
      </c>
      <c r="G2094" t="s">
        <v>5468</v>
      </c>
      <c r="H2094" s="2">
        <v>0.4375</v>
      </c>
      <c r="I2094" t="s">
        <v>5468</v>
      </c>
      <c r="J2094" s="2">
        <v>0.79166666666666663</v>
      </c>
      <c r="L2094" t="s">
        <v>968</v>
      </c>
      <c r="N2094" t="s">
        <v>1035</v>
      </c>
      <c r="O2094">
        <v>9280718</v>
      </c>
      <c r="P2094" t="s">
        <v>1277</v>
      </c>
      <c r="Q2094" t="s">
        <v>5480</v>
      </c>
      <c r="R2094">
        <v>0</v>
      </c>
      <c r="S2094" t="s">
        <v>2029</v>
      </c>
      <c r="V2094" t="s">
        <v>5481</v>
      </c>
      <c r="W2094" t="s">
        <v>5481</v>
      </c>
      <c r="X2094" t="s">
        <v>1325</v>
      </c>
      <c r="Y2094" t="s">
        <v>992</v>
      </c>
      <c r="Z2094" t="s">
        <v>5482</v>
      </c>
    </row>
    <row r="2095" spans="1:26" x14ac:dyDescent="0.25">
      <c r="A2095">
        <v>457429</v>
      </c>
      <c r="B2095" t="s">
        <v>1075</v>
      </c>
      <c r="C2095" t="s">
        <v>5392</v>
      </c>
      <c r="D2095" t="s">
        <v>5393</v>
      </c>
      <c r="E2095">
        <v>147</v>
      </c>
      <c r="F2095">
        <v>9957</v>
      </c>
      <c r="G2095" t="s">
        <v>5468</v>
      </c>
      <c r="H2095" s="2">
        <v>0.5</v>
      </c>
      <c r="I2095" t="s">
        <v>5468</v>
      </c>
      <c r="J2095" s="2">
        <v>0.75</v>
      </c>
      <c r="L2095" t="s">
        <v>968</v>
      </c>
      <c r="N2095" t="s">
        <v>1158</v>
      </c>
      <c r="O2095">
        <v>9390472</v>
      </c>
      <c r="P2095" t="s">
        <v>1159</v>
      </c>
      <c r="Q2095" t="s">
        <v>5483</v>
      </c>
      <c r="R2095">
        <v>0</v>
      </c>
      <c r="S2095" t="s">
        <v>1722</v>
      </c>
      <c r="V2095" t="s">
        <v>5484</v>
      </c>
      <c r="W2095" t="s">
        <v>5484</v>
      </c>
      <c r="X2095" t="s">
        <v>5397</v>
      </c>
      <c r="Y2095" t="s">
        <v>1520</v>
      </c>
      <c r="Z2095" t="s">
        <v>1521</v>
      </c>
    </row>
    <row r="2096" spans="1:26" x14ac:dyDescent="0.25">
      <c r="A2096">
        <v>457437</v>
      </c>
      <c r="B2096" t="s">
        <v>1032</v>
      </c>
      <c r="C2096" t="s">
        <v>1128</v>
      </c>
      <c r="D2096" t="s">
        <v>1129</v>
      </c>
      <c r="E2096">
        <v>56</v>
      </c>
      <c r="F2096">
        <v>1083</v>
      </c>
      <c r="G2096" t="s">
        <v>5468</v>
      </c>
      <c r="H2096" s="2">
        <v>0.79166666666666663</v>
      </c>
      <c r="I2096" t="s">
        <v>5468</v>
      </c>
      <c r="J2096" s="2">
        <v>0.99930555555555556</v>
      </c>
      <c r="L2096" t="s">
        <v>968</v>
      </c>
      <c r="N2096" t="s">
        <v>1130</v>
      </c>
      <c r="O2096">
        <v>9184524</v>
      </c>
      <c r="P2096" t="s">
        <v>1036</v>
      </c>
      <c r="Q2096" t="s">
        <v>5485</v>
      </c>
      <c r="R2096">
        <v>0</v>
      </c>
      <c r="S2096" t="s">
        <v>1133</v>
      </c>
      <c r="V2096" t="s">
        <v>5486</v>
      </c>
      <c r="W2096" t="s">
        <v>5487</v>
      </c>
      <c r="X2096" t="s">
        <v>1135</v>
      </c>
      <c r="Y2096" t="s">
        <v>1198</v>
      </c>
      <c r="Z2096" t="s">
        <v>4049</v>
      </c>
    </row>
    <row r="2097" spans="1:26" x14ac:dyDescent="0.25">
      <c r="A2097">
        <v>457983</v>
      </c>
      <c r="B2097" t="s">
        <v>964</v>
      </c>
      <c r="C2097" t="s">
        <v>1049</v>
      </c>
      <c r="D2097" t="s">
        <v>1050</v>
      </c>
      <c r="E2097">
        <v>26</v>
      </c>
      <c r="F2097">
        <v>284</v>
      </c>
      <c r="G2097" t="s">
        <v>5447</v>
      </c>
      <c r="H2097" s="2">
        <v>0.25</v>
      </c>
      <c r="I2097" t="s">
        <v>5447</v>
      </c>
      <c r="J2097" s="2">
        <v>0.75</v>
      </c>
      <c r="L2097" t="s">
        <v>968</v>
      </c>
      <c r="N2097" t="s">
        <v>969</v>
      </c>
      <c r="P2097" t="s">
        <v>1009</v>
      </c>
      <c r="Q2097" t="s">
        <v>5488</v>
      </c>
      <c r="R2097">
        <v>0</v>
      </c>
      <c r="S2097" t="s">
        <v>1416</v>
      </c>
      <c r="X2097" t="s">
        <v>1053</v>
      </c>
      <c r="Y2097" t="s">
        <v>974</v>
      </c>
      <c r="Z2097" t="s">
        <v>974</v>
      </c>
    </row>
    <row r="2098" spans="1:26" x14ac:dyDescent="0.25">
      <c r="A2098">
        <v>457985</v>
      </c>
      <c r="B2098" t="s">
        <v>964</v>
      </c>
      <c r="C2098" t="s">
        <v>4724</v>
      </c>
      <c r="D2098" t="s">
        <v>4725</v>
      </c>
      <c r="E2098">
        <v>12</v>
      </c>
      <c r="F2098">
        <v>41</v>
      </c>
      <c r="G2098" t="s">
        <v>5447</v>
      </c>
      <c r="H2098" s="2">
        <v>0.25</v>
      </c>
      <c r="I2098" t="s">
        <v>5489</v>
      </c>
      <c r="J2098" s="2">
        <v>0.75</v>
      </c>
      <c r="K2098" t="s">
        <v>5490</v>
      </c>
      <c r="L2098" t="s">
        <v>1142</v>
      </c>
      <c r="N2098" t="s">
        <v>1290</v>
      </c>
      <c r="O2098">
        <v>9678068</v>
      </c>
      <c r="P2098" t="s">
        <v>970</v>
      </c>
      <c r="Q2098" t="s">
        <v>5491</v>
      </c>
      <c r="R2098">
        <v>0</v>
      </c>
      <c r="S2098" t="s">
        <v>2055</v>
      </c>
      <c r="X2098" t="s">
        <v>4728</v>
      </c>
      <c r="Y2098" t="s">
        <v>974</v>
      </c>
      <c r="Z2098" t="s">
        <v>974</v>
      </c>
    </row>
    <row r="2099" spans="1:26" x14ac:dyDescent="0.25">
      <c r="A2099">
        <v>457941</v>
      </c>
      <c r="B2099" t="s">
        <v>1230</v>
      </c>
      <c r="C2099" t="s">
        <v>1298</v>
      </c>
      <c r="D2099" t="s">
        <v>1299</v>
      </c>
      <c r="E2099">
        <v>11</v>
      </c>
      <c r="F2099">
        <v>11</v>
      </c>
      <c r="G2099" t="s">
        <v>5447</v>
      </c>
      <c r="H2099" s="2">
        <v>0.25</v>
      </c>
      <c r="I2099" t="s">
        <v>5489</v>
      </c>
      <c r="J2099" s="2">
        <v>0.625</v>
      </c>
      <c r="L2099" t="s">
        <v>968</v>
      </c>
      <c r="N2099" t="s">
        <v>1300</v>
      </c>
      <c r="O2099" t="s">
        <v>1301</v>
      </c>
      <c r="P2099" t="s">
        <v>970</v>
      </c>
      <c r="Q2099" t="s">
        <v>5492</v>
      </c>
      <c r="R2099">
        <v>0</v>
      </c>
      <c r="S2099" t="s">
        <v>1179</v>
      </c>
      <c r="X2099" t="s">
        <v>1303</v>
      </c>
      <c r="Y2099" t="s">
        <v>1029</v>
      </c>
      <c r="Z2099" t="s">
        <v>1029</v>
      </c>
    </row>
    <row r="2100" spans="1:26" x14ac:dyDescent="0.25">
      <c r="A2100">
        <v>457984</v>
      </c>
      <c r="B2100" t="s">
        <v>976</v>
      </c>
      <c r="C2100" t="s">
        <v>977</v>
      </c>
      <c r="D2100" t="s">
        <v>978</v>
      </c>
      <c r="E2100">
        <v>84</v>
      </c>
      <c r="F2100">
        <v>2655</v>
      </c>
      <c r="G2100" t="s">
        <v>5447</v>
      </c>
      <c r="H2100" s="2">
        <v>0.25</v>
      </c>
      <c r="I2100" t="s">
        <v>5447</v>
      </c>
      <c r="J2100" s="2">
        <v>0.75</v>
      </c>
      <c r="L2100" t="s">
        <v>968</v>
      </c>
      <c r="N2100" t="s">
        <v>969</v>
      </c>
      <c r="P2100" t="s">
        <v>1009</v>
      </c>
      <c r="Q2100" t="s">
        <v>5493</v>
      </c>
      <c r="R2100">
        <v>0</v>
      </c>
      <c r="S2100" t="s">
        <v>1418</v>
      </c>
      <c r="X2100" t="s">
        <v>981</v>
      </c>
      <c r="Y2100" t="s">
        <v>974</v>
      </c>
      <c r="Z2100" t="s">
        <v>974</v>
      </c>
    </row>
    <row r="2101" spans="1:26" x14ac:dyDescent="0.25">
      <c r="A2101">
        <v>439377</v>
      </c>
      <c r="B2101" t="s">
        <v>982</v>
      </c>
      <c r="C2101" t="s">
        <v>1200</v>
      </c>
      <c r="D2101" t="s">
        <v>1201</v>
      </c>
      <c r="E2101">
        <v>362</v>
      </c>
      <c r="F2101">
        <v>228081</v>
      </c>
      <c r="G2101" t="s">
        <v>5447</v>
      </c>
      <c r="H2101" s="2">
        <v>0.29166666666666669</v>
      </c>
      <c r="I2101" t="s">
        <v>5447</v>
      </c>
      <c r="J2101" s="2">
        <v>0.75</v>
      </c>
      <c r="L2101" t="s">
        <v>968</v>
      </c>
      <c r="N2101" t="s">
        <v>985</v>
      </c>
      <c r="O2101">
        <v>9744001</v>
      </c>
      <c r="P2101" t="s">
        <v>1009</v>
      </c>
      <c r="Q2101" t="s">
        <v>5494</v>
      </c>
      <c r="R2101">
        <v>0</v>
      </c>
      <c r="S2101" t="s">
        <v>988</v>
      </c>
      <c r="V2101">
        <v>36247</v>
      </c>
      <c r="W2101">
        <v>36247</v>
      </c>
      <c r="X2101" t="s">
        <v>1203</v>
      </c>
      <c r="Y2101" t="s">
        <v>2322</v>
      </c>
      <c r="Z2101" t="s">
        <v>1120</v>
      </c>
    </row>
    <row r="2102" spans="1:26" x14ac:dyDescent="0.25">
      <c r="A2102">
        <v>457095</v>
      </c>
      <c r="B2102" t="s">
        <v>1032</v>
      </c>
      <c r="C2102" t="s">
        <v>1192</v>
      </c>
      <c r="D2102" t="s">
        <v>1193</v>
      </c>
      <c r="E2102">
        <v>69</v>
      </c>
      <c r="F2102">
        <v>764</v>
      </c>
      <c r="G2102" t="s">
        <v>5447</v>
      </c>
      <c r="H2102" s="2">
        <v>0.29166666666666669</v>
      </c>
      <c r="I2102" t="s">
        <v>5447</v>
      </c>
      <c r="J2102" s="2">
        <v>0.66666666666666663</v>
      </c>
      <c r="L2102" t="s">
        <v>968</v>
      </c>
      <c r="N2102" t="s">
        <v>1194</v>
      </c>
      <c r="O2102">
        <v>7030523</v>
      </c>
      <c r="P2102" t="s">
        <v>1036</v>
      </c>
      <c r="Q2102" t="s">
        <v>5495</v>
      </c>
      <c r="R2102">
        <v>0</v>
      </c>
      <c r="S2102" t="s">
        <v>5496</v>
      </c>
      <c r="V2102">
        <v>22331</v>
      </c>
      <c r="W2102">
        <v>22331</v>
      </c>
      <c r="X2102" t="s">
        <v>1197</v>
      </c>
      <c r="Y2102" t="s">
        <v>1198</v>
      </c>
      <c r="Z2102" t="s">
        <v>1029</v>
      </c>
    </row>
    <row r="2103" spans="1:26" x14ac:dyDescent="0.25">
      <c r="A2103">
        <v>457961</v>
      </c>
      <c r="B2103" t="s">
        <v>1021</v>
      </c>
      <c r="C2103" t="s">
        <v>1022</v>
      </c>
      <c r="D2103" t="s">
        <v>1023</v>
      </c>
      <c r="E2103">
        <v>14</v>
      </c>
      <c r="F2103">
        <v>51</v>
      </c>
      <c r="G2103" t="s">
        <v>5447</v>
      </c>
      <c r="H2103" s="2">
        <v>0.375</v>
      </c>
      <c r="I2103" t="s">
        <v>5489</v>
      </c>
      <c r="J2103" s="2">
        <v>0.66666666666666663</v>
      </c>
      <c r="K2103" t="s">
        <v>5497</v>
      </c>
      <c r="L2103" t="s">
        <v>1142</v>
      </c>
      <c r="N2103" t="s">
        <v>1024</v>
      </c>
      <c r="O2103">
        <v>750019</v>
      </c>
      <c r="P2103" t="s">
        <v>970</v>
      </c>
      <c r="Q2103" t="s">
        <v>5498</v>
      </c>
      <c r="R2103">
        <v>0</v>
      </c>
      <c r="S2103" t="s">
        <v>1179</v>
      </c>
      <c r="T2103" t="s">
        <v>1027</v>
      </c>
      <c r="X2103" t="s">
        <v>1028</v>
      </c>
      <c r="Y2103" t="s">
        <v>1029</v>
      </c>
      <c r="Z2103" t="s">
        <v>5499</v>
      </c>
    </row>
    <row r="2104" spans="1:26" x14ac:dyDescent="0.25">
      <c r="A2104">
        <v>457916</v>
      </c>
      <c r="B2104" t="s">
        <v>1032</v>
      </c>
      <c r="C2104" t="s">
        <v>4028</v>
      </c>
      <c r="D2104" t="s">
        <v>4029</v>
      </c>
      <c r="E2104">
        <v>83</v>
      </c>
      <c r="F2104">
        <v>1827</v>
      </c>
      <c r="G2104" t="s">
        <v>5447</v>
      </c>
      <c r="H2104" s="2">
        <v>0.58333333333333337</v>
      </c>
      <c r="I2104" t="s">
        <v>5500</v>
      </c>
      <c r="J2104" s="2">
        <v>0.95833333333333337</v>
      </c>
      <c r="L2104" t="s">
        <v>968</v>
      </c>
      <c r="N2104" t="s">
        <v>1167</v>
      </c>
      <c r="O2104" t="s">
        <v>4030</v>
      </c>
      <c r="P2104" t="s">
        <v>970</v>
      </c>
      <c r="Q2104" t="s">
        <v>5501</v>
      </c>
      <c r="R2104">
        <v>0</v>
      </c>
      <c r="S2104" t="s">
        <v>1933</v>
      </c>
      <c r="T2104" t="s">
        <v>5502</v>
      </c>
      <c r="V2104">
        <v>22331</v>
      </c>
      <c r="W2104">
        <v>22331</v>
      </c>
      <c r="X2104" t="s">
        <v>4033</v>
      </c>
      <c r="Y2104" t="s">
        <v>1283</v>
      </c>
      <c r="Z2104" t="s">
        <v>1104</v>
      </c>
    </row>
    <row r="2105" spans="1:26" x14ac:dyDescent="0.25">
      <c r="A2105">
        <v>458294</v>
      </c>
      <c r="B2105" t="s">
        <v>1230</v>
      </c>
      <c r="C2105" t="s">
        <v>2916</v>
      </c>
      <c r="D2105" t="s">
        <v>2917</v>
      </c>
      <c r="E2105">
        <v>6</v>
      </c>
      <c r="F2105">
        <v>2</v>
      </c>
      <c r="G2105" t="s">
        <v>5447</v>
      </c>
      <c r="H2105" s="2">
        <v>0.58333333333333337</v>
      </c>
      <c r="I2105" t="s">
        <v>5503</v>
      </c>
      <c r="J2105" s="2">
        <v>0.5</v>
      </c>
      <c r="L2105" t="s">
        <v>968</v>
      </c>
      <c r="N2105" t="s">
        <v>1300</v>
      </c>
      <c r="O2105" t="s">
        <v>2918</v>
      </c>
      <c r="P2105" t="s">
        <v>970</v>
      </c>
      <c r="Q2105" t="s">
        <v>5504</v>
      </c>
      <c r="R2105">
        <v>0.61</v>
      </c>
      <c r="S2105" t="s">
        <v>1179</v>
      </c>
      <c r="X2105" t="s">
        <v>2920</v>
      </c>
      <c r="Y2105" t="s">
        <v>1029</v>
      </c>
      <c r="Z2105" t="s">
        <v>1029</v>
      </c>
    </row>
    <row r="2106" spans="1:26" x14ac:dyDescent="0.25">
      <c r="A2106">
        <v>458123</v>
      </c>
      <c r="B2106" t="s">
        <v>1030</v>
      </c>
      <c r="C2106" t="s">
        <v>5505</v>
      </c>
      <c r="D2106" t="s">
        <v>5506</v>
      </c>
      <c r="E2106">
        <v>11</v>
      </c>
      <c r="F2106">
        <v>1</v>
      </c>
      <c r="G2106" t="s">
        <v>5447</v>
      </c>
      <c r="H2106" s="2">
        <v>0.70833333333333337</v>
      </c>
      <c r="I2106" t="s">
        <v>5489</v>
      </c>
      <c r="J2106" s="2">
        <v>0.5</v>
      </c>
      <c r="L2106" t="s">
        <v>968</v>
      </c>
      <c r="N2106" t="s">
        <v>1300</v>
      </c>
      <c r="O2106" t="s">
        <v>5507</v>
      </c>
      <c r="P2106" t="s">
        <v>970</v>
      </c>
      <c r="Q2106" t="s">
        <v>5508</v>
      </c>
      <c r="R2106">
        <v>1.17</v>
      </c>
      <c r="S2106" t="s">
        <v>1179</v>
      </c>
      <c r="Y2106" t="s">
        <v>1229</v>
      </c>
      <c r="Z2106" t="s">
        <v>1399</v>
      </c>
    </row>
    <row r="2107" spans="1:26" x14ac:dyDescent="0.25">
      <c r="A2107">
        <v>457892</v>
      </c>
      <c r="B2107" t="s">
        <v>1032</v>
      </c>
      <c r="C2107" t="s">
        <v>1033</v>
      </c>
      <c r="D2107" t="s">
        <v>1034</v>
      </c>
      <c r="E2107">
        <v>108</v>
      </c>
      <c r="F2107">
        <v>5873</v>
      </c>
      <c r="G2107" t="s">
        <v>5447</v>
      </c>
      <c r="H2107" s="2">
        <v>0.72916666666666663</v>
      </c>
      <c r="I2107" t="s">
        <v>5489</v>
      </c>
      <c r="J2107" s="2">
        <v>0.20833333333333334</v>
      </c>
      <c r="L2107" t="s">
        <v>968</v>
      </c>
      <c r="N2107" t="s">
        <v>1035</v>
      </c>
      <c r="O2107">
        <v>9002647</v>
      </c>
      <c r="P2107" t="s">
        <v>1036</v>
      </c>
      <c r="Q2107" t="s">
        <v>5509</v>
      </c>
      <c r="R2107">
        <v>0</v>
      </c>
      <c r="S2107" t="s">
        <v>5510</v>
      </c>
      <c r="V2107" t="s">
        <v>5451</v>
      </c>
      <c r="W2107" t="s">
        <v>5451</v>
      </c>
      <c r="X2107" t="s">
        <v>1040</v>
      </c>
      <c r="Y2107" t="s">
        <v>5511</v>
      </c>
      <c r="Z2107" t="s">
        <v>5512</v>
      </c>
    </row>
    <row r="2108" spans="1:26" x14ac:dyDescent="0.25">
      <c r="A2108">
        <v>457704</v>
      </c>
      <c r="B2108" t="s">
        <v>1075</v>
      </c>
      <c r="C2108" t="s">
        <v>1610</v>
      </c>
      <c r="D2108" t="s">
        <v>1611</v>
      </c>
      <c r="E2108">
        <v>159</v>
      </c>
      <c r="F2108">
        <v>15215</v>
      </c>
      <c r="G2108" t="s">
        <v>5447</v>
      </c>
      <c r="H2108" s="2">
        <v>0.95833333333333337</v>
      </c>
      <c r="I2108" t="s">
        <v>5489</v>
      </c>
      <c r="J2108" s="2">
        <v>0.33333333333333331</v>
      </c>
      <c r="K2108" t="s">
        <v>5513</v>
      </c>
      <c r="L2108" t="s">
        <v>1142</v>
      </c>
      <c r="N2108" t="s">
        <v>1078</v>
      </c>
      <c r="O2108">
        <v>9819959</v>
      </c>
      <c r="P2108" t="s">
        <v>1277</v>
      </c>
      <c r="Q2108" t="s">
        <v>5514</v>
      </c>
      <c r="R2108">
        <v>0</v>
      </c>
      <c r="S2108" t="s">
        <v>1603</v>
      </c>
      <c r="V2108">
        <v>104</v>
      </c>
      <c r="W2108">
        <v>104</v>
      </c>
      <c r="X2108" t="s">
        <v>1614</v>
      </c>
      <c r="Y2108" t="s">
        <v>2178</v>
      </c>
      <c r="Z2108" t="s">
        <v>1127</v>
      </c>
    </row>
    <row r="2109" spans="1:26" x14ac:dyDescent="0.25">
      <c r="A2109">
        <v>458100</v>
      </c>
      <c r="B2109" t="s">
        <v>964</v>
      </c>
      <c r="C2109" t="s">
        <v>1180</v>
      </c>
      <c r="D2109" t="s">
        <v>1181</v>
      </c>
      <c r="E2109">
        <v>28</v>
      </c>
      <c r="F2109">
        <v>284</v>
      </c>
      <c r="G2109" t="s">
        <v>5489</v>
      </c>
      <c r="H2109" s="2">
        <v>0.16666666666666666</v>
      </c>
      <c r="I2109" t="s">
        <v>5489</v>
      </c>
      <c r="J2109" s="2">
        <v>0.75</v>
      </c>
      <c r="L2109" t="s">
        <v>968</v>
      </c>
      <c r="N2109" t="s">
        <v>969</v>
      </c>
      <c r="P2109" t="s">
        <v>970</v>
      </c>
      <c r="Q2109" t="s">
        <v>5515</v>
      </c>
      <c r="R2109">
        <v>0</v>
      </c>
      <c r="S2109" t="s">
        <v>1183</v>
      </c>
      <c r="X2109" t="s">
        <v>1184</v>
      </c>
      <c r="Y2109" t="s">
        <v>974</v>
      </c>
      <c r="Z2109" t="s">
        <v>974</v>
      </c>
    </row>
    <row r="2110" spans="1:26" x14ac:dyDescent="0.25">
      <c r="A2110">
        <v>458101</v>
      </c>
      <c r="B2110" t="s">
        <v>976</v>
      </c>
      <c r="C2110" t="s">
        <v>1054</v>
      </c>
      <c r="D2110" t="s">
        <v>1055</v>
      </c>
      <c r="E2110">
        <v>87</v>
      </c>
      <c r="F2110">
        <v>2391</v>
      </c>
      <c r="G2110" t="s">
        <v>5489</v>
      </c>
      <c r="H2110" s="2">
        <v>0.16666666666666666</v>
      </c>
      <c r="I2110" t="s">
        <v>5489</v>
      </c>
      <c r="J2110" s="2">
        <v>0.75</v>
      </c>
      <c r="L2110" t="s">
        <v>968</v>
      </c>
      <c r="N2110" t="s">
        <v>969</v>
      </c>
      <c r="P2110" t="s">
        <v>970</v>
      </c>
      <c r="Q2110" t="s">
        <v>5516</v>
      </c>
      <c r="R2110">
        <v>0</v>
      </c>
      <c r="S2110" t="s">
        <v>1188</v>
      </c>
      <c r="X2110" t="s">
        <v>1058</v>
      </c>
      <c r="Y2110" t="s">
        <v>974</v>
      </c>
      <c r="Z2110" t="s">
        <v>974</v>
      </c>
    </row>
    <row r="2111" spans="1:26" x14ac:dyDescent="0.25">
      <c r="A2111">
        <v>458104</v>
      </c>
      <c r="B2111" t="s">
        <v>1230</v>
      </c>
      <c r="C2111" t="s">
        <v>1371</v>
      </c>
      <c r="D2111" t="s">
        <v>1372</v>
      </c>
      <c r="E2111">
        <v>11</v>
      </c>
      <c r="F2111">
        <v>5</v>
      </c>
      <c r="G2111" t="s">
        <v>5489</v>
      </c>
      <c r="H2111" s="2">
        <v>0.25</v>
      </c>
      <c r="I2111" t="s">
        <v>5489</v>
      </c>
      <c r="J2111" s="2">
        <v>0.41666666666666669</v>
      </c>
      <c r="L2111" t="s">
        <v>968</v>
      </c>
      <c r="N2111" t="s">
        <v>1300</v>
      </c>
      <c r="O2111" t="s">
        <v>1373</v>
      </c>
      <c r="P2111" t="s">
        <v>970</v>
      </c>
      <c r="Q2111" t="s">
        <v>5517</v>
      </c>
      <c r="R2111">
        <v>1.71</v>
      </c>
      <c r="S2111" t="s">
        <v>1179</v>
      </c>
      <c r="Y2111" t="s">
        <v>1029</v>
      </c>
      <c r="Z2111" t="s">
        <v>1029</v>
      </c>
    </row>
    <row r="2112" spans="1:26" x14ac:dyDescent="0.25">
      <c r="A2112">
        <v>377461</v>
      </c>
      <c r="B2112" t="s">
        <v>982</v>
      </c>
      <c r="C2112" t="s">
        <v>1590</v>
      </c>
      <c r="D2112" t="s">
        <v>1591</v>
      </c>
      <c r="E2112">
        <v>317</v>
      </c>
      <c r="F2112">
        <v>121878</v>
      </c>
      <c r="G2112" t="s">
        <v>5489</v>
      </c>
      <c r="H2112" s="2">
        <v>0.30208333333333331</v>
      </c>
      <c r="I2112" t="s">
        <v>5489</v>
      </c>
      <c r="J2112" s="2">
        <v>0.75</v>
      </c>
      <c r="L2112" t="s">
        <v>968</v>
      </c>
      <c r="N2112" t="s">
        <v>1099</v>
      </c>
      <c r="O2112">
        <v>9372456</v>
      </c>
      <c r="P2112" t="s">
        <v>986</v>
      </c>
      <c r="Q2112" t="s">
        <v>5518</v>
      </c>
      <c r="R2112">
        <v>0</v>
      </c>
      <c r="S2112" t="s">
        <v>988</v>
      </c>
      <c r="V2112">
        <v>63502</v>
      </c>
      <c r="W2112">
        <v>63502</v>
      </c>
      <c r="X2112" t="s">
        <v>1593</v>
      </c>
      <c r="Y2112" t="s">
        <v>1120</v>
      </c>
      <c r="Z2112" t="s">
        <v>1042</v>
      </c>
    </row>
    <row r="2113" spans="1:26" x14ac:dyDescent="0.25">
      <c r="A2113">
        <v>460317</v>
      </c>
      <c r="B2113" t="s">
        <v>1030</v>
      </c>
      <c r="C2113" t="s">
        <v>5519</v>
      </c>
      <c r="D2113" t="s">
        <v>5520</v>
      </c>
      <c r="E2113">
        <v>11</v>
      </c>
      <c r="F2113">
        <v>7</v>
      </c>
      <c r="G2113" t="s">
        <v>5489</v>
      </c>
      <c r="H2113" s="2">
        <v>0.70833333333333337</v>
      </c>
      <c r="I2113" t="s">
        <v>5521</v>
      </c>
      <c r="J2113" s="2">
        <v>0.41666666666666669</v>
      </c>
      <c r="L2113" t="s">
        <v>968</v>
      </c>
      <c r="N2113" t="s">
        <v>1300</v>
      </c>
      <c r="O2113" t="s">
        <v>5522</v>
      </c>
      <c r="P2113" t="s">
        <v>970</v>
      </c>
      <c r="Q2113" t="s">
        <v>5523</v>
      </c>
      <c r="R2113">
        <v>0</v>
      </c>
      <c r="S2113" t="s">
        <v>1179</v>
      </c>
      <c r="Y2113" t="s">
        <v>1947</v>
      </c>
      <c r="Z2113" t="s">
        <v>1047</v>
      </c>
    </row>
    <row r="2114" spans="1:26" x14ac:dyDescent="0.25">
      <c r="A2114">
        <v>457958</v>
      </c>
      <c r="B2114" t="s">
        <v>1032</v>
      </c>
      <c r="C2114" t="s">
        <v>1327</v>
      </c>
      <c r="D2114" t="s">
        <v>1328</v>
      </c>
      <c r="E2114">
        <v>42</v>
      </c>
      <c r="F2114">
        <v>380</v>
      </c>
      <c r="G2114" t="s">
        <v>5524</v>
      </c>
      <c r="H2114" s="2">
        <v>0.29166666666666669</v>
      </c>
      <c r="I2114" t="s">
        <v>5524</v>
      </c>
      <c r="J2114" s="2">
        <v>0.75</v>
      </c>
      <c r="L2114" t="s">
        <v>968</v>
      </c>
      <c r="N2114" t="s">
        <v>1329</v>
      </c>
      <c r="O2114">
        <v>7321960</v>
      </c>
      <c r="P2114" t="s">
        <v>1168</v>
      </c>
      <c r="Q2114" t="s">
        <v>5525</v>
      </c>
      <c r="R2114">
        <v>0</v>
      </c>
      <c r="S2114" t="s">
        <v>1331</v>
      </c>
      <c r="T2114" t="s">
        <v>1332</v>
      </c>
      <c r="X2114" t="s">
        <v>1333</v>
      </c>
      <c r="Y2114" t="s">
        <v>1104</v>
      </c>
      <c r="Z2114" t="s">
        <v>1042</v>
      </c>
    </row>
    <row r="2115" spans="1:26" x14ac:dyDescent="0.25">
      <c r="A2115">
        <v>459063</v>
      </c>
      <c r="B2115" t="s">
        <v>1230</v>
      </c>
      <c r="C2115" t="s">
        <v>2862</v>
      </c>
      <c r="D2115" t="s">
        <v>2863</v>
      </c>
      <c r="E2115">
        <v>11</v>
      </c>
      <c r="F2115">
        <v>5</v>
      </c>
      <c r="G2115" t="s">
        <v>5524</v>
      </c>
      <c r="H2115" s="2">
        <v>0.30208333333333331</v>
      </c>
      <c r="I2115" t="s">
        <v>5526</v>
      </c>
      <c r="J2115" s="2">
        <v>0.54166666666666663</v>
      </c>
      <c r="L2115" t="s">
        <v>968</v>
      </c>
      <c r="N2115" t="s">
        <v>1300</v>
      </c>
      <c r="O2115">
        <v>7044</v>
      </c>
      <c r="P2115" t="s">
        <v>970</v>
      </c>
      <c r="Q2115" t="s">
        <v>5527</v>
      </c>
      <c r="R2115">
        <v>0.41</v>
      </c>
      <c r="S2115" t="s">
        <v>1179</v>
      </c>
      <c r="X2115" t="s">
        <v>2865</v>
      </c>
      <c r="Y2115" t="s">
        <v>975</v>
      </c>
      <c r="Z2115" t="s">
        <v>975</v>
      </c>
    </row>
    <row r="2116" spans="1:26" x14ac:dyDescent="0.25">
      <c r="A2116">
        <v>458165</v>
      </c>
      <c r="B2116" t="s">
        <v>1032</v>
      </c>
      <c r="C2116" t="s">
        <v>1385</v>
      </c>
      <c r="D2116" t="s">
        <v>1166</v>
      </c>
      <c r="E2116">
        <v>60</v>
      </c>
      <c r="F2116">
        <v>651</v>
      </c>
      <c r="G2116" t="s">
        <v>5524</v>
      </c>
      <c r="H2116" s="2">
        <v>0.33333333333333331</v>
      </c>
      <c r="I2116" t="s">
        <v>5524</v>
      </c>
      <c r="J2116" s="2">
        <v>0.70833333333333337</v>
      </c>
      <c r="K2116" t="s">
        <v>5528</v>
      </c>
      <c r="L2116" t="s">
        <v>1142</v>
      </c>
      <c r="N2116" t="s">
        <v>1024</v>
      </c>
      <c r="O2116">
        <v>7917757</v>
      </c>
      <c r="P2116" t="s">
        <v>1131</v>
      </c>
      <c r="Q2116" t="s">
        <v>5529</v>
      </c>
      <c r="R2116">
        <v>0</v>
      </c>
      <c r="S2116" t="s">
        <v>1382</v>
      </c>
      <c r="T2116" t="s">
        <v>1332</v>
      </c>
      <c r="X2116" t="s">
        <v>1388</v>
      </c>
      <c r="Y2116" t="s">
        <v>1047</v>
      </c>
      <c r="Z2116" t="s">
        <v>1047</v>
      </c>
    </row>
    <row r="2117" spans="1:26" x14ac:dyDescent="0.25">
      <c r="A2117">
        <v>458172</v>
      </c>
      <c r="B2117" t="s">
        <v>1021</v>
      </c>
      <c r="C2117" t="s">
        <v>1022</v>
      </c>
      <c r="D2117" t="s">
        <v>1023</v>
      </c>
      <c r="E2117">
        <v>14</v>
      </c>
      <c r="F2117">
        <v>51</v>
      </c>
      <c r="G2117" t="s">
        <v>5524</v>
      </c>
      <c r="H2117" s="2">
        <v>0.375</v>
      </c>
      <c r="I2117" t="s">
        <v>5524</v>
      </c>
      <c r="J2117" s="2">
        <v>0.71527777777777779</v>
      </c>
      <c r="K2117" t="s">
        <v>5530</v>
      </c>
      <c r="L2117" t="s">
        <v>1142</v>
      </c>
      <c r="N2117" t="s">
        <v>1024</v>
      </c>
      <c r="O2117">
        <v>750019</v>
      </c>
      <c r="P2117" t="s">
        <v>970</v>
      </c>
      <c r="Q2117" t="s">
        <v>5531</v>
      </c>
      <c r="R2117">
        <v>0</v>
      </c>
      <c r="S2117" t="s">
        <v>1026</v>
      </c>
      <c r="T2117" t="s">
        <v>1027</v>
      </c>
      <c r="X2117" t="s">
        <v>1028</v>
      </c>
      <c r="Y2117" t="s">
        <v>1029</v>
      </c>
      <c r="Z2117" t="s">
        <v>1029</v>
      </c>
    </row>
    <row r="2118" spans="1:26" x14ac:dyDescent="0.25">
      <c r="A2118">
        <v>458034</v>
      </c>
      <c r="B2118" t="s">
        <v>994</v>
      </c>
      <c r="C2118" t="s">
        <v>3089</v>
      </c>
      <c r="D2118" t="s">
        <v>2855</v>
      </c>
      <c r="E2118">
        <v>116</v>
      </c>
      <c r="F2118">
        <v>5200</v>
      </c>
      <c r="G2118" t="s">
        <v>5524</v>
      </c>
      <c r="H2118" s="2">
        <v>0.5</v>
      </c>
      <c r="I2118" t="s">
        <v>5503</v>
      </c>
      <c r="J2118" s="2">
        <v>0.25</v>
      </c>
      <c r="L2118" t="s">
        <v>968</v>
      </c>
      <c r="N2118" t="s">
        <v>997</v>
      </c>
      <c r="O2118">
        <v>9378022</v>
      </c>
      <c r="P2118" t="s">
        <v>999</v>
      </c>
      <c r="Q2118" t="s">
        <v>5532</v>
      </c>
      <c r="R2118">
        <v>0</v>
      </c>
      <c r="S2118" t="s">
        <v>2981</v>
      </c>
      <c r="V2118">
        <v>20</v>
      </c>
      <c r="W2118">
        <v>20</v>
      </c>
      <c r="X2118" t="s">
        <v>3091</v>
      </c>
      <c r="Y2118" t="s">
        <v>1104</v>
      </c>
      <c r="Z2118" t="s">
        <v>1665</v>
      </c>
    </row>
    <row r="2119" spans="1:26" x14ac:dyDescent="0.25">
      <c r="A2119">
        <v>458273</v>
      </c>
      <c r="B2119" t="s">
        <v>1230</v>
      </c>
      <c r="C2119" t="s">
        <v>2862</v>
      </c>
      <c r="D2119" t="s">
        <v>2863</v>
      </c>
      <c r="E2119">
        <v>11</v>
      </c>
      <c r="F2119">
        <v>5</v>
      </c>
      <c r="G2119" t="s">
        <v>5524</v>
      </c>
      <c r="H2119" s="2">
        <v>0.66666666666666663</v>
      </c>
      <c r="I2119" t="s">
        <v>5503</v>
      </c>
      <c r="J2119" s="2">
        <v>0.58333333333333337</v>
      </c>
      <c r="L2119" t="s">
        <v>968</v>
      </c>
      <c r="N2119" t="s">
        <v>1300</v>
      </c>
      <c r="O2119">
        <v>7044</v>
      </c>
      <c r="P2119" t="s">
        <v>970</v>
      </c>
      <c r="Q2119" t="s">
        <v>5533</v>
      </c>
      <c r="R2119">
        <v>0.41</v>
      </c>
      <c r="S2119" t="s">
        <v>1179</v>
      </c>
      <c r="X2119" t="s">
        <v>2865</v>
      </c>
      <c r="Y2119" t="s">
        <v>975</v>
      </c>
      <c r="Z2119" t="s">
        <v>975</v>
      </c>
    </row>
    <row r="2120" spans="1:26" x14ac:dyDescent="0.25">
      <c r="A2120">
        <v>458271</v>
      </c>
      <c r="B2120" t="s">
        <v>1628</v>
      </c>
      <c r="C2120" t="s">
        <v>1656</v>
      </c>
      <c r="D2120" t="s">
        <v>1656</v>
      </c>
      <c r="E2120">
        <v>10</v>
      </c>
      <c r="F2120">
        <v>7</v>
      </c>
      <c r="G2120" t="s">
        <v>5503</v>
      </c>
      <c r="H2120" s="2">
        <v>0.27083333333333331</v>
      </c>
      <c r="I2120" t="s">
        <v>5503</v>
      </c>
      <c r="J2120" s="2">
        <v>0.47916666666666669</v>
      </c>
      <c r="L2120" t="s">
        <v>968</v>
      </c>
      <c r="N2120" t="s">
        <v>1300</v>
      </c>
      <c r="O2120" t="s">
        <v>1657</v>
      </c>
      <c r="P2120" t="s">
        <v>970</v>
      </c>
      <c r="Q2120" t="s">
        <v>5534</v>
      </c>
      <c r="R2120">
        <v>1.22</v>
      </c>
      <c r="S2120" t="s">
        <v>1179</v>
      </c>
      <c r="X2120" t="s">
        <v>1659</v>
      </c>
      <c r="Y2120" t="s">
        <v>1029</v>
      </c>
      <c r="Z2120" t="s">
        <v>1029</v>
      </c>
    </row>
    <row r="2121" spans="1:26" x14ac:dyDescent="0.25">
      <c r="A2121">
        <v>458173</v>
      </c>
      <c r="B2121" t="s">
        <v>1021</v>
      </c>
      <c r="C2121" t="s">
        <v>1022</v>
      </c>
      <c r="D2121" t="s">
        <v>1023</v>
      </c>
      <c r="E2121">
        <v>14</v>
      </c>
      <c r="F2121">
        <v>51</v>
      </c>
      <c r="G2121" t="s">
        <v>5503</v>
      </c>
      <c r="H2121" s="2">
        <v>0.41666666666666669</v>
      </c>
      <c r="I2121" t="s">
        <v>5503</v>
      </c>
      <c r="J2121" s="2">
        <v>0.71527777777777779</v>
      </c>
      <c r="K2121" t="s">
        <v>5535</v>
      </c>
      <c r="L2121" t="s">
        <v>1142</v>
      </c>
      <c r="N2121" t="s">
        <v>1024</v>
      </c>
      <c r="O2121">
        <v>750019</v>
      </c>
      <c r="P2121" t="s">
        <v>970</v>
      </c>
      <c r="Q2121" t="s">
        <v>5536</v>
      </c>
      <c r="R2121">
        <v>0</v>
      </c>
      <c r="S2121" t="s">
        <v>1026</v>
      </c>
      <c r="T2121" t="s">
        <v>1027</v>
      </c>
      <c r="X2121" t="s">
        <v>1028</v>
      </c>
      <c r="Y2121" t="s">
        <v>974</v>
      </c>
      <c r="Z2121" t="s">
        <v>974</v>
      </c>
    </row>
    <row r="2122" spans="1:26" x14ac:dyDescent="0.25">
      <c r="A2122">
        <v>458317</v>
      </c>
      <c r="B2122" t="s">
        <v>1021</v>
      </c>
      <c r="C2122" t="s">
        <v>1459</v>
      </c>
      <c r="D2122" t="s">
        <v>1460</v>
      </c>
      <c r="E2122">
        <v>28</v>
      </c>
      <c r="F2122">
        <v>100</v>
      </c>
      <c r="G2122" t="s">
        <v>5503</v>
      </c>
      <c r="H2122" s="2">
        <v>0.54166666666666663</v>
      </c>
      <c r="I2122" t="s">
        <v>5537</v>
      </c>
      <c r="J2122" s="2">
        <v>0.375</v>
      </c>
      <c r="L2122" t="s">
        <v>968</v>
      </c>
      <c r="N2122" t="s">
        <v>1300</v>
      </c>
      <c r="O2122">
        <v>2401</v>
      </c>
      <c r="P2122" t="s">
        <v>970</v>
      </c>
      <c r="Q2122" t="s">
        <v>5538</v>
      </c>
      <c r="R2122">
        <v>2.74</v>
      </c>
      <c r="S2122" t="s">
        <v>1026</v>
      </c>
      <c r="X2122" t="s">
        <v>1462</v>
      </c>
      <c r="Y2122" t="s">
        <v>1029</v>
      </c>
      <c r="Z2122" t="s">
        <v>1029</v>
      </c>
    </row>
    <row r="2123" spans="1:26" x14ac:dyDescent="0.25">
      <c r="A2123">
        <v>458324</v>
      </c>
      <c r="B2123" t="s">
        <v>1030</v>
      </c>
      <c r="C2123" t="s">
        <v>5460</v>
      </c>
      <c r="D2123" t="s">
        <v>5460</v>
      </c>
      <c r="E2123">
        <v>11</v>
      </c>
      <c r="F2123">
        <v>9</v>
      </c>
      <c r="G2123" t="s">
        <v>5503</v>
      </c>
      <c r="H2123" s="2">
        <v>0.54166666666666663</v>
      </c>
      <c r="I2123" t="s">
        <v>5537</v>
      </c>
      <c r="J2123" s="2">
        <v>0.29166666666666669</v>
      </c>
      <c r="L2123" t="s">
        <v>968</v>
      </c>
      <c r="N2123" t="s">
        <v>1300</v>
      </c>
      <c r="O2123" t="s">
        <v>5461</v>
      </c>
      <c r="P2123" t="s">
        <v>970</v>
      </c>
      <c r="Q2123" t="s">
        <v>5539</v>
      </c>
      <c r="R2123">
        <v>1</v>
      </c>
      <c r="S2123" t="s">
        <v>1179</v>
      </c>
      <c r="Y2123" t="s">
        <v>1029</v>
      </c>
      <c r="Z2123" t="s">
        <v>1281</v>
      </c>
    </row>
    <row r="2124" spans="1:26" x14ac:dyDescent="0.25">
      <c r="A2124">
        <v>458202</v>
      </c>
      <c r="B2124" t="s">
        <v>976</v>
      </c>
      <c r="C2124" t="s">
        <v>4316</v>
      </c>
      <c r="D2124" t="s">
        <v>4317</v>
      </c>
      <c r="E2124">
        <v>52</v>
      </c>
      <c r="F2124">
        <v>728</v>
      </c>
      <c r="G2124" t="s">
        <v>5503</v>
      </c>
      <c r="H2124" s="2">
        <v>0.66666666666666663</v>
      </c>
      <c r="I2124" t="s">
        <v>5537</v>
      </c>
      <c r="J2124" s="2">
        <v>0.16666666666666666</v>
      </c>
      <c r="K2124" t="s">
        <v>5540</v>
      </c>
      <c r="L2124" t="s">
        <v>1142</v>
      </c>
      <c r="N2124" t="s">
        <v>1601</v>
      </c>
      <c r="O2124" t="s">
        <v>4319</v>
      </c>
      <c r="P2124" t="s">
        <v>1131</v>
      </c>
      <c r="Q2124" t="s">
        <v>5541</v>
      </c>
      <c r="R2124">
        <v>6</v>
      </c>
      <c r="S2124" t="s">
        <v>1603</v>
      </c>
      <c r="X2124" t="s">
        <v>4321</v>
      </c>
      <c r="Y2124" t="s">
        <v>1229</v>
      </c>
      <c r="Z2124" t="s">
        <v>1229</v>
      </c>
    </row>
    <row r="2125" spans="1:26" x14ac:dyDescent="0.25">
      <c r="A2125">
        <v>458201</v>
      </c>
      <c r="B2125" t="s">
        <v>964</v>
      </c>
      <c r="C2125" t="s">
        <v>4322</v>
      </c>
      <c r="D2125" t="s">
        <v>4323</v>
      </c>
      <c r="E2125">
        <v>18</v>
      </c>
      <c r="F2125">
        <v>83</v>
      </c>
      <c r="G2125" t="s">
        <v>5503</v>
      </c>
      <c r="H2125" s="2">
        <v>0.66666666666666663</v>
      </c>
      <c r="I2125" t="s">
        <v>5537</v>
      </c>
      <c r="J2125" s="2">
        <v>0.16666666666666666</v>
      </c>
      <c r="K2125" t="s">
        <v>5540</v>
      </c>
      <c r="L2125" t="s">
        <v>1142</v>
      </c>
      <c r="N2125" t="s">
        <v>1601</v>
      </c>
      <c r="O2125" t="s">
        <v>4324</v>
      </c>
      <c r="P2125" t="s">
        <v>1131</v>
      </c>
      <c r="Q2125" t="s">
        <v>5542</v>
      </c>
      <c r="R2125">
        <v>6</v>
      </c>
      <c r="S2125" t="s">
        <v>1331</v>
      </c>
      <c r="X2125" t="s">
        <v>4326</v>
      </c>
      <c r="Y2125" t="s">
        <v>1229</v>
      </c>
      <c r="Z2125" t="s">
        <v>1229</v>
      </c>
    </row>
    <row r="2126" spans="1:26" x14ac:dyDescent="0.25">
      <c r="A2126">
        <v>458401</v>
      </c>
      <c r="B2126" t="s">
        <v>1030</v>
      </c>
      <c r="C2126" t="s">
        <v>5543</v>
      </c>
      <c r="D2126" t="s">
        <v>5543</v>
      </c>
      <c r="E2126">
        <v>11</v>
      </c>
      <c r="F2126">
        <v>18</v>
      </c>
      <c r="G2126" t="s">
        <v>5503</v>
      </c>
      <c r="H2126" s="2">
        <v>0.75</v>
      </c>
      <c r="I2126" t="s">
        <v>5544</v>
      </c>
      <c r="J2126" s="2">
        <v>0.25</v>
      </c>
      <c r="L2126" t="s">
        <v>968</v>
      </c>
      <c r="N2126" t="s">
        <v>1300</v>
      </c>
      <c r="O2126" t="s">
        <v>5545</v>
      </c>
      <c r="P2126" t="s">
        <v>970</v>
      </c>
      <c r="Q2126" t="s">
        <v>5546</v>
      </c>
      <c r="R2126">
        <v>1.52</v>
      </c>
      <c r="S2126" t="s">
        <v>1179</v>
      </c>
      <c r="Y2126" t="s">
        <v>1707</v>
      </c>
      <c r="Z2126" t="s">
        <v>1013</v>
      </c>
    </row>
    <row r="2127" spans="1:26" x14ac:dyDescent="0.25">
      <c r="A2127">
        <v>457935</v>
      </c>
      <c r="B2127" t="s">
        <v>1075</v>
      </c>
      <c r="C2127" t="s">
        <v>1910</v>
      </c>
      <c r="D2127" t="s">
        <v>1911</v>
      </c>
      <c r="E2127">
        <v>190</v>
      </c>
      <c r="F2127">
        <v>26645</v>
      </c>
      <c r="G2127" t="s">
        <v>5537</v>
      </c>
      <c r="H2127" s="2">
        <v>0.25</v>
      </c>
      <c r="I2127" t="s">
        <v>5537</v>
      </c>
      <c r="J2127" s="2">
        <v>0.875</v>
      </c>
      <c r="L2127" t="s">
        <v>968</v>
      </c>
      <c r="N2127" t="s">
        <v>1482</v>
      </c>
      <c r="O2127">
        <v>9709192</v>
      </c>
      <c r="P2127" t="s">
        <v>1079</v>
      </c>
      <c r="Q2127" t="s">
        <v>5547</v>
      </c>
      <c r="R2127">
        <v>0</v>
      </c>
      <c r="S2127" t="s">
        <v>1737</v>
      </c>
      <c r="T2127" t="s">
        <v>5548</v>
      </c>
      <c r="V2127" t="s">
        <v>5549</v>
      </c>
      <c r="W2127" t="s">
        <v>5549</v>
      </c>
      <c r="X2127" t="s">
        <v>1915</v>
      </c>
      <c r="Y2127" t="s">
        <v>1487</v>
      </c>
      <c r="Z2127" t="s">
        <v>1004</v>
      </c>
    </row>
    <row r="2128" spans="1:26" x14ac:dyDescent="0.25">
      <c r="A2128">
        <v>457959</v>
      </c>
      <c r="B2128" t="s">
        <v>1032</v>
      </c>
      <c r="C2128" t="s">
        <v>1327</v>
      </c>
      <c r="D2128" t="s">
        <v>1328</v>
      </c>
      <c r="E2128">
        <v>42</v>
      </c>
      <c r="F2128">
        <v>380</v>
      </c>
      <c r="G2128" t="s">
        <v>5537</v>
      </c>
      <c r="H2128" s="2">
        <v>0.29166666666666669</v>
      </c>
      <c r="I2128" t="s">
        <v>5537</v>
      </c>
      <c r="J2128" s="2">
        <v>0.75</v>
      </c>
      <c r="L2128" t="s">
        <v>968</v>
      </c>
      <c r="N2128" t="s">
        <v>1447</v>
      </c>
      <c r="O2128">
        <v>7321960</v>
      </c>
      <c r="P2128" t="s">
        <v>1168</v>
      </c>
      <c r="Q2128" t="s">
        <v>5550</v>
      </c>
      <c r="R2128">
        <v>0</v>
      </c>
      <c r="S2128" t="s">
        <v>1603</v>
      </c>
      <c r="T2128" t="s">
        <v>1332</v>
      </c>
      <c r="X2128" t="s">
        <v>1333</v>
      </c>
      <c r="Y2128" t="s">
        <v>1042</v>
      </c>
      <c r="Z2128" t="s">
        <v>1281</v>
      </c>
    </row>
    <row r="2129" spans="1:26" x14ac:dyDescent="0.25">
      <c r="A2129">
        <v>457893</v>
      </c>
      <c r="B2129" t="s">
        <v>1032</v>
      </c>
      <c r="C2129" t="s">
        <v>1033</v>
      </c>
      <c r="D2129" t="s">
        <v>1034</v>
      </c>
      <c r="E2129">
        <v>108</v>
      </c>
      <c r="F2129">
        <v>5873</v>
      </c>
      <c r="G2129" t="s">
        <v>5537</v>
      </c>
      <c r="H2129" s="2">
        <v>0.34375</v>
      </c>
      <c r="I2129" t="s">
        <v>5500</v>
      </c>
      <c r="J2129" s="2">
        <v>0.20833333333333334</v>
      </c>
      <c r="L2129" t="s">
        <v>968</v>
      </c>
      <c r="N2129" t="s">
        <v>1035</v>
      </c>
      <c r="O2129">
        <v>9002647</v>
      </c>
      <c r="P2129" t="s">
        <v>1036</v>
      </c>
      <c r="Q2129" t="s">
        <v>5551</v>
      </c>
      <c r="R2129">
        <v>0</v>
      </c>
      <c r="S2129" t="s">
        <v>4675</v>
      </c>
      <c r="V2129" t="s">
        <v>5552</v>
      </c>
      <c r="W2129" t="s">
        <v>5552</v>
      </c>
      <c r="X2129" t="s">
        <v>1040</v>
      </c>
      <c r="Y2129" t="s">
        <v>5553</v>
      </c>
      <c r="Z2129" t="s">
        <v>5512</v>
      </c>
    </row>
    <row r="2130" spans="1:26" x14ac:dyDescent="0.25">
      <c r="A2130">
        <v>458350</v>
      </c>
      <c r="B2130" t="s">
        <v>1230</v>
      </c>
      <c r="C2130" t="s">
        <v>5066</v>
      </c>
      <c r="D2130" t="s">
        <v>5066</v>
      </c>
      <c r="E2130">
        <v>10</v>
      </c>
      <c r="F2130">
        <v>4</v>
      </c>
      <c r="G2130" t="s">
        <v>5537</v>
      </c>
      <c r="H2130" s="2">
        <v>0.3611111111111111</v>
      </c>
      <c r="I2130" t="s">
        <v>5537</v>
      </c>
      <c r="J2130" s="2">
        <v>0.5</v>
      </c>
      <c r="L2130" t="s">
        <v>968</v>
      </c>
      <c r="N2130" t="s">
        <v>1300</v>
      </c>
      <c r="O2130" t="s">
        <v>5067</v>
      </c>
      <c r="P2130" t="s">
        <v>970</v>
      </c>
      <c r="Q2130" t="s">
        <v>5554</v>
      </c>
      <c r="R2130">
        <v>0.61</v>
      </c>
      <c r="S2130" t="s">
        <v>1179</v>
      </c>
      <c r="Y2130" t="s">
        <v>974</v>
      </c>
      <c r="Z2130" t="s">
        <v>974</v>
      </c>
    </row>
    <row r="2131" spans="1:26" x14ac:dyDescent="0.25">
      <c r="A2131">
        <v>458175</v>
      </c>
      <c r="B2131" t="s">
        <v>1021</v>
      </c>
      <c r="C2131" t="s">
        <v>1022</v>
      </c>
      <c r="D2131" t="s">
        <v>1023</v>
      </c>
      <c r="E2131">
        <v>14</v>
      </c>
      <c r="F2131">
        <v>51</v>
      </c>
      <c r="G2131" t="s">
        <v>5537</v>
      </c>
      <c r="H2131" s="2">
        <v>0.375</v>
      </c>
      <c r="I2131" t="s">
        <v>5537</v>
      </c>
      <c r="J2131" s="2">
        <v>0.71527777777777779</v>
      </c>
      <c r="K2131" t="s">
        <v>5530</v>
      </c>
      <c r="L2131" t="s">
        <v>1142</v>
      </c>
      <c r="N2131" t="s">
        <v>1024</v>
      </c>
      <c r="O2131">
        <v>750019</v>
      </c>
      <c r="P2131" t="s">
        <v>970</v>
      </c>
      <c r="Q2131" t="s">
        <v>5555</v>
      </c>
      <c r="R2131">
        <v>0</v>
      </c>
      <c r="S2131" t="s">
        <v>1026</v>
      </c>
      <c r="T2131" t="s">
        <v>1027</v>
      </c>
      <c r="X2131" t="s">
        <v>1028</v>
      </c>
      <c r="Y2131" t="s">
        <v>1029</v>
      </c>
      <c r="Z2131" t="s">
        <v>1029</v>
      </c>
    </row>
    <row r="2132" spans="1:26" x14ac:dyDescent="0.25">
      <c r="A2132">
        <v>457932</v>
      </c>
      <c r="B2132" t="s">
        <v>1075</v>
      </c>
      <c r="C2132" t="s">
        <v>1427</v>
      </c>
      <c r="D2132" t="s">
        <v>1428</v>
      </c>
      <c r="E2132">
        <v>123</v>
      </c>
      <c r="F2132">
        <v>6409</v>
      </c>
      <c r="G2132" t="s">
        <v>5537</v>
      </c>
      <c r="H2132" s="2">
        <v>0.70833333333333337</v>
      </c>
      <c r="I2132" t="s">
        <v>5500</v>
      </c>
      <c r="J2132" s="2">
        <v>0.29166666666666669</v>
      </c>
      <c r="L2132" t="s">
        <v>968</v>
      </c>
      <c r="N2132" t="s">
        <v>1035</v>
      </c>
      <c r="O2132">
        <v>9252876</v>
      </c>
      <c r="P2132" t="s">
        <v>1079</v>
      </c>
      <c r="Q2132" t="s">
        <v>5556</v>
      </c>
      <c r="R2132">
        <v>0</v>
      </c>
      <c r="S2132" t="s">
        <v>1737</v>
      </c>
      <c r="T2132" t="s">
        <v>5557</v>
      </c>
      <c r="V2132" t="s">
        <v>5558</v>
      </c>
      <c r="W2132" t="s">
        <v>5558</v>
      </c>
      <c r="X2132" t="s">
        <v>1432</v>
      </c>
      <c r="Y2132" t="s">
        <v>1433</v>
      </c>
      <c r="Z2132" t="s">
        <v>1665</v>
      </c>
    </row>
    <row r="2133" spans="1:26" x14ac:dyDescent="0.25">
      <c r="A2133">
        <v>458284</v>
      </c>
      <c r="B2133" t="s">
        <v>994</v>
      </c>
      <c r="C2133" t="s">
        <v>1419</v>
      </c>
      <c r="D2133" t="s">
        <v>1420</v>
      </c>
      <c r="E2133">
        <v>126</v>
      </c>
      <c r="F2133">
        <v>6688</v>
      </c>
      <c r="G2133" t="s">
        <v>5537</v>
      </c>
      <c r="H2133" s="2">
        <v>0.83333333333333337</v>
      </c>
      <c r="I2133" t="s">
        <v>5544</v>
      </c>
      <c r="J2133" s="2">
        <v>0.25</v>
      </c>
      <c r="L2133" t="s">
        <v>968</v>
      </c>
      <c r="N2133" t="s">
        <v>997</v>
      </c>
      <c r="O2133">
        <v>9285328</v>
      </c>
      <c r="P2133" t="s">
        <v>999</v>
      </c>
      <c r="Q2133" t="s">
        <v>5559</v>
      </c>
      <c r="R2133">
        <v>0</v>
      </c>
      <c r="S2133" t="s">
        <v>1422</v>
      </c>
      <c r="V2133">
        <v>219</v>
      </c>
      <c r="W2133">
        <v>219</v>
      </c>
      <c r="X2133" t="s">
        <v>1423</v>
      </c>
      <c r="Y2133" t="s">
        <v>1005</v>
      </c>
      <c r="Z2133" t="s">
        <v>1424</v>
      </c>
    </row>
    <row r="2134" spans="1:26" x14ac:dyDescent="0.25">
      <c r="A2134">
        <v>457705</v>
      </c>
      <c r="B2134" t="s">
        <v>1075</v>
      </c>
      <c r="C2134" t="s">
        <v>1465</v>
      </c>
      <c r="D2134" t="s">
        <v>1466</v>
      </c>
      <c r="E2134">
        <v>159</v>
      </c>
      <c r="F2134">
        <v>15215</v>
      </c>
      <c r="G2134" t="s">
        <v>5500</v>
      </c>
      <c r="H2134" s="2">
        <v>0.25</v>
      </c>
      <c r="I2134" t="s">
        <v>5500</v>
      </c>
      <c r="J2134" s="2">
        <v>0.70833333333333337</v>
      </c>
      <c r="K2134" t="s">
        <v>5560</v>
      </c>
      <c r="L2134" t="s">
        <v>1142</v>
      </c>
      <c r="N2134" t="s">
        <v>1078</v>
      </c>
      <c r="O2134">
        <v>9809916</v>
      </c>
      <c r="P2134" t="s">
        <v>1159</v>
      </c>
      <c r="Q2134" t="s">
        <v>5561</v>
      </c>
      <c r="R2134">
        <v>0</v>
      </c>
      <c r="S2134" t="s">
        <v>5562</v>
      </c>
      <c r="V2134">
        <v>93</v>
      </c>
      <c r="W2134">
        <v>93</v>
      </c>
      <c r="X2134" t="s">
        <v>1469</v>
      </c>
      <c r="Y2134" t="s">
        <v>1005</v>
      </c>
      <c r="Z2134" t="s">
        <v>1083</v>
      </c>
    </row>
    <row r="2135" spans="1:26" x14ac:dyDescent="0.25">
      <c r="A2135">
        <v>457706</v>
      </c>
      <c r="B2135" t="s">
        <v>1075</v>
      </c>
      <c r="C2135" t="s">
        <v>1492</v>
      </c>
      <c r="D2135" t="s">
        <v>1493</v>
      </c>
      <c r="E2135">
        <v>149</v>
      </c>
      <c r="F2135">
        <v>10581</v>
      </c>
      <c r="G2135" t="s">
        <v>5500</v>
      </c>
      <c r="H2135" s="2">
        <v>0.33333333333333331</v>
      </c>
      <c r="I2135" t="s">
        <v>5544</v>
      </c>
      <c r="J2135" s="2">
        <v>4.1666666666666664E-2</v>
      </c>
      <c r="K2135" t="s">
        <v>5563</v>
      </c>
      <c r="L2135" t="s">
        <v>1142</v>
      </c>
      <c r="N2135" t="s">
        <v>1078</v>
      </c>
      <c r="O2135">
        <v>400497</v>
      </c>
      <c r="P2135" t="s">
        <v>1079</v>
      </c>
      <c r="Q2135" t="s">
        <v>5564</v>
      </c>
      <c r="R2135">
        <v>0</v>
      </c>
      <c r="S2135" t="s">
        <v>5316</v>
      </c>
      <c r="V2135">
        <v>541</v>
      </c>
      <c r="W2135">
        <v>541</v>
      </c>
      <c r="X2135" t="s">
        <v>1496</v>
      </c>
      <c r="Y2135" t="s">
        <v>2178</v>
      </c>
      <c r="Z2135" t="s">
        <v>1104</v>
      </c>
    </row>
    <row r="2136" spans="1:26" x14ac:dyDescent="0.25">
      <c r="A2136">
        <v>458176</v>
      </c>
      <c r="B2136" t="s">
        <v>1021</v>
      </c>
      <c r="C2136" t="s">
        <v>1022</v>
      </c>
      <c r="D2136" t="s">
        <v>1023</v>
      </c>
      <c r="E2136">
        <v>14</v>
      </c>
      <c r="F2136">
        <v>51</v>
      </c>
      <c r="G2136" t="s">
        <v>5500</v>
      </c>
      <c r="H2136" s="2">
        <v>0.41666666666666669</v>
      </c>
      <c r="I2136" t="s">
        <v>5500</v>
      </c>
      <c r="J2136" s="2">
        <v>0.71527777777777779</v>
      </c>
      <c r="K2136" t="s">
        <v>5535</v>
      </c>
      <c r="L2136" t="s">
        <v>1142</v>
      </c>
      <c r="N2136" t="s">
        <v>1024</v>
      </c>
      <c r="O2136">
        <v>750019</v>
      </c>
      <c r="P2136" t="s">
        <v>970</v>
      </c>
      <c r="Q2136" t="s">
        <v>5565</v>
      </c>
      <c r="R2136">
        <v>0</v>
      </c>
      <c r="S2136" t="s">
        <v>1026</v>
      </c>
      <c r="T2136" t="s">
        <v>1027</v>
      </c>
      <c r="X2136" t="s">
        <v>1028</v>
      </c>
      <c r="Y2136" t="s">
        <v>1029</v>
      </c>
      <c r="Z2136" t="s">
        <v>1029</v>
      </c>
    </row>
    <row r="2137" spans="1:26" x14ac:dyDescent="0.25">
      <c r="A2137">
        <v>458189</v>
      </c>
      <c r="B2137" t="s">
        <v>1032</v>
      </c>
      <c r="C2137" t="s">
        <v>1033</v>
      </c>
      <c r="D2137" t="s">
        <v>1034</v>
      </c>
      <c r="E2137">
        <v>108</v>
      </c>
      <c r="F2137">
        <v>5873</v>
      </c>
      <c r="G2137" t="s">
        <v>5500</v>
      </c>
      <c r="H2137" s="2">
        <v>0.5</v>
      </c>
      <c r="I2137" t="s">
        <v>5500</v>
      </c>
      <c r="J2137" s="2">
        <v>0.66666666666666663</v>
      </c>
      <c r="L2137" t="s">
        <v>968</v>
      </c>
      <c r="N2137" t="s">
        <v>1035</v>
      </c>
      <c r="O2137">
        <v>9002647</v>
      </c>
      <c r="P2137" t="s">
        <v>1036</v>
      </c>
      <c r="Q2137" t="s">
        <v>5566</v>
      </c>
      <c r="R2137">
        <v>0</v>
      </c>
      <c r="S2137" t="s">
        <v>5159</v>
      </c>
      <c r="V2137" t="s">
        <v>5552</v>
      </c>
      <c r="W2137" t="s">
        <v>5552</v>
      </c>
      <c r="X2137" t="s">
        <v>1040</v>
      </c>
      <c r="Y2137" t="s">
        <v>5252</v>
      </c>
      <c r="Z2137" t="s">
        <v>992</v>
      </c>
    </row>
    <row r="2138" spans="1:26" x14ac:dyDescent="0.25">
      <c r="A2138">
        <v>458214</v>
      </c>
      <c r="B2138" t="s">
        <v>1032</v>
      </c>
      <c r="C2138" t="s">
        <v>1165</v>
      </c>
      <c r="D2138" t="s">
        <v>1166</v>
      </c>
      <c r="E2138">
        <v>54</v>
      </c>
      <c r="F2138">
        <v>499</v>
      </c>
      <c r="G2138" t="s">
        <v>5500</v>
      </c>
      <c r="H2138" s="2">
        <v>0.75</v>
      </c>
      <c r="I2138" t="s">
        <v>5500</v>
      </c>
      <c r="J2138" s="2">
        <v>0.91666666666666663</v>
      </c>
      <c r="L2138" t="s">
        <v>968</v>
      </c>
      <c r="N2138" t="s">
        <v>1167</v>
      </c>
      <c r="O2138">
        <v>7917757</v>
      </c>
      <c r="P2138" t="s">
        <v>1168</v>
      </c>
      <c r="Q2138" t="s">
        <v>5567</v>
      </c>
      <c r="R2138">
        <v>0</v>
      </c>
      <c r="S2138" t="s">
        <v>1170</v>
      </c>
      <c r="V2138">
        <v>22341</v>
      </c>
      <c r="W2138">
        <v>22341</v>
      </c>
      <c r="X2138" t="s">
        <v>1171</v>
      </c>
      <c r="Y2138" t="s">
        <v>1047</v>
      </c>
      <c r="Z2138" t="s">
        <v>1047</v>
      </c>
    </row>
    <row r="2139" spans="1:26" x14ac:dyDescent="0.25">
      <c r="A2139">
        <v>458118</v>
      </c>
      <c r="B2139" t="s">
        <v>1032</v>
      </c>
      <c r="C2139" t="s">
        <v>1128</v>
      </c>
      <c r="D2139" t="s">
        <v>1129</v>
      </c>
      <c r="E2139">
        <v>56</v>
      </c>
      <c r="F2139">
        <v>1083</v>
      </c>
      <c r="G2139" t="s">
        <v>5500</v>
      </c>
      <c r="H2139" s="2">
        <v>0.83333333333333337</v>
      </c>
      <c r="I2139" t="s">
        <v>5544</v>
      </c>
      <c r="J2139" s="2">
        <v>0.16666666666666666</v>
      </c>
      <c r="L2139" t="s">
        <v>968</v>
      </c>
      <c r="N2139" t="s">
        <v>1130</v>
      </c>
      <c r="O2139">
        <v>9184524</v>
      </c>
      <c r="P2139" t="s">
        <v>1036</v>
      </c>
      <c r="Q2139" t="s">
        <v>5568</v>
      </c>
      <c r="R2139">
        <v>0</v>
      </c>
      <c r="S2139" t="s">
        <v>1133</v>
      </c>
      <c r="V2139" t="s">
        <v>5569</v>
      </c>
      <c r="W2139" t="s">
        <v>5570</v>
      </c>
      <c r="X2139" t="s">
        <v>1135</v>
      </c>
      <c r="Y2139" t="s">
        <v>4049</v>
      </c>
      <c r="Z2139" t="s">
        <v>4049</v>
      </c>
    </row>
    <row r="2140" spans="1:26" x14ac:dyDescent="0.25">
      <c r="A2140">
        <v>458117</v>
      </c>
      <c r="B2140" t="s">
        <v>1075</v>
      </c>
      <c r="C2140" t="s">
        <v>1511</v>
      </c>
      <c r="D2140" t="s">
        <v>1512</v>
      </c>
      <c r="E2140">
        <v>147</v>
      </c>
      <c r="F2140">
        <v>9940</v>
      </c>
      <c r="G2140" t="s">
        <v>5500</v>
      </c>
      <c r="H2140" s="2">
        <v>0.95833333333333337</v>
      </c>
      <c r="I2140" t="s">
        <v>5544</v>
      </c>
      <c r="J2140" s="2">
        <v>0.58333333333333337</v>
      </c>
      <c r="L2140" t="s">
        <v>968</v>
      </c>
      <c r="N2140" t="s">
        <v>1158</v>
      </c>
      <c r="O2140">
        <v>9364356</v>
      </c>
      <c r="P2140" t="s">
        <v>1159</v>
      </c>
      <c r="Q2140" t="s">
        <v>5571</v>
      </c>
      <c r="R2140">
        <v>0</v>
      </c>
      <c r="S2140" t="s">
        <v>5572</v>
      </c>
      <c r="V2140" t="s">
        <v>5573</v>
      </c>
      <c r="W2140" t="s">
        <v>5573</v>
      </c>
      <c r="X2140" t="s">
        <v>1516</v>
      </c>
      <c r="Y2140" t="s">
        <v>2715</v>
      </c>
      <c r="Z2140" t="s">
        <v>975</v>
      </c>
    </row>
    <row r="2141" spans="1:26" x14ac:dyDescent="0.25">
      <c r="A2141">
        <v>458178</v>
      </c>
      <c r="B2141" t="s">
        <v>1021</v>
      </c>
      <c r="C2141" t="s">
        <v>1022</v>
      </c>
      <c r="D2141" t="s">
        <v>1023</v>
      </c>
      <c r="E2141">
        <v>14</v>
      </c>
      <c r="F2141">
        <v>51</v>
      </c>
      <c r="G2141" t="s">
        <v>5544</v>
      </c>
      <c r="H2141" s="2">
        <v>0.375</v>
      </c>
      <c r="I2141" t="s">
        <v>5544</v>
      </c>
      <c r="J2141" s="2">
        <v>0.71527777777777779</v>
      </c>
      <c r="K2141" t="s">
        <v>5530</v>
      </c>
      <c r="L2141" t="s">
        <v>1142</v>
      </c>
      <c r="N2141" t="s">
        <v>1024</v>
      </c>
      <c r="O2141">
        <v>750019</v>
      </c>
      <c r="P2141" t="s">
        <v>970</v>
      </c>
      <c r="Q2141" t="s">
        <v>5574</v>
      </c>
      <c r="R2141">
        <v>0</v>
      </c>
      <c r="S2141" t="s">
        <v>1026</v>
      </c>
      <c r="T2141" t="s">
        <v>1027</v>
      </c>
      <c r="X2141" t="s">
        <v>1028</v>
      </c>
      <c r="Y2141" t="s">
        <v>1029</v>
      </c>
      <c r="Z2141" t="s">
        <v>1029</v>
      </c>
    </row>
    <row r="2142" spans="1:26" x14ac:dyDescent="0.25">
      <c r="A2142">
        <v>458536</v>
      </c>
      <c r="B2142" t="s">
        <v>1230</v>
      </c>
      <c r="C2142" t="s">
        <v>3866</v>
      </c>
      <c r="D2142" t="s">
        <v>3866</v>
      </c>
      <c r="E2142">
        <v>10</v>
      </c>
      <c r="F2142">
        <v>20</v>
      </c>
      <c r="G2142" t="s">
        <v>5544</v>
      </c>
      <c r="H2142" s="2">
        <v>0.47916666666666669</v>
      </c>
      <c r="I2142" t="s">
        <v>5544</v>
      </c>
      <c r="J2142" s="2">
        <v>0.625</v>
      </c>
      <c r="L2142" t="s">
        <v>968</v>
      </c>
      <c r="N2142" t="s">
        <v>1300</v>
      </c>
      <c r="O2142" t="s">
        <v>3867</v>
      </c>
      <c r="P2142" t="s">
        <v>970</v>
      </c>
      <c r="Q2142" t="s">
        <v>5575</v>
      </c>
      <c r="R2142">
        <v>2.13</v>
      </c>
      <c r="S2142" t="s">
        <v>1179</v>
      </c>
      <c r="Y2142" t="s">
        <v>1029</v>
      </c>
      <c r="Z2142" t="s">
        <v>1029</v>
      </c>
    </row>
    <row r="2143" spans="1:26" x14ac:dyDescent="0.25">
      <c r="A2143">
        <v>402536</v>
      </c>
      <c r="B2143" t="s">
        <v>982</v>
      </c>
      <c r="C2143" t="s">
        <v>377</v>
      </c>
      <c r="D2143" t="s">
        <v>378</v>
      </c>
      <c r="E2143">
        <v>311</v>
      </c>
      <c r="F2143">
        <v>138193</v>
      </c>
      <c r="G2143" t="s">
        <v>5544</v>
      </c>
      <c r="H2143" s="2">
        <v>0.47916666666666669</v>
      </c>
      <c r="I2143" t="s">
        <v>5544</v>
      </c>
      <c r="J2143" s="2">
        <v>0.83333333333333337</v>
      </c>
      <c r="L2143" t="s">
        <v>968</v>
      </c>
      <c r="N2143" t="s">
        <v>985</v>
      </c>
      <c r="O2143">
        <v>9167227</v>
      </c>
      <c r="P2143" t="s">
        <v>986</v>
      </c>
      <c r="Q2143" t="s">
        <v>5576</v>
      </c>
      <c r="R2143">
        <v>0</v>
      </c>
      <c r="S2143" t="s">
        <v>988</v>
      </c>
      <c r="U2143" t="s">
        <v>989</v>
      </c>
      <c r="V2143">
        <v>21140</v>
      </c>
      <c r="W2143">
        <v>21140</v>
      </c>
      <c r="X2143" t="s">
        <v>4244</v>
      </c>
      <c r="Y2143" t="s">
        <v>4245</v>
      </c>
      <c r="Z2143" t="s">
        <v>992</v>
      </c>
    </row>
    <row r="2144" spans="1:26" x14ac:dyDescent="0.25">
      <c r="A2144">
        <v>458380</v>
      </c>
      <c r="B2144" t="s">
        <v>976</v>
      </c>
      <c r="C2144" t="s">
        <v>4316</v>
      </c>
      <c r="D2144" t="s">
        <v>4317</v>
      </c>
      <c r="E2144">
        <v>52</v>
      </c>
      <c r="F2144">
        <v>728</v>
      </c>
      <c r="G2144" t="s">
        <v>5544</v>
      </c>
      <c r="H2144" s="2">
        <v>0.66666666666666663</v>
      </c>
      <c r="I2144" t="s">
        <v>5193</v>
      </c>
      <c r="J2144" s="2">
        <v>0.16666666666666666</v>
      </c>
      <c r="K2144" t="s">
        <v>5577</v>
      </c>
      <c r="L2144" t="s">
        <v>1142</v>
      </c>
      <c r="N2144" t="s">
        <v>1601</v>
      </c>
      <c r="O2144" t="s">
        <v>4319</v>
      </c>
      <c r="P2144" t="s">
        <v>1131</v>
      </c>
      <c r="Q2144" t="s">
        <v>5578</v>
      </c>
      <c r="R2144">
        <v>6</v>
      </c>
      <c r="S2144" t="s">
        <v>1603</v>
      </c>
      <c r="X2144" t="s">
        <v>4321</v>
      </c>
      <c r="Y2144" t="s">
        <v>1229</v>
      </c>
      <c r="Z2144" t="s">
        <v>1229</v>
      </c>
    </row>
    <row r="2145" spans="1:26" x14ac:dyDescent="0.25">
      <c r="A2145">
        <v>458379</v>
      </c>
      <c r="B2145" t="s">
        <v>964</v>
      </c>
      <c r="C2145" t="s">
        <v>4322</v>
      </c>
      <c r="D2145" t="s">
        <v>4323</v>
      </c>
      <c r="E2145">
        <v>18</v>
      </c>
      <c r="F2145">
        <v>83</v>
      </c>
      <c r="G2145" t="s">
        <v>5544</v>
      </c>
      <c r="H2145" s="2">
        <v>0.66666666666666663</v>
      </c>
      <c r="I2145" t="s">
        <v>5193</v>
      </c>
      <c r="J2145" s="2">
        <v>0.16666666666666666</v>
      </c>
      <c r="K2145" t="s">
        <v>5577</v>
      </c>
      <c r="L2145" t="s">
        <v>1142</v>
      </c>
      <c r="N2145" t="s">
        <v>1601</v>
      </c>
      <c r="O2145" t="s">
        <v>4324</v>
      </c>
      <c r="P2145" t="s">
        <v>1131</v>
      </c>
      <c r="Q2145" t="s">
        <v>5579</v>
      </c>
      <c r="R2145">
        <v>6</v>
      </c>
      <c r="S2145" t="s">
        <v>1331</v>
      </c>
      <c r="X2145" t="s">
        <v>4326</v>
      </c>
      <c r="Y2145" t="s">
        <v>1229</v>
      </c>
      <c r="Z2145" t="s">
        <v>1229</v>
      </c>
    </row>
    <row r="2146" spans="1:26" x14ac:dyDescent="0.25">
      <c r="A2146">
        <v>458607</v>
      </c>
      <c r="B2146" t="s">
        <v>1961</v>
      </c>
      <c r="C2146" t="s">
        <v>1970</v>
      </c>
      <c r="D2146" t="s">
        <v>1971</v>
      </c>
      <c r="E2146">
        <v>25</v>
      </c>
      <c r="F2146">
        <v>85</v>
      </c>
      <c r="G2146" t="s">
        <v>5193</v>
      </c>
      <c r="H2146" s="2">
        <v>0.29166666666666669</v>
      </c>
      <c r="I2146" t="s">
        <v>5526</v>
      </c>
      <c r="J2146" s="2">
        <v>0.70833333333333337</v>
      </c>
      <c r="L2146" t="s">
        <v>968</v>
      </c>
      <c r="N2146" t="s">
        <v>1024</v>
      </c>
      <c r="O2146">
        <v>90650921</v>
      </c>
      <c r="P2146" t="s">
        <v>1168</v>
      </c>
      <c r="Q2146" t="s">
        <v>5580</v>
      </c>
      <c r="R2146">
        <v>0</v>
      </c>
      <c r="S2146" t="s">
        <v>1349</v>
      </c>
      <c r="T2146" t="s">
        <v>1332</v>
      </c>
      <c r="X2146" t="s">
        <v>1974</v>
      </c>
      <c r="Y2146" t="s">
        <v>975</v>
      </c>
      <c r="Z2146" t="s">
        <v>1048</v>
      </c>
    </row>
    <row r="2147" spans="1:26" x14ac:dyDescent="0.25">
      <c r="A2147">
        <v>457696</v>
      </c>
      <c r="B2147" t="s">
        <v>1032</v>
      </c>
      <c r="C2147" t="s">
        <v>1192</v>
      </c>
      <c r="D2147" t="s">
        <v>1193</v>
      </c>
      <c r="E2147">
        <v>69</v>
      </c>
      <c r="F2147">
        <v>764</v>
      </c>
      <c r="G2147" t="s">
        <v>5193</v>
      </c>
      <c r="H2147" s="2">
        <v>0.29166666666666669</v>
      </c>
      <c r="I2147" t="s">
        <v>5193</v>
      </c>
      <c r="J2147" s="2">
        <v>0.66666666666666663</v>
      </c>
      <c r="L2147" t="s">
        <v>968</v>
      </c>
      <c r="N2147" t="s">
        <v>1194</v>
      </c>
      <c r="O2147">
        <v>7030523</v>
      </c>
      <c r="P2147" t="s">
        <v>1036</v>
      </c>
      <c r="Q2147" t="s">
        <v>5581</v>
      </c>
      <c r="R2147">
        <v>0</v>
      </c>
      <c r="S2147" t="s">
        <v>5286</v>
      </c>
      <c r="V2147">
        <v>22341</v>
      </c>
      <c r="W2147">
        <v>22341</v>
      </c>
      <c r="X2147" t="s">
        <v>1197</v>
      </c>
      <c r="Y2147" t="s">
        <v>1198</v>
      </c>
      <c r="Z2147" t="s">
        <v>1029</v>
      </c>
    </row>
    <row r="2148" spans="1:26" x14ac:dyDescent="0.25">
      <c r="A2148">
        <v>458302</v>
      </c>
      <c r="B2148" t="s">
        <v>1032</v>
      </c>
      <c r="C2148" t="s">
        <v>4028</v>
      </c>
      <c r="D2148" t="s">
        <v>4029</v>
      </c>
      <c r="E2148">
        <v>83</v>
      </c>
      <c r="F2148">
        <v>1827</v>
      </c>
      <c r="G2148" t="s">
        <v>5193</v>
      </c>
      <c r="H2148" s="2">
        <v>0.33333333333333331</v>
      </c>
      <c r="I2148" t="s">
        <v>5193</v>
      </c>
      <c r="J2148" s="2">
        <v>0.5</v>
      </c>
      <c r="L2148" t="s">
        <v>968</v>
      </c>
      <c r="N2148" t="s">
        <v>1167</v>
      </c>
      <c r="O2148" t="s">
        <v>4030</v>
      </c>
      <c r="P2148" t="s">
        <v>1131</v>
      </c>
      <c r="Q2148" t="s">
        <v>5582</v>
      </c>
      <c r="R2148">
        <v>0</v>
      </c>
      <c r="S2148" t="s">
        <v>2900</v>
      </c>
      <c r="V2148">
        <v>22341</v>
      </c>
      <c r="W2148">
        <v>22341</v>
      </c>
      <c r="X2148" t="s">
        <v>4033</v>
      </c>
      <c r="Y2148" t="s">
        <v>1104</v>
      </c>
      <c r="Z2148" t="s">
        <v>1283</v>
      </c>
    </row>
    <row r="2149" spans="1:26" x14ac:dyDescent="0.25">
      <c r="A2149">
        <v>458609</v>
      </c>
      <c r="B2149" t="s">
        <v>1021</v>
      </c>
      <c r="C2149" t="s">
        <v>1022</v>
      </c>
      <c r="D2149" t="s">
        <v>1023</v>
      </c>
      <c r="E2149">
        <v>14</v>
      </c>
      <c r="F2149">
        <v>51</v>
      </c>
      <c r="G2149" t="s">
        <v>5193</v>
      </c>
      <c r="H2149" s="2">
        <v>0.375</v>
      </c>
      <c r="I2149" t="s">
        <v>5583</v>
      </c>
      <c r="J2149" s="2">
        <v>0.66666666666666663</v>
      </c>
      <c r="K2149" t="s">
        <v>5497</v>
      </c>
      <c r="L2149" t="s">
        <v>1142</v>
      </c>
      <c r="N2149" t="s">
        <v>1024</v>
      </c>
      <c r="O2149">
        <v>750019</v>
      </c>
      <c r="P2149" t="s">
        <v>970</v>
      </c>
      <c r="Q2149" t="s">
        <v>5584</v>
      </c>
      <c r="R2149">
        <v>0</v>
      </c>
      <c r="S2149" t="s">
        <v>1179</v>
      </c>
      <c r="T2149" t="s">
        <v>1027</v>
      </c>
      <c r="X2149" t="s">
        <v>1028</v>
      </c>
      <c r="Y2149" t="s">
        <v>1029</v>
      </c>
      <c r="Z2149" t="s">
        <v>974</v>
      </c>
    </row>
    <row r="2150" spans="1:26" x14ac:dyDescent="0.25">
      <c r="A2150">
        <v>458907</v>
      </c>
      <c r="B2150" t="s">
        <v>1230</v>
      </c>
      <c r="C2150" t="s">
        <v>5585</v>
      </c>
      <c r="D2150" t="s">
        <v>5586</v>
      </c>
      <c r="E2150">
        <v>10</v>
      </c>
      <c r="F2150">
        <v>26</v>
      </c>
      <c r="G2150" t="s">
        <v>5193</v>
      </c>
      <c r="H2150" s="2">
        <v>0.375</v>
      </c>
      <c r="I2150" t="s">
        <v>5587</v>
      </c>
      <c r="J2150" s="2">
        <v>0.5</v>
      </c>
      <c r="L2150" t="s">
        <v>968</v>
      </c>
      <c r="N2150" t="s">
        <v>1300</v>
      </c>
      <c r="O2150" t="s">
        <v>5588</v>
      </c>
      <c r="P2150" t="s">
        <v>970</v>
      </c>
      <c r="Q2150" t="s">
        <v>5589</v>
      </c>
      <c r="R2150">
        <v>1.83</v>
      </c>
      <c r="S2150" t="s">
        <v>1179</v>
      </c>
      <c r="Y2150" t="s">
        <v>5590</v>
      </c>
      <c r="Z2150" t="s">
        <v>1048</v>
      </c>
    </row>
    <row r="2151" spans="1:26" x14ac:dyDescent="0.25">
      <c r="A2151">
        <v>458342</v>
      </c>
      <c r="B2151" t="s">
        <v>1075</v>
      </c>
      <c r="C2151" t="s">
        <v>1320</v>
      </c>
      <c r="D2151" t="s">
        <v>1321</v>
      </c>
      <c r="E2151">
        <v>86</v>
      </c>
      <c r="F2151">
        <v>2546</v>
      </c>
      <c r="G2151" t="s">
        <v>5193</v>
      </c>
      <c r="H2151" s="2">
        <v>0.64583333333333337</v>
      </c>
      <c r="I2151" t="s">
        <v>5193</v>
      </c>
      <c r="J2151" s="2">
        <v>0.95833333333333337</v>
      </c>
      <c r="L2151" t="s">
        <v>968</v>
      </c>
      <c r="N2151" t="s">
        <v>1035</v>
      </c>
      <c r="O2151">
        <v>9280718</v>
      </c>
      <c r="P2151" t="s">
        <v>1079</v>
      </c>
      <c r="Q2151" t="s">
        <v>5591</v>
      </c>
      <c r="R2151">
        <v>0</v>
      </c>
      <c r="S2151" t="s">
        <v>2366</v>
      </c>
      <c r="V2151" t="s">
        <v>5592</v>
      </c>
      <c r="W2151" t="s">
        <v>5592</v>
      </c>
      <c r="X2151" t="s">
        <v>1325</v>
      </c>
      <c r="Y2151" t="s">
        <v>992</v>
      </c>
      <c r="Z2151" t="s">
        <v>5401</v>
      </c>
    </row>
    <row r="2152" spans="1:26" x14ac:dyDescent="0.25">
      <c r="A2152">
        <v>458382</v>
      </c>
      <c r="B2152" t="s">
        <v>976</v>
      </c>
      <c r="C2152" t="s">
        <v>4316</v>
      </c>
      <c r="D2152" t="s">
        <v>4317</v>
      </c>
      <c r="E2152">
        <v>52</v>
      </c>
      <c r="F2152">
        <v>728</v>
      </c>
      <c r="G2152" t="s">
        <v>5193</v>
      </c>
      <c r="H2152" s="2">
        <v>0.66666666666666663</v>
      </c>
      <c r="I2152" t="s">
        <v>5583</v>
      </c>
      <c r="J2152" s="2">
        <v>0.16666666666666666</v>
      </c>
      <c r="K2152" t="s">
        <v>5593</v>
      </c>
      <c r="L2152" t="s">
        <v>1142</v>
      </c>
      <c r="N2152" t="s">
        <v>1601</v>
      </c>
      <c r="O2152" t="s">
        <v>4319</v>
      </c>
      <c r="P2152" t="s">
        <v>1131</v>
      </c>
      <c r="Q2152" t="s">
        <v>5594</v>
      </c>
      <c r="R2152">
        <v>6</v>
      </c>
      <c r="S2152" t="s">
        <v>1603</v>
      </c>
      <c r="X2152" t="s">
        <v>4321</v>
      </c>
      <c r="Y2152" t="s">
        <v>1229</v>
      </c>
      <c r="Z2152" t="s">
        <v>1229</v>
      </c>
    </row>
    <row r="2153" spans="1:26" x14ac:dyDescent="0.25">
      <c r="A2153">
        <v>458381</v>
      </c>
      <c r="B2153" t="s">
        <v>964</v>
      </c>
      <c r="C2153" t="s">
        <v>4322</v>
      </c>
      <c r="D2153" t="s">
        <v>4323</v>
      </c>
      <c r="E2153">
        <v>18</v>
      </c>
      <c r="F2153">
        <v>83</v>
      </c>
      <c r="G2153" t="s">
        <v>5193</v>
      </c>
      <c r="H2153" s="2">
        <v>0.66666666666666663</v>
      </c>
      <c r="I2153" t="s">
        <v>5583</v>
      </c>
      <c r="J2153" s="2">
        <v>0.16666666666666666</v>
      </c>
      <c r="K2153" t="s">
        <v>5593</v>
      </c>
      <c r="L2153" t="s">
        <v>1142</v>
      </c>
      <c r="N2153" t="s">
        <v>1601</v>
      </c>
      <c r="O2153" t="s">
        <v>4324</v>
      </c>
      <c r="P2153" t="s">
        <v>1131</v>
      </c>
      <c r="Q2153" t="s">
        <v>5595</v>
      </c>
      <c r="R2153">
        <v>6</v>
      </c>
      <c r="S2153" t="s">
        <v>1331</v>
      </c>
      <c r="X2153" t="s">
        <v>4326</v>
      </c>
      <c r="Y2153" t="s">
        <v>1229</v>
      </c>
      <c r="Z2153" t="s">
        <v>1229</v>
      </c>
    </row>
    <row r="2154" spans="1:26" x14ac:dyDescent="0.25">
      <c r="A2154">
        <v>458156</v>
      </c>
      <c r="B2154" t="s">
        <v>1402</v>
      </c>
      <c r="C2154" t="s">
        <v>2813</v>
      </c>
      <c r="D2154" t="s">
        <v>2814</v>
      </c>
      <c r="E2154">
        <v>179</v>
      </c>
      <c r="F2154">
        <v>51770</v>
      </c>
      <c r="G2154" t="s">
        <v>5193</v>
      </c>
      <c r="H2154" s="2">
        <v>0.70833333333333337</v>
      </c>
      <c r="I2154" t="s">
        <v>5193</v>
      </c>
      <c r="J2154" s="2">
        <v>0.91666666666666663</v>
      </c>
      <c r="K2154" t="s">
        <v>5596</v>
      </c>
      <c r="L2154" t="s">
        <v>1142</v>
      </c>
      <c r="N2154" t="s">
        <v>1194</v>
      </c>
      <c r="O2154">
        <v>9185451</v>
      </c>
      <c r="P2154" t="s">
        <v>1159</v>
      </c>
      <c r="Q2154" t="s">
        <v>5597</v>
      </c>
      <c r="R2154">
        <v>0</v>
      </c>
      <c r="S2154" t="s">
        <v>2356</v>
      </c>
      <c r="V2154" t="s">
        <v>5598</v>
      </c>
      <c r="W2154" t="s">
        <v>5598</v>
      </c>
      <c r="X2154" t="s">
        <v>2818</v>
      </c>
      <c r="Y2154" t="s">
        <v>5599</v>
      </c>
      <c r="Z2154" t="s">
        <v>992</v>
      </c>
    </row>
    <row r="2155" spans="1:26" x14ac:dyDescent="0.25">
      <c r="A2155" t="s">
        <v>5600</v>
      </c>
      <c r="B2155" t="s">
        <v>1032</v>
      </c>
      <c r="C2155" t="s">
        <v>2841</v>
      </c>
      <c r="D2155" t="s">
        <v>1748</v>
      </c>
      <c r="E2155">
        <v>31</v>
      </c>
      <c r="F2155">
        <v>247</v>
      </c>
      <c r="G2155" t="s">
        <v>5193</v>
      </c>
      <c r="H2155" s="2">
        <v>0.875</v>
      </c>
      <c r="I2155" t="s">
        <v>5193</v>
      </c>
      <c r="J2155" s="2">
        <v>0.95833333333333337</v>
      </c>
      <c r="K2155" t="s">
        <v>5601</v>
      </c>
      <c r="L2155" t="s">
        <v>1142</v>
      </c>
      <c r="N2155" t="s">
        <v>1300</v>
      </c>
      <c r="O2155" t="s">
        <v>1749</v>
      </c>
      <c r="P2155" t="s">
        <v>1036</v>
      </c>
      <c r="Q2155" t="s">
        <v>5602</v>
      </c>
      <c r="R2155">
        <v>0</v>
      </c>
      <c r="S2155" t="s">
        <v>2034</v>
      </c>
      <c r="T2155" t="s">
        <v>1332</v>
      </c>
      <c r="X2155" t="s">
        <v>1750</v>
      </c>
      <c r="Y2155" t="s">
        <v>1047</v>
      </c>
      <c r="Z2155" t="s">
        <v>1047</v>
      </c>
    </row>
    <row r="2156" spans="1:26" x14ac:dyDescent="0.25">
      <c r="A2156">
        <v>458719</v>
      </c>
      <c r="B2156" t="s">
        <v>964</v>
      </c>
      <c r="C2156" t="s">
        <v>965</v>
      </c>
      <c r="D2156" t="s">
        <v>966</v>
      </c>
      <c r="E2156">
        <v>26</v>
      </c>
      <c r="F2156">
        <v>284</v>
      </c>
      <c r="G2156" t="s">
        <v>5583</v>
      </c>
      <c r="H2156" s="2">
        <v>0.25</v>
      </c>
      <c r="I2156" t="s">
        <v>5583</v>
      </c>
      <c r="J2156" s="2">
        <v>0.75</v>
      </c>
      <c r="L2156" t="s">
        <v>968</v>
      </c>
      <c r="N2156" t="s">
        <v>969</v>
      </c>
      <c r="P2156" t="s">
        <v>970</v>
      </c>
      <c r="Q2156" t="s">
        <v>5603</v>
      </c>
      <c r="R2156">
        <v>0</v>
      </c>
      <c r="S2156" t="s">
        <v>972</v>
      </c>
      <c r="X2156" t="s">
        <v>973</v>
      </c>
      <c r="Y2156" t="s">
        <v>974</v>
      </c>
      <c r="Z2156" t="s">
        <v>974</v>
      </c>
    </row>
    <row r="2157" spans="1:26" x14ac:dyDescent="0.25">
      <c r="A2157">
        <v>458522</v>
      </c>
      <c r="B2157" t="s">
        <v>1075</v>
      </c>
      <c r="C2157" t="s">
        <v>1828</v>
      </c>
      <c r="D2157" t="s">
        <v>1829</v>
      </c>
      <c r="E2157">
        <v>159</v>
      </c>
      <c r="F2157">
        <v>15215</v>
      </c>
      <c r="G2157" t="s">
        <v>5583</v>
      </c>
      <c r="H2157" s="2">
        <v>0.25</v>
      </c>
      <c r="I2157" t="s">
        <v>5583</v>
      </c>
      <c r="J2157" s="2">
        <v>0.5</v>
      </c>
      <c r="K2157" t="s">
        <v>5604</v>
      </c>
      <c r="L2157" t="s">
        <v>1142</v>
      </c>
      <c r="N2157" t="s">
        <v>1078</v>
      </c>
      <c r="O2157">
        <v>9809904</v>
      </c>
      <c r="P2157" t="s">
        <v>1277</v>
      </c>
      <c r="Q2157" t="s">
        <v>5605</v>
      </c>
      <c r="R2157">
        <v>0</v>
      </c>
      <c r="S2157" t="s">
        <v>1331</v>
      </c>
      <c r="V2157">
        <v>97</v>
      </c>
      <c r="W2157">
        <v>97</v>
      </c>
      <c r="X2157" t="s">
        <v>1831</v>
      </c>
      <c r="Y2157" t="s">
        <v>2178</v>
      </c>
      <c r="Z2157" t="s">
        <v>1223</v>
      </c>
    </row>
    <row r="2158" spans="1:26" x14ac:dyDescent="0.25">
      <c r="A2158">
        <v>458720</v>
      </c>
      <c r="B2158" t="s">
        <v>976</v>
      </c>
      <c r="C2158" t="s">
        <v>977</v>
      </c>
      <c r="D2158" t="s">
        <v>978</v>
      </c>
      <c r="E2158">
        <v>84</v>
      </c>
      <c r="F2158">
        <v>2655</v>
      </c>
      <c r="G2158" t="s">
        <v>5583</v>
      </c>
      <c r="H2158" s="2">
        <v>0.25</v>
      </c>
      <c r="I2158" t="s">
        <v>5583</v>
      </c>
      <c r="J2158" s="2">
        <v>0.75</v>
      </c>
      <c r="L2158" t="s">
        <v>968</v>
      </c>
      <c r="N2158" t="s">
        <v>969</v>
      </c>
      <c r="P2158" t="s">
        <v>970</v>
      </c>
      <c r="Q2158" t="s">
        <v>5606</v>
      </c>
      <c r="R2158">
        <v>0</v>
      </c>
      <c r="S2158" t="s">
        <v>980</v>
      </c>
      <c r="X2158" t="s">
        <v>981</v>
      </c>
      <c r="Y2158" t="s">
        <v>974</v>
      </c>
      <c r="Z2158" t="s">
        <v>974</v>
      </c>
    </row>
    <row r="2159" spans="1:26" x14ac:dyDescent="0.25">
      <c r="A2159">
        <v>458721</v>
      </c>
      <c r="B2159" t="s">
        <v>964</v>
      </c>
      <c r="C2159" t="s">
        <v>2730</v>
      </c>
      <c r="D2159" t="s">
        <v>2731</v>
      </c>
      <c r="E2159">
        <v>13</v>
      </c>
      <c r="F2159">
        <v>28</v>
      </c>
      <c r="G2159" t="s">
        <v>5583</v>
      </c>
      <c r="H2159" s="2">
        <v>0.25</v>
      </c>
      <c r="I2159" t="s">
        <v>5583</v>
      </c>
      <c r="J2159" s="2">
        <v>0.75</v>
      </c>
      <c r="K2159" t="s">
        <v>5607</v>
      </c>
      <c r="L2159" t="s">
        <v>1142</v>
      </c>
      <c r="N2159" t="s">
        <v>1290</v>
      </c>
      <c r="O2159">
        <v>9621821</v>
      </c>
      <c r="P2159" t="s">
        <v>970</v>
      </c>
      <c r="Q2159" t="s">
        <v>5608</v>
      </c>
      <c r="R2159">
        <v>0</v>
      </c>
      <c r="S2159" t="s">
        <v>972</v>
      </c>
      <c r="X2159" t="s">
        <v>2734</v>
      </c>
      <c r="Y2159" t="s">
        <v>974</v>
      </c>
      <c r="Z2159" t="s">
        <v>974</v>
      </c>
    </row>
    <row r="2160" spans="1:26" x14ac:dyDescent="0.25">
      <c r="A2160">
        <v>439378</v>
      </c>
      <c r="B2160" t="s">
        <v>982</v>
      </c>
      <c r="C2160" t="s">
        <v>1200</v>
      </c>
      <c r="D2160" t="s">
        <v>1201</v>
      </c>
      <c r="E2160">
        <v>362</v>
      </c>
      <c r="F2160">
        <v>228081</v>
      </c>
      <c r="G2160" t="s">
        <v>5583</v>
      </c>
      <c r="H2160" s="2">
        <v>0.29166666666666669</v>
      </c>
      <c r="I2160" t="s">
        <v>5583</v>
      </c>
      <c r="J2160" s="2">
        <v>0.75</v>
      </c>
      <c r="L2160" t="s">
        <v>968</v>
      </c>
      <c r="N2160" t="s">
        <v>985</v>
      </c>
      <c r="O2160">
        <v>9744001</v>
      </c>
      <c r="P2160" t="s">
        <v>1009</v>
      </c>
      <c r="Q2160" t="s">
        <v>5609</v>
      </c>
      <c r="R2160">
        <v>0</v>
      </c>
      <c r="S2160" t="s">
        <v>988</v>
      </c>
      <c r="V2160">
        <v>36248</v>
      </c>
      <c r="W2160">
        <v>36248</v>
      </c>
      <c r="X2160" t="s">
        <v>1203</v>
      </c>
      <c r="Y2160" t="s">
        <v>1120</v>
      </c>
      <c r="Z2160" t="s">
        <v>5610</v>
      </c>
    </row>
    <row r="2161" spans="1:26" x14ac:dyDescent="0.25">
      <c r="A2161">
        <v>458190</v>
      </c>
      <c r="B2161" t="s">
        <v>1032</v>
      </c>
      <c r="C2161" t="s">
        <v>1033</v>
      </c>
      <c r="D2161" t="s">
        <v>1034</v>
      </c>
      <c r="E2161">
        <v>108</v>
      </c>
      <c r="F2161">
        <v>5873</v>
      </c>
      <c r="G2161" t="s">
        <v>5583</v>
      </c>
      <c r="H2161" s="2">
        <v>0.33333333333333331</v>
      </c>
      <c r="I2161" t="s">
        <v>5583</v>
      </c>
      <c r="J2161" s="2">
        <v>0.5</v>
      </c>
      <c r="L2161" t="s">
        <v>968</v>
      </c>
      <c r="N2161" t="s">
        <v>1035</v>
      </c>
      <c r="O2161">
        <v>9002647</v>
      </c>
      <c r="P2161" t="s">
        <v>1036</v>
      </c>
      <c r="Q2161" t="s">
        <v>5611</v>
      </c>
      <c r="R2161">
        <v>0</v>
      </c>
      <c r="S2161" t="s">
        <v>2712</v>
      </c>
      <c r="V2161" t="s">
        <v>5552</v>
      </c>
      <c r="W2161" t="s">
        <v>5552</v>
      </c>
      <c r="X2161" t="s">
        <v>1040</v>
      </c>
      <c r="Y2161" t="s">
        <v>2687</v>
      </c>
      <c r="Z2161" t="s">
        <v>1383</v>
      </c>
    </row>
    <row r="2162" spans="1:26" x14ac:dyDescent="0.25">
      <c r="A2162">
        <v>458781</v>
      </c>
      <c r="B2162" t="s">
        <v>1230</v>
      </c>
      <c r="C2162" t="s">
        <v>2563</v>
      </c>
      <c r="D2162" t="s">
        <v>2563</v>
      </c>
      <c r="E2162">
        <v>9</v>
      </c>
      <c r="F2162">
        <v>5</v>
      </c>
      <c r="G2162" t="s">
        <v>5612</v>
      </c>
      <c r="H2162" s="2">
        <v>0.25</v>
      </c>
      <c r="I2162" t="s">
        <v>5612</v>
      </c>
      <c r="J2162" s="2">
        <v>0.33333333333333331</v>
      </c>
      <c r="L2162" t="s">
        <v>968</v>
      </c>
      <c r="N2162" t="s">
        <v>1300</v>
      </c>
      <c r="O2162" t="s">
        <v>2564</v>
      </c>
      <c r="P2162" t="s">
        <v>970</v>
      </c>
      <c r="Q2162" t="s">
        <v>5613</v>
      </c>
      <c r="R2162">
        <v>0</v>
      </c>
      <c r="S2162" t="s">
        <v>1179</v>
      </c>
      <c r="X2162" t="s">
        <v>2566</v>
      </c>
      <c r="Y2162" t="s">
        <v>1029</v>
      </c>
      <c r="Z2162" t="s">
        <v>1029</v>
      </c>
    </row>
    <row r="2163" spans="1:26" x14ac:dyDescent="0.25">
      <c r="A2163">
        <v>458742</v>
      </c>
      <c r="B2163" t="s">
        <v>1032</v>
      </c>
      <c r="C2163" t="s">
        <v>4028</v>
      </c>
      <c r="D2163" t="s">
        <v>4029</v>
      </c>
      <c r="E2163">
        <v>83</v>
      </c>
      <c r="F2163">
        <v>1827</v>
      </c>
      <c r="G2163" t="s">
        <v>5612</v>
      </c>
      <c r="H2163" s="2">
        <v>0.29166666666666669</v>
      </c>
      <c r="I2163" t="s">
        <v>5614</v>
      </c>
      <c r="J2163" s="2">
        <v>0.75</v>
      </c>
      <c r="K2163" t="s">
        <v>5615</v>
      </c>
      <c r="L2163" t="s">
        <v>1142</v>
      </c>
      <c r="N2163" t="s">
        <v>1167</v>
      </c>
      <c r="O2163" t="s">
        <v>4030</v>
      </c>
      <c r="P2163" t="s">
        <v>1036</v>
      </c>
      <c r="Q2163" t="s">
        <v>5616</v>
      </c>
      <c r="R2163">
        <v>0</v>
      </c>
      <c r="S2163" t="s">
        <v>5617</v>
      </c>
      <c r="T2163" t="s">
        <v>5618</v>
      </c>
      <c r="V2163">
        <v>22341</v>
      </c>
      <c r="W2163">
        <v>22351</v>
      </c>
      <c r="X2163" t="s">
        <v>4033</v>
      </c>
      <c r="Y2163" t="s">
        <v>1104</v>
      </c>
      <c r="Z2163" t="s">
        <v>1104</v>
      </c>
    </row>
    <row r="2164" spans="1:26" x14ac:dyDescent="0.25">
      <c r="A2164">
        <v>405766</v>
      </c>
      <c r="B2164" t="s">
        <v>982</v>
      </c>
      <c r="C2164" t="s">
        <v>1590</v>
      </c>
      <c r="D2164" t="s">
        <v>1591</v>
      </c>
      <c r="E2164">
        <v>317</v>
      </c>
      <c r="F2164">
        <v>121878</v>
      </c>
      <c r="G2164" t="s">
        <v>5612</v>
      </c>
      <c r="H2164" s="2">
        <v>0.30208333333333331</v>
      </c>
      <c r="I2164" t="s">
        <v>5612</v>
      </c>
      <c r="J2164" s="2">
        <v>0.75</v>
      </c>
      <c r="L2164" t="s">
        <v>968</v>
      </c>
      <c r="N2164" t="s">
        <v>1099</v>
      </c>
      <c r="O2164">
        <v>9372456</v>
      </c>
      <c r="P2164" t="s">
        <v>986</v>
      </c>
      <c r="Q2164" t="s">
        <v>5619</v>
      </c>
      <c r="R2164">
        <v>0</v>
      </c>
      <c r="S2164" t="s">
        <v>988</v>
      </c>
      <c r="V2164">
        <v>63503</v>
      </c>
      <c r="W2164">
        <v>63503</v>
      </c>
      <c r="X2164" t="s">
        <v>1593</v>
      </c>
      <c r="Y2164" t="s">
        <v>1120</v>
      </c>
      <c r="Z2164" t="s">
        <v>1042</v>
      </c>
    </row>
    <row r="2165" spans="1:26" x14ac:dyDescent="0.25">
      <c r="A2165">
        <v>458794</v>
      </c>
      <c r="B2165" t="s">
        <v>1021</v>
      </c>
      <c r="C2165" t="s">
        <v>1022</v>
      </c>
      <c r="D2165" t="s">
        <v>1023</v>
      </c>
      <c r="E2165">
        <v>14</v>
      </c>
      <c r="F2165">
        <v>51</v>
      </c>
      <c r="G2165" t="s">
        <v>5612</v>
      </c>
      <c r="H2165" s="2">
        <v>0.375</v>
      </c>
      <c r="I2165" t="s">
        <v>5612</v>
      </c>
      <c r="J2165" s="2">
        <v>0.71527777777777779</v>
      </c>
      <c r="K2165" t="s">
        <v>5530</v>
      </c>
      <c r="L2165" t="s">
        <v>1142</v>
      </c>
      <c r="N2165" t="s">
        <v>1024</v>
      </c>
      <c r="O2165">
        <v>750019</v>
      </c>
      <c r="P2165" t="s">
        <v>970</v>
      </c>
      <c r="Q2165" t="s">
        <v>5620</v>
      </c>
      <c r="R2165">
        <v>0</v>
      </c>
      <c r="S2165" t="s">
        <v>1026</v>
      </c>
      <c r="T2165" t="s">
        <v>1027</v>
      </c>
      <c r="X2165" t="s">
        <v>1028</v>
      </c>
      <c r="Y2165" t="s">
        <v>1029</v>
      </c>
      <c r="Z2165" t="s">
        <v>1029</v>
      </c>
    </row>
    <row r="2166" spans="1:26" x14ac:dyDescent="0.25">
      <c r="A2166">
        <v>420578</v>
      </c>
      <c r="B2166" t="s">
        <v>982</v>
      </c>
      <c r="C2166" t="s">
        <v>1788</v>
      </c>
      <c r="D2166" t="s">
        <v>1789</v>
      </c>
      <c r="E2166">
        <v>260</v>
      </c>
      <c r="F2166">
        <v>128048</v>
      </c>
      <c r="G2166" t="s">
        <v>5587</v>
      </c>
      <c r="H2166" s="2">
        <v>0.24166666666666667</v>
      </c>
      <c r="I2166" t="s">
        <v>5587</v>
      </c>
      <c r="J2166" s="2">
        <v>0.83333333333333337</v>
      </c>
      <c r="L2166" t="s">
        <v>968</v>
      </c>
      <c r="N2166" t="s">
        <v>1214</v>
      </c>
      <c r="O2166">
        <v>9378486</v>
      </c>
      <c r="P2166" t="s">
        <v>986</v>
      </c>
      <c r="Q2166" t="s">
        <v>5622</v>
      </c>
      <c r="R2166">
        <v>4</v>
      </c>
      <c r="S2166" t="s">
        <v>988</v>
      </c>
      <c r="V2166" t="s">
        <v>5623</v>
      </c>
      <c r="W2166" t="s">
        <v>5623</v>
      </c>
      <c r="X2166" t="s">
        <v>1792</v>
      </c>
      <c r="Y2166" t="s">
        <v>1625</v>
      </c>
      <c r="Z2166" t="s">
        <v>1120</v>
      </c>
    </row>
    <row r="2167" spans="1:26" x14ac:dyDescent="0.25">
      <c r="A2167">
        <v>458951</v>
      </c>
      <c r="B2167" t="s">
        <v>1230</v>
      </c>
      <c r="C2167" t="s">
        <v>1371</v>
      </c>
      <c r="D2167" t="s">
        <v>1372</v>
      </c>
      <c r="E2167">
        <v>11</v>
      </c>
      <c r="F2167">
        <v>5</v>
      </c>
      <c r="G2167" t="s">
        <v>5587</v>
      </c>
      <c r="H2167" s="2">
        <v>0.25</v>
      </c>
      <c r="I2167" t="s">
        <v>5587</v>
      </c>
      <c r="J2167" s="2">
        <v>0.41666666666666669</v>
      </c>
      <c r="L2167" t="s">
        <v>968</v>
      </c>
      <c r="N2167" t="s">
        <v>1300</v>
      </c>
      <c r="O2167" t="s">
        <v>1373</v>
      </c>
      <c r="P2167" t="s">
        <v>970</v>
      </c>
      <c r="Q2167" t="s">
        <v>5624</v>
      </c>
      <c r="R2167">
        <v>3.35</v>
      </c>
      <c r="S2167" t="s">
        <v>1179</v>
      </c>
      <c r="Y2167" t="s">
        <v>1029</v>
      </c>
      <c r="Z2167" t="s">
        <v>1029</v>
      </c>
    </row>
    <row r="2168" spans="1:26" x14ac:dyDescent="0.25">
      <c r="A2168">
        <v>458795</v>
      </c>
      <c r="B2168" t="s">
        <v>1021</v>
      </c>
      <c r="C2168" t="s">
        <v>1022</v>
      </c>
      <c r="D2168" t="s">
        <v>1023</v>
      </c>
      <c r="E2168">
        <v>14</v>
      </c>
      <c r="F2168">
        <v>51</v>
      </c>
      <c r="G2168" t="s">
        <v>5587</v>
      </c>
      <c r="H2168" s="2">
        <v>0.41666666666666669</v>
      </c>
      <c r="I2168" t="s">
        <v>5587</v>
      </c>
      <c r="J2168" s="2">
        <v>0.71527777777777779</v>
      </c>
      <c r="K2168" t="s">
        <v>5535</v>
      </c>
      <c r="L2168" t="s">
        <v>1142</v>
      </c>
      <c r="N2168" t="s">
        <v>1024</v>
      </c>
      <c r="O2168">
        <v>750019</v>
      </c>
      <c r="P2168" t="s">
        <v>970</v>
      </c>
      <c r="Q2168" t="s">
        <v>5625</v>
      </c>
      <c r="R2168">
        <v>0</v>
      </c>
      <c r="S2168" t="s">
        <v>1026</v>
      </c>
      <c r="T2168" t="s">
        <v>1027</v>
      </c>
      <c r="X2168" t="s">
        <v>1028</v>
      </c>
      <c r="Y2168" t="s">
        <v>1401</v>
      </c>
      <c r="Z2168" t="s">
        <v>974</v>
      </c>
    </row>
    <row r="2169" spans="1:26" x14ac:dyDescent="0.25">
      <c r="A2169">
        <v>458490</v>
      </c>
      <c r="B2169" t="s">
        <v>1075</v>
      </c>
      <c r="C2169" t="s">
        <v>2061</v>
      </c>
      <c r="D2169" t="s">
        <v>2062</v>
      </c>
      <c r="E2169">
        <v>186</v>
      </c>
      <c r="F2169">
        <v>27571</v>
      </c>
      <c r="G2169" t="s">
        <v>5587</v>
      </c>
      <c r="H2169" s="2">
        <v>0.5</v>
      </c>
      <c r="I2169" t="s">
        <v>5526</v>
      </c>
      <c r="J2169" s="2">
        <v>0.16666666666666666</v>
      </c>
      <c r="L2169" t="s">
        <v>968</v>
      </c>
      <c r="N2169" t="s">
        <v>1482</v>
      </c>
      <c r="O2169">
        <v>9845659</v>
      </c>
      <c r="P2169" t="s">
        <v>1079</v>
      </c>
      <c r="Q2169" t="s">
        <v>5626</v>
      </c>
      <c r="R2169">
        <v>9.4</v>
      </c>
      <c r="S2169" t="s">
        <v>1913</v>
      </c>
      <c r="V2169" t="s">
        <v>5627</v>
      </c>
      <c r="W2169" t="s">
        <v>5627</v>
      </c>
      <c r="X2169" t="s">
        <v>2065</v>
      </c>
      <c r="Y2169" t="s">
        <v>1487</v>
      </c>
      <c r="Z2169" t="s">
        <v>1004</v>
      </c>
    </row>
    <row r="2170" spans="1:26" x14ac:dyDescent="0.25">
      <c r="A2170">
        <v>458976</v>
      </c>
      <c r="B2170" t="s">
        <v>1021</v>
      </c>
      <c r="C2170" t="s">
        <v>1459</v>
      </c>
      <c r="D2170" t="s">
        <v>1460</v>
      </c>
      <c r="E2170">
        <v>28</v>
      </c>
      <c r="F2170">
        <v>100</v>
      </c>
      <c r="G2170" t="s">
        <v>5587</v>
      </c>
      <c r="H2170" s="2">
        <v>0.54166666666666663</v>
      </c>
      <c r="I2170" t="s">
        <v>5526</v>
      </c>
      <c r="J2170" s="2">
        <v>0.83333333333333337</v>
      </c>
      <c r="L2170" t="s">
        <v>968</v>
      </c>
      <c r="N2170" t="s">
        <v>1300</v>
      </c>
      <c r="O2170">
        <v>2401</v>
      </c>
      <c r="P2170" t="s">
        <v>970</v>
      </c>
      <c r="Q2170" t="s">
        <v>5628</v>
      </c>
      <c r="R2170">
        <v>4</v>
      </c>
      <c r="S2170" t="s">
        <v>1026</v>
      </c>
      <c r="X2170" t="s">
        <v>1462</v>
      </c>
      <c r="Y2170" t="s">
        <v>1074</v>
      </c>
      <c r="Z2170" t="s">
        <v>1074</v>
      </c>
    </row>
    <row r="2171" spans="1:26" x14ac:dyDescent="0.25">
      <c r="A2171">
        <v>458478</v>
      </c>
      <c r="B2171" t="s">
        <v>1032</v>
      </c>
      <c r="C2171" t="s">
        <v>1033</v>
      </c>
      <c r="D2171" t="s">
        <v>1034</v>
      </c>
      <c r="E2171">
        <v>108</v>
      </c>
      <c r="F2171">
        <v>5873</v>
      </c>
      <c r="G2171" t="s">
        <v>5587</v>
      </c>
      <c r="H2171" s="2">
        <v>0.94791666666666663</v>
      </c>
      <c r="I2171" t="s">
        <v>5526</v>
      </c>
      <c r="J2171" s="2">
        <v>0.20833333333333334</v>
      </c>
      <c r="L2171" t="s">
        <v>968</v>
      </c>
      <c r="N2171" t="s">
        <v>1035</v>
      </c>
      <c r="O2171">
        <v>9002647</v>
      </c>
      <c r="P2171" t="s">
        <v>1036</v>
      </c>
      <c r="Q2171" t="s">
        <v>5629</v>
      </c>
      <c r="R2171">
        <v>0</v>
      </c>
      <c r="S2171" t="s">
        <v>5630</v>
      </c>
      <c r="V2171" t="s">
        <v>5631</v>
      </c>
      <c r="W2171" t="s">
        <v>5631</v>
      </c>
      <c r="X2171" t="s">
        <v>1040</v>
      </c>
      <c r="Y2171" t="s">
        <v>5553</v>
      </c>
      <c r="Z2171" t="s">
        <v>1229</v>
      </c>
    </row>
    <row r="2172" spans="1:26" x14ac:dyDescent="0.25">
      <c r="A2172">
        <v>458608</v>
      </c>
      <c r="B2172" t="s">
        <v>1032</v>
      </c>
      <c r="C2172" t="s">
        <v>1327</v>
      </c>
      <c r="D2172" t="s">
        <v>1328</v>
      </c>
      <c r="E2172">
        <v>42</v>
      </c>
      <c r="F2172">
        <v>380</v>
      </c>
      <c r="G2172" t="s">
        <v>5526</v>
      </c>
      <c r="H2172" s="2">
        <v>0.29166666666666669</v>
      </c>
      <c r="I2172" t="s">
        <v>5526</v>
      </c>
      <c r="J2172" s="2">
        <v>0.75</v>
      </c>
      <c r="L2172" t="s">
        <v>968</v>
      </c>
      <c r="N2172" t="s">
        <v>1329</v>
      </c>
      <c r="O2172">
        <v>7321960</v>
      </c>
      <c r="P2172" t="s">
        <v>1168</v>
      </c>
      <c r="Q2172" t="s">
        <v>5632</v>
      </c>
      <c r="R2172">
        <v>0</v>
      </c>
      <c r="S2172" t="s">
        <v>1603</v>
      </c>
      <c r="T2172" t="s">
        <v>1332</v>
      </c>
      <c r="X2172" t="s">
        <v>1333</v>
      </c>
      <c r="Y2172" t="s">
        <v>1104</v>
      </c>
      <c r="Z2172" t="s">
        <v>1281</v>
      </c>
    </row>
    <row r="2173" spans="1:26" x14ac:dyDescent="0.25">
      <c r="A2173">
        <v>458796</v>
      </c>
      <c r="B2173" t="s">
        <v>1021</v>
      </c>
      <c r="C2173" t="s">
        <v>1022</v>
      </c>
      <c r="D2173" t="s">
        <v>1023</v>
      </c>
      <c r="E2173">
        <v>14</v>
      </c>
      <c r="F2173">
        <v>51</v>
      </c>
      <c r="G2173" t="s">
        <v>5526</v>
      </c>
      <c r="H2173" s="2">
        <v>0.41666666666666669</v>
      </c>
      <c r="I2173" t="s">
        <v>5526</v>
      </c>
      <c r="J2173" s="2">
        <v>0.71527777777777779</v>
      </c>
      <c r="K2173" t="s">
        <v>5535</v>
      </c>
      <c r="L2173" t="s">
        <v>1142</v>
      </c>
      <c r="N2173" t="s">
        <v>1024</v>
      </c>
      <c r="O2173">
        <v>750019</v>
      </c>
      <c r="P2173" t="s">
        <v>970</v>
      </c>
      <c r="Q2173" t="s">
        <v>5633</v>
      </c>
      <c r="R2173">
        <v>0</v>
      </c>
      <c r="S2173" t="s">
        <v>1026</v>
      </c>
      <c r="T2173" t="s">
        <v>1027</v>
      </c>
      <c r="X2173" t="s">
        <v>1028</v>
      </c>
      <c r="Y2173" t="s">
        <v>1029</v>
      </c>
      <c r="Z2173" t="s">
        <v>1029</v>
      </c>
    </row>
    <row r="2174" spans="1:26" x14ac:dyDescent="0.25">
      <c r="A2174">
        <v>459094</v>
      </c>
      <c r="B2174" t="s">
        <v>1030</v>
      </c>
      <c r="C2174" t="s">
        <v>5634</v>
      </c>
      <c r="D2174" t="s">
        <v>5634</v>
      </c>
      <c r="E2174">
        <v>13</v>
      </c>
      <c r="F2174">
        <v>17</v>
      </c>
      <c r="G2174" t="s">
        <v>5526</v>
      </c>
      <c r="H2174" s="2">
        <v>0.41666666666666669</v>
      </c>
      <c r="I2174" t="s">
        <v>5614</v>
      </c>
      <c r="J2174" s="2">
        <v>0.5</v>
      </c>
      <c r="L2174" t="s">
        <v>968</v>
      </c>
      <c r="N2174" t="s">
        <v>1300</v>
      </c>
      <c r="O2174">
        <v>922898758</v>
      </c>
      <c r="P2174" t="s">
        <v>970</v>
      </c>
      <c r="Q2174" t="s">
        <v>5635</v>
      </c>
      <c r="R2174">
        <v>1.2</v>
      </c>
      <c r="S2174" t="s">
        <v>1179</v>
      </c>
      <c r="Y2174" t="s">
        <v>1110</v>
      </c>
      <c r="Z2174" t="s">
        <v>1048</v>
      </c>
    </row>
    <row r="2175" spans="1:26" x14ac:dyDescent="0.25">
      <c r="A2175">
        <v>458483</v>
      </c>
      <c r="B2175" t="s">
        <v>1032</v>
      </c>
      <c r="C2175" t="s">
        <v>1033</v>
      </c>
      <c r="D2175" t="s">
        <v>1034</v>
      </c>
      <c r="E2175">
        <v>108</v>
      </c>
      <c r="F2175">
        <v>5873</v>
      </c>
      <c r="G2175" t="s">
        <v>5526</v>
      </c>
      <c r="H2175" s="2">
        <v>0.54166666666666663</v>
      </c>
      <c r="I2175" t="s">
        <v>5526</v>
      </c>
      <c r="J2175" s="2">
        <v>0.79166666666666663</v>
      </c>
      <c r="L2175" t="s">
        <v>968</v>
      </c>
      <c r="N2175" t="s">
        <v>1035</v>
      </c>
      <c r="O2175">
        <v>9002647</v>
      </c>
      <c r="P2175" t="s">
        <v>1036</v>
      </c>
      <c r="Q2175" t="s">
        <v>5636</v>
      </c>
      <c r="R2175">
        <v>0</v>
      </c>
      <c r="S2175" t="s">
        <v>1426</v>
      </c>
      <c r="V2175" t="s">
        <v>5631</v>
      </c>
      <c r="W2175" t="s">
        <v>5631</v>
      </c>
      <c r="X2175" t="s">
        <v>1040</v>
      </c>
      <c r="Y2175" t="s">
        <v>5252</v>
      </c>
      <c r="Z2175" t="s">
        <v>1042</v>
      </c>
    </row>
    <row r="2176" spans="1:26" x14ac:dyDescent="0.25">
      <c r="A2176">
        <v>458583</v>
      </c>
      <c r="B2176" t="s">
        <v>1075</v>
      </c>
      <c r="C2176" t="s">
        <v>1833</v>
      </c>
      <c r="D2176" t="s">
        <v>1834</v>
      </c>
      <c r="E2176">
        <v>121</v>
      </c>
      <c r="F2176">
        <v>6409</v>
      </c>
      <c r="G2176" t="s">
        <v>5526</v>
      </c>
      <c r="H2176" s="2">
        <v>0.58333333333333337</v>
      </c>
      <c r="I2176" t="s">
        <v>5614</v>
      </c>
      <c r="J2176" s="2">
        <v>1.0416666666666666E-2</v>
      </c>
      <c r="L2176" t="s">
        <v>968</v>
      </c>
      <c r="N2176" t="s">
        <v>1035</v>
      </c>
      <c r="O2176">
        <v>9235385</v>
      </c>
      <c r="P2176" t="s">
        <v>1079</v>
      </c>
      <c r="Q2176" t="s">
        <v>5637</v>
      </c>
      <c r="R2176">
        <v>0</v>
      </c>
      <c r="S2176" t="s">
        <v>3245</v>
      </c>
      <c r="V2176" t="s">
        <v>5638</v>
      </c>
      <c r="W2176" t="s">
        <v>5638</v>
      </c>
      <c r="X2176" t="s">
        <v>1838</v>
      </c>
      <c r="Y2176" t="s">
        <v>1433</v>
      </c>
      <c r="Z2176" t="s">
        <v>1256</v>
      </c>
    </row>
    <row r="2177" spans="1:26" x14ac:dyDescent="0.25">
      <c r="A2177">
        <v>459087</v>
      </c>
      <c r="B2177" t="s">
        <v>964</v>
      </c>
      <c r="C2177" t="s">
        <v>1180</v>
      </c>
      <c r="D2177" t="s">
        <v>1181</v>
      </c>
      <c r="E2177">
        <v>28</v>
      </c>
      <c r="F2177">
        <v>284</v>
      </c>
      <c r="G2177" t="s">
        <v>5614</v>
      </c>
      <c r="I2177" t="s">
        <v>5614</v>
      </c>
      <c r="J2177" s="2">
        <v>0.75</v>
      </c>
      <c r="L2177" t="s">
        <v>968</v>
      </c>
      <c r="N2177" t="s">
        <v>969</v>
      </c>
      <c r="P2177" t="s">
        <v>970</v>
      </c>
      <c r="Q2177" t="s">
        <v>5639</v>
      </c>
      <c r="R2177">
        <v>0</v>
      </c>
      <c r="S2177" t="s">
        <v>972</v>
      </c>
      <c r="X2177" t="s">
        <v>1184</v>
      </c>
      <c r="Y2177" t="s">
        <v>974</v>
      </c>
      <c r="Z2177" t="s">
        <v>974</v>
      </c>
    </row>
    <row r="2178" spans="1:26" x14ac:dyDescent="0.25">
      <c r="A2178">
        <v>459088</v>
      </c>
      <c r="B2178" t="s">
        <v>976</v>
      </c>
      <c r="C2178" t="s">
        <v>1054</v>
      </c>
      <c r="D2178" t="s">
        <v>1055</v>
      </c>
      <c r="E2178">
        <v>87</v>
      </c>
      <c r="F2178">
        <v>2391</v>
      </c>
      <c r="G2178" t="s">
        <v>5614</v>
      </c>
      <c r="I2178" t="s">
        <v>5614</v>
      </c>
      <c r="J2178" s="2">
        <v>0.75</v>
      </c>
      <c r="L2178" t="s">
        <v>968</v>
      </c>
      <c r="N2178" t="s">
        <v>969</v>
      </c>
      <c r="P2178" t="s">
        <v>970</v>
      </c>
      <c r="Q2178" t="s">
        <v>5640</v>
      </c>
      <c r="R2178">
        <v>0</v>
      </c>
      <c r="S2178" t="s">
        <v>1353</v>
      </c>
      <c r="X2178" t="s">
        <v>1058</v>
      </c>
      <c r="Y2178" t="s">
        <v>5641</v>
      </c>
      <c r="Z2178" t="s">
        <v>974</v>
      </c>
    </row>
    <row r="2179" spans="1:26" x14ac:dyDescent="0.25">
      <c r="A2179">
        <v>458524</v>
      </c>
      <c r="B2179" t="s">
        <v>1075</v>
      </c>
      <c r="C2179" t="s">
        <v>1076</v>
      </c>
      <c r="D2179" t="s">
        <v>1077</v>
      </c>
      <c r="E2179">
        <v>159</v>
      </c>
      <c r="F2179">
        <v>15215</v>
      </c>
      <c r="G2179" t="s">
        <v>5614</v>
      </c>
      <c r="H2179" s="2">
        <v>2.0833333333333332E-2</v>
      </c>
      <c r="I2179" t="s">
        <v>5614</v>
      </c>
      <c r="J2179" s="2">
        <v>0.33333333333333331</v>
      </c>
      <c r="K2179" t="s">
        <v>5642</v>
      </c>
      <c r="L2179" t="s">
        <v>1142</v>
      </c>
      <c r="N2179" t="s">
        <v>1078</v>
      </c>
      <c r="O2179">
        <v>9819947</v>
      </c>
      <c r="P2179" t="s">
        <v>1277</v>
      </c>
      <c r="Q2179" t="s">
        <v>5643</v>
      </c>
      <c r="R2179">
        <v>0</v>
      </c>
      <c r="S2179" t="s">
        <v>5316</v>
      </c>
      <c r="V2179">
        <v>85</v>
      </c>
      <c r="W2179">
        <v>85</v>
      </c>
      <c r="X2179" t="s">
        <v>1082</v>
      </c>
      <c r="Y2179" t="s">
        <v>1005</v>
      </c>
      <c r="Z2179" t="s">
        <v>1083</v>
      </c>
    </row>
    <row r="2180" spans="1:26" x14ac:dyDescent="0.25">
      <c r="A2180">
        <v>458525</v>
      </c>
      <c r="B2180" t="s">
        <v>1075</v>
      </c>
      <c r="C2180" t="s">
        <v>1115</v>
      </c>
      <c r="D2180" t="s">
        <v>1116</v>
      </c>
      <c r="E2180">
        <v>159</v>
      </c>
      <c r="F2180">
        <v>10851</v>
      </c>
      <c r="G2180" t="s">
        <v>5614</v>
      </c>
      <c r="H2180" s="2">
        <v>0.33333333333333331</v>
      </c>
      <c r="I2180" t="s">
        <v>5614</v>
      </c>
      <c r="J2180" s="2">
        <v>0.95833333333333337</v>
      </c>
      <c r="K2180" t="s">
        <v>4080</v>
      </c>
      <c r="L2180" t="s">
        <v>1142</v>
      </c>
      <c r="N2180" t="s">
        <v>1078</v>
      </c>
      <c r="O2180">
        <v>9225275</v>
      </c>
      <c r="P2180" t="s">
        <v>1277</v>
      </c>
      <c r="Q2180" t="s">
        <v>5644</v>
      </c>
      <c r="R2180">
        <v>0</v>
      </c>
      <c r="S2180" t="s">
        <v>1603</v>
      </c>
      <c r="V2180">
        <v>534</v>
      </c>
      <c r="W2180">
        <v>534</v>
      </c>
      <c r="X2180" t="s">
        <v>1119</v>
      </c>
      <c r="Y2180" t="s">
        <v>2178</v>
      </c>
      <c r="Z2180" t="s">
        <v>1104</v>
      </c>
    </row>
    <row r="2181" spans="1:26" x14ac:dyDescent="0.25">
      <c r="A2181">
        <v>458797</v>
      </c>
      <c r="B2181" t="s">
        <v>1021</v>
      </c>
      <c r="C2181" t="s">
        <v>1022</v>
      </c>
      <c r="D2181" t="s">
        <v>1023</v>
      </c>
      <c r="E2181">
        <v>14</v>
      </c>
      <c r="F2181">
        <v>51</v>
      </c>
      <c r="G2181" t="s">
        <v>5614</v>
      </c>
      <c r="H2181" s="2">
        <v>0.41666666666666669</v>
      </c>
      <c r="I2181" t="s">
        <v>5614</v>
      </c>
      <c r="J2181" s="2">
        <v>0.71527777777777779</v>
      </c>
      <c r="K2181" t="s">
        <v>5535</v>
      </c>
      <c r="L2181" t="s">
        <v>1142</v>
      </c>
      <c r="N2181" t="s">
        <v>1024</v>
      </c>
      <c r="O2181">
        <v>750019</v>
      </c>
      <c r="P2181" t="s">
        <v>970</v>
      </c>
      <c r="Q2181" t="s">
        <v>5645</v>
      </c>
      <c r="R2181">
        <v>0</v>
      </c>
      <c r="S2181" t="s">
        <v>1026</v>
      </c>
      <c r="T2181" t="s">
        <v>1027</v>
      </c>
      <c r="X2181" t="s">
        <v>1028</v>
      </c>
      <c r="Y2181" t="s">
        <v>1029</v>
      </c>
      <c r="Z2181" t="s">
        <v>1029</v>
      </c>
    </row>
    <row r="2182" spans="1:26" x14ac:dyDescent="0.25">
      <c r="A2182">
        <v>458619</v>
      </c>
      <c r="B2182" t="s">
        <v>1075</v>
      </c>
      <c r="C2182" t="s">
        <v>1511</v>
      </c>
      <c r="D2182" t="s">
        <v>1512</v>
      </c>
      <c r="E2182">
        <v>147</v>
      </c>
      <c r="F2182">
        <v>9940</v>
      </c>
      <c r="G2182" t="s">
        <v>5614</v>
      </c>
      <c r="H2182" s="2">
        <v>0.41666666666666669</v>
      </c>
      <c r="I2182" t="s">
        <v>5646</v>
      </c>
      <c r="J2182" s="2">
        <v>0.70833333333333337</v>
      </c>
      <c r="L2182" t="s">
        <v>968</v>
      </c>
      <c r="N2182" t="s">
        <v>1130</v>
      </c>
      <c r="O2182">
        <v>9364356</v>
      </c>
      <c r="P2182" t="s">
        <v>1159</v>
      </c>
      <c r="Q2182" t="s">
        <v>5647</v>
      </c>
      <c r="R2182">
        <v>0</v>
      </c>
      <c r="S2182" t="s">
        <v>5648</v>
      </c>
      <c r="V2182" t="s">
        <v>5649</v>
      </c>
      <c r="W2182" t="s">
        <v>5649</v>
      </c>
      <c r="X2182" t="s">
        <v>1516</v>
      </c>
      <c r="Y2182" t="s">
        <v>1520</v>
      </c>
      <c r="Z2182" t="s">
        <v>1521</v>
      </c>
    </row>
    <row r="2183" spans="1:26" x14ac:dyDescent="0.25">
      <c r="A2183">
        <v>458115</v>
      </c>
      <c r="B2183" t="s">
        <v>1075</v>
      </c>
      <c r="C2183" t="s">
        <v>3908</v>
      </c>
      <c r="D2183" t="s">
        <v>3909</v>
      </c>
      <c r="E2183">
        <v>139</v>
      </c>
      <c r="F2183">
        <v>9996</v>
      </c>
      <c r="G2183" t="s">
        <v>5614</v>
      </c>
      <c r="H2183" s="2">
        <v>0.45833333333333331</v>
      </c>
      <c r="I2183" t="s">
        <v>5646</v>
      </c>
      <c r="J2183" s="2">
        <v>0.125</v>
      </c>
      <c r="L2183" t="s">
        <v>968</v>
      </c>
      <c r="N2183" t="s">
        <v>1158</v>
      </c>
      <c r="O2183">
        <v>9366225</v>
      </c>
      <c r="P2183" t="s">
        <v>1159</v>
      </c>
      <c r="Q2183" t="s">
        <v>5650</v>
      </c>
      <c r="R2183">
        <v>0</v>
      </c>
      <c r="S2183" t="s">
        <v>5651</v>
      </c>
      <c r="V2183" t="s">
        <v>5652</v>
      </c>
      <c r="W2183" t="s">
        <v>5652</v>
      </c>
      <c r="X2183" t="s">
        <v>3912</v>
      </c>
      <c r="Y2183" t="s">
        <v>2715</v>
      </c>
      <c r="Z2183" t="s">
        <v>975</v>
      </c>
    </row>
    <row r="2184" spans="1:26" x14ac:dyDescent="0.25">
      <c r="A2184">
        <v>458866</v>
      </c>
      <c r="B2184" t="s">
        <v>1032</v>
      </c>
      <c r="C2184" t="s">
        <v>1165</v>
      </c>
      <c r="D2184" t="s">
        <v>1166</v>
      </c>
      <c r="E2184">
        <v>54</v>
      </c>
      <c r="F2184">
        <v>499</v>
      </c>
      <c r="G2184" t="s">
        <v>5614</v>
      </c>
      <c r="H2184" s="2">
        <v>0.5</v>
      </c>
      <c r="I2184" t="s">
        <v>5646</v>
      </c>
      <c r="J2184" s="2">
        <v>0.33333333333333331</v>
      </c>
      <c r="K2184" t="s">
        <v>5653</v>
      </c>
      <c r="L2184" t="s">
        <v>1142</v>
      </c>
      <c r="N2184" t="s">
        <v>2845</v>
      </c>
      <c r="O2184">
        <v>7917757</v>
      </c>
      <c r="P2184" t="s">
        <v>1168</v>
      </c>
      <c r="Q2184" t="s">
        <v>5654</v>
      </c>
      <c r="R2184">
        <v>0</v>
      </c>
      <c r="S2184" t="s">
        <v>2034</v>
      </c>
      <c r="V2184">
        <v>22351</v>
      </c>
      <c r="W2184">
        <v>22351</v>
      </c>
      <c r="X2184" t="s">
        <v>1171</v>
      </c>
      <c r="Y2184" t="s">
        <v>1047</v>
      </c>
      <c r="Z2184" t="s">
        <v>1047</v>
      </c>
    </row>
    <row r="2185" spans="1:26" x14ac:dyDescent="0.25">
      <c r="A2185">
        <v>459264</v>
      </c>
      <c r="B2185" t="s">
        <v>1230</v>
      </c>
      <c r="C2185" t="s">
        <v>2007</v>
      </c>
      <c r="D2185" t="s">
        <v>2008</v>
      </c>
      <c r="E2185">
        <v>22</v>
      </c>
      <c r="F2185">
        <v>99</v>
      </c>
      <c r="G2185" t="s">
        <v>5614</v>
      </c>
      <c r="H2185" s="2">
        <v>0.54166666666666663</v>
      </c>
      <c r="I2185" t="s">
        <v>5655</v>
      </c>
      <c r="J2185" s="2">
        <v>0.41666666666666669</v>
      </c>
      <c r="K2185" t="s">
        <v>5656</v>
      </c>
      <c r="L2185" t="s">
        <v>1142</v>
      </c>
      <c r="N2185" t="s">
        <v>1024</v>
      </c>
      <c r="O2185">
        <v>750038</v>
      </c>
      <c r="P2185" t="s">
        <v>970</v>
      </c>
      <c r="Q2185" t="s">
        <v>5657</v>
      </c>
      <c r="R2185">
        <v>1.7</v>
      </c>
      <c r="S2185" t="s">
        <v>1179</v>
      </c>
      <c r="Y2185" t="s">
        <v>1110</v>
      </c>
      <c r="Z2185" t="s">
        <v>1047</v>
      </c>
    </row>
    <row r="2186" spans="1:26" x14ac:dyDescent="0.25">
      <c r="A2186">
        <v>458798</v>
      </c>
      <c r="B2186" t="s">
        <v>1021</v>
      </c>
      <c r="C2186" t="s">
        <v>1022</v>
      </c>
      <c r="D2186" t="s">
        <v>1023</v>
      </c>
      <c r="E2186">
        <v>14</v>
      </c>
      <c r="F2186">
        <v>51</v>
      </c>
      <c r="G2186" t="s">
        <v>5646</v>
      </c>
      <c r="H2186" s="2">
        <v>0.375</v>
      </c>
      <c r="I2186" t="s">
        <v>5646</v>
      </c>
      <c r="J2186" s="2">
        <v>0.71527777777777779</v>
      </c>
      <c r="K2186" t="s">
        <v>5530</v>
      </c>
      <c r="L2186" t="s">
        <v>1142</v>
      </c>
      <c r="N2186" t="s">
        <v>1024</v>
      </c>
      <c r="O2186">
        <v>750019</v>
      </c>
      <c r="P2186" t="s">
        <v>970</v>
      </c>
      <c r="Q2186" t="s">
        <v>5658</v>
      </c>
      <c r="R2186">
        <v>0</v>
      </c>
      <c r="S2186" t="s">
        <v>1026</v>
      </c>
      <c r="T2186" t="s">
        <v>1027</v>
      </c>
      <c r="X2186" t="s">
        <v>1028</v>
      </c>
      <c r="Y2186" t="s">
        <v>1029</v>
      </c>
      <c r="Z2186" t="s">
        <v>1029</v>
      </c>
    </row>
    <row r="2187" spans="1:26" x14ac:dyDescent="0.25">
      <c r="A2187">
        <v>458712</v>
      </c>
      <c r="B2187" t="s">
        <v>1032</v>
      </c>
      <c r="C2187" t="s">
        <v>1128</v>
      </c>
      <c r="D2187" t="s">
        <v>1129</v>
      </c>
      <c r="E2187">
        <v>56</v>
      </c>
      <c r="F2187">
        <v>1083</v>
      </c>
      <c r="G2187" t="s">
        <v>5646</v>
      </c>
      <c r="H2187" s="2">
        <v>0.85416666666666663</v>
      </c>
      <c r="I2187" t="s">
        <v>5646</v>
      </c>
      <c r="J2187" s="2">
        <v>0.99930555555555556</v>
      </c>
      <c r="L2187" t="s">
        <v>968</v>
      </c>
      <c r="N2187" t="s">
        <v>1130</v>
      </c>
      <c r="O2187">
        <v>9184524</v>
      </c>
      <c r="P2187" t="s">
        <v>1036</v>
      </c>
      <c r="Q2187" t="s">
        <v>5659</v>
      </c>
      <c r="R2187">
        <v>0</v>
      </c>
      <c r="S2187" t="s">
        <v>1133</v>
      </c>
      <c r="V2187" t="s">
        <v>5660</v>
      </c>
      <c r="W2187" t="s">
        <v>5661</v>
      </c>
      <c r="X2187" t="s">
        <v>1135</v>
      </c>
      <c r="Y2187" t="s">
        <v>1198</v>
      </c>
      <c r="Z2187" t="s">
        <v>1042</v>
      </c>
    </row>
    <row r="2188" spans="1:26" x14ac:dyDescent="0.25">
      <c r="A2188">
        <v>459011</v>
      </c>
      <c r="B2188" t="s">
        <v>1032</v>
      </c>
      <c r="C2188" t="s">
        <v>4028</v>
      </c>
      <c r="D2188" t="s">
        <v>4029</v>
      </c>
      <c r="E2188">
        <v>83</v>
      </c>
      <c r="F2188">
        <v>1827</v>
      </c>
      <c r="G2188" t="s">
        <v>5655</v>
      </c>
      <c r="H2188" s="2">
        <v>0.20833333333333334</v>
      </c>
      <c r="I2188" t="s">
        <v>5655</v>
      </c>
      <c r="J2188" s="2">
        <v>0.375</v>
      </c>
      <c r="K2188" t="s">
        <v>5363</v>
      </c>
      <c r="L2188" t="s">
        <v>1142</v>
      </c>
      <c r="N2188" t="s">
        <v>1167</v>
      </c>
      <c r="O2188" t="s">
        <v>4030</v>
      </c>
      <c r="P2188" t="s">
        <v>1131</v>
      </c>
      <c r="Q2188" t="s">
        <v>5662</v>
      </c>
      <c r="R2188">
        <v>0</v>
      </c>
      <c r="S2188" t="s">
        <v>1603</v>
      </c>
      <c r="V2188">
        <v>22351</v>
      </c>
      <c r="W2188">
        <v>22351</v>
      </c>
      <c r="X2188" t="s">
        <v>4033</v>
      </c>
      <c r="Y2188" t="s">
        <v>1104</v>
      </c>
      <c r="Z2188" t="s">
        <v>1283</v>
      </c>
    </row>
    <row r="2189" spans="1:26" x14ac:dyDescent="0.25">
      <c r="A2189">
        <v>458296</v>
      </c>
      <c r="B2189" t="s">
        <v>1032</v>
      </c>
      <c r="C2189" t="s">
        <v>1192</v>
      </c>
      <c r="D2189" t="s">
        <v>1193</v>
      </c>
      <c r="E2189">
        <v>69</v>
      </c>
      <c r="F2189">
        <v>764</v>
      </c>
      <c r="G2189" t="s">
        <v>5655</v>
      </c>
      <c r="H2189" s="2">
        <v>0.29166666666666669</v>
      </c>
      <c r="I2189" t="s">
        <v>5655</v>
      </c>
      <c r="J2189" s="2">
        <v>0.66666666666666663</v>
      </c>
      <c r="L2189" t="s">
        <v>968</v>
      </c>
      <c r="N2189" t="s">
        <v>1194</v>
      </c>
      <c r="O2189">
        <v>7030523</v>
      </c>
      <c r="P2189" t="s">
        <v>1036</v>
      </c>
      <c r="Q2189" t="s">
        <v>5663</v>
      </c>
      <c r="R2189">
        <v>0</v>
      </c>
      <c r="S2189" t="s">
        <v>1545</v>
      </c>
      <c r="V2189">
        <v>22351</v>
      </c>
      <c r="W2189">
        <v>22351</v>
      </c>
      <c r="X2189" t="s">
        <v>1197</v>
      </c>
      <c r="Y2189" t="s">
        <v>1198</v>
      </c>
      <c r="Z2189" t="s">
        <v>1029</v>
      </c>
    </row>
    <row r="2190" spans="1:26" x14ac:dyDescent="0.25">
      <c r="A2190">
        <v>459117</v>
      </c>
      <c r="B2190" t="s">
        <v>976</v>
      </c>
      <c r="C2190" t="s">
        <v>5621</v>
      </c>
      <c r="D2190" t="s">
        <v>4087</v>
      </c>
      <c r="E2190">
        <v>69</v>
      </c>
      <c r="F2190">
        <v>1338</v>
      </c>
      <c r="G2190" t="s">
        <v>5655</v>
      </c>
      <c r="H2190" s="2">
        <v>0.375</v>
      </c>
      <c r="I2190" t="s">
        <v>5655</v>
      </c>
      <c r="J2190" s="2">
        <v>0.83333333333333337</v>
      </c>
      <c r="K2190" t="s">
        <v>5664</v>
      </c>
      <c r="L2190" t="s">
        <v>1142</v>
      </c>
      <c r="N2190" t="s">
        <v>2198</v>
      </c>
      <c r="O2190" t="s">
        <v>4088</v>
      </c>
      <c r="P2190" t="s">
        <v>1131</v>
      </c>
      <c r="Q2190" t="s">
        <v>5665</v>
      </c>
      <c r="R2190">
        <v>0</v>
      </c>
      <c r="S2190" t="s">
        <v>1331</v>
      </c>
      <c r="Y2190" t="s">
        <v>1284</v>
      </c>
      <c r="Z2190" t="s">
        <v>1284</v>
      </c>
    </row>
    <row r="2191" spans="1:26" x14ac:dyDescent="0.25">
      <c r="A2191">
        <v>459116</v>
      </c>
      <c r="B2191" t="s">
        <v>964</v>
      </c>
      <c r="C2191" t="s">
        <v>4829</v>
      </c>
      <c r="D2191" t="s">
        <v>4079</v>
      </c>
      <c r="E2191">
        <v>26</v>
      </c>
      <c r="F2191">
        <v>265</v>
      </c>
      <c r="G2191" t="s">
        <v>5655</v>
      </c>
      <c r="H2191" s="2">
        <v>0.375</v>
      </c>
      <c r="I2191" t="s">
        <v>5655</v>
      </c>
      <c r="J2191" s="2">
        <v>0.83333333333333337</v>
      </c>
      <c r="K2191" t="s">
        <v>5664</v>
      </c>
      <c r="L2191" t="s">
        <v>1142</v>
      </c>
      <c r="N2191" t="s">
        <v>2198</v>
      </c>
      <c r="O2191" t="s">
        <v>4831</v>
      </c>
      <c r="P2191" t="s">
        <v>1131</v>
      </c>
      <c r="Q2191" t="s">
        <v>5666</v>
      </c>
      <c r="R2191">
        <v>0</v>
      </c>
      <c r="S2191" t="s">
        <v>1331</v>
      </c>
      <c r="X2191" t="s">
        <v>4084</v>
      </c>
      <c r="Y2191" t="s">
        <v>1284</v>
      </c>
      <c r="Z2191" t="s">
        <v>5667</v>
      </c>
    </row>
    <row r="2192" spans="1:26" x14ac:dyDescent="0.25">
      <c r="A2192">
        <v>459265</v>
      </c>
      <c r="B2192" t="s">
        <v>1021</v>
      </c>
      <c r="C2192" t="s">
        <v>1022</v>
      </c>
      <c r="D2192" t="s">
        <v>1023</v>
      </c>
      <c r="E2192">
        <v>14</v>
      </c>
      <c r="F2192">
        <v>51</v>
      </c>
      <c r="G2192" t="s">
        <v>5655</v>
      </c>
      <c r="H2192" s="2">
        <v>0.39583333333333331</v>
      </c>
      <c r="I2192" t="s">
        <v>5655</v>
      </c>
      <c r="J2192" s="2">
        <v>0.41666666666666669</v>
      </c>
      <c r="K2192" t="s">
        <v>5668</v>
      </c>
      <c r="L2192" t="s">
        <v>1142</v>
      </c>
      <c r="N2192" t="s">
        <v>1024</v>
      </c>
      <c r="O2192">
        <v>750019</v>
      </c>
      <c r="P2192" t="s">
        <v>970</v>
      </c>
      <c r="Q2192" t="s">
        <v>5669</v>
      </c>
      <c r="R2192">
        <v>2.19</v>
      </c>
      <c r="S2192" t="s">
        <v>1179</v>
      </c>
      <c r="X2192" t="s">
        <v>1028</v>
      </c>
      <c r="Y2192" t="s">
        <v>1029</v>
      </c>
      <c r="Z2192" t="s">
        <v>1047</v>
      </c>
    </row>
    <row r="2193" spans="1:26" x14ac:dyDescent="0.25">
      <c r="A2193">
        <v>459086</v>
      </c>
      <c r="B2193" t="s">
        <v>976</v>
      </c>
      <c r="C2193" t="s">
        <v>4316</v>
      </c>
      <c r="D2193" t="s">
        <v>4317</v>
      </c>
      <c r="E2193">
        <v>52</v>
      </c>
      <c r="F2193">
        <v>728</v>
      </c>
      <c r="G2193" t="s">
        <v>5655</v>
      </c>
      <c r="H2193" s="2">
        <v>0.66666666666666663</v>
      </c>
      <c r="I2193" t="s">
        <v>5151</v>
      </c>
      <c r="J2193" s="2">
        <v>0.16666666666666666</v>
      </c>
      <c r="K2193" t="s">
        <v>5670</v>
      </c>
      <c r="L2193" t="s">
        <v>1142</v>
      </c>
      <c r="N2193" t="s">
        <v>1601</v>
      </c>
      <c r="O2193" t="s">
        <v>4319</v>
      </c>
      <c r="P2193" t="s">
        <v>1131</v>
      </c>
      <c r="Q2193" t="s">
        <v>5671</v>
      </c>
      <c r="R2193">
        <v>6</v>
      </c>
      <c r="S2193" t="s">
        <v>1603</v>
      </c>
      <c r="X2193" t="s">
        <v>4321</v>
      </c>
      <c r="Y2193" t="s">
        <v>1229</v>
      </c>
      <c r="Z2193" t="s">
        <v>1229</v>
      </c>
    </row>
    <row r="2194" spans="1:26" x14ac:dyDescent="0.25">
      <c r="A2194">
        <v>459085</v>
      </c>
      <c r="B2194" t="s">
        <v>964</v>
      </c>
      <c r="C2194" t="s">
        <v>4322</v>
      </c>
      <c r="D2194" t="s">
        <v>4323</v>
      </c>
      <c r="E2194">
        <v>18</v>
      </c>
      <c r="F2194">
        <v>83</v>
      </c>
      <c r="G2194" t="s">
        <v>5655</v>
      </c>
      <c r="H2194" s="2">
        <v>0.66666666666666663</v>
      </c>
      <c r="I2194" t="s">
        <v>5151</v>
      </c>
      <c r="J2194" s="2">
        <v>0.16666666666666666</v>
      </c>
      <c r="K2194" t="s">
        <v>5670</v>
      </c>
      <c r="L2194" t="s">
        <v>1142</v>
      </c>
      <c r="N2194" t="s">
        <v>1601</v>
      </c>
      <c r="O2194" t="s">
        <v>4324</v>
      </c>
      <c r="P2194" t="s">
        <v>1131</v>
      </c>
      <c r="Q2194" t="s">
        <v>5672</v>
      </c>
      <c r="R2194">
        <v>6</v>
      </c>
      <c r="S2194" t="s">
        <v>1331</v>
      </c>
      <c r="X2194" t="s">
        <v>4326</v>
      </c>
      <c r="Y2194" t="s">
        <v>1229</v>
      </c>
      <c r="Z2194" t="s">
        <v>1229</v>
      </c>
    </row>
    <row r="2195" spans="1:26" x14ac:dyDescent="0.25">
      <c r="A2195">
        <v>458485</v>
      </c>
      <c r="B2195" t="s">
        <v>1032</v>
      </c>
      <c r="C2195" t="s">
        <v>1033</v>
      </c>
      <c r="D2195" t="s">
        <v>1034</v>
      </c>
      <c r="E2195">
        <v>108</v>
      </c>
      <c r="F2195">
        <v>5873</v>
      </c>
      <c r="G2195" t="s">
        <v>5655</v>
      </c>
      <c r="H2195" s="2">
        <v>0.83333333333333337</v>
      </c>
      <c r="I2195" t="s">
        <v>5151</v>
      </c>
      <c r="J2195" s="2">
        <v>0.20833333333333334</v>
      </c>
      <c r="L2195" t="s">
        <v>968</v>
      </c>
      <c r="N2195" t="s">
        <v>1035</v>
      </c>
      <c r="O2195">
        <v>9002647</v>
      </c>
      <c r="P2195" t="s">
        <v>1036</v>
      </c>
      <c r="Q2195" t="s">
        <v>5673</v>
      </c>
      <c r="R2195">
        <v>0</v>
      </c>
      <c r="S2195" t="s">
        <v>1979</v>
      </c>
      <c r="V2195" t="s">
        <v>5631</v>
      </c>
      <c r="W2195" t="s">
        <v>5631</v>
      </c>
      <c r="X2195" t="s">
        <v>1040</v>
      </c>
      <c r="Y2195" t="s">
        <v>5511</v>
      </c>
      <c r="Z2195" t="s">
        <v>5512</v>
      </c>
    </row>
    <row r="2196" spans="1:26" x14ac:dyDescent="0.25">
      <c r="A2196">
        <v>459390</v>
      </c>
      <c r="B2196" t="s">
        <v>964</v>
      </c>
      <c r="C2196" t="s">
        <v>965</v>
      </c>
      <c r="D2196" t="s">
        <v>966</v>
      </c>
      <c r="E2196">
        <v>26</v>
      </c>
      <c r="F2196">
        <v>284</v>
      </c>
      <c r="G2196" t="s">
        <v>5655</v>
      </c>
      <c r="H2196" s="2">
        <v>0.95833333333333337</v>
      </c>
      <c r="I2196" t="s">
        <v>5151</v>
      </c>
      <c r="J2196" s="2">
        <v>0.375</v>
      </c>
      <c r="L2196" t="s">
        <v>968</v>
      </c>
      <c r="N2196" t="s">
        <v>969</v>
      </c>
      <c r="P2196" t="s">
        <v>970</v>
      </c>
      <c r="Q2196" t="s">
        <v>5674</v>
      </c>
      <c r="R2196">
        <v>0</v>
      </c>
      <c r="S2196" t="s">
        <v>1183</v>
      </c>
      <c r="X2196" t="s">
        <v>973</v>
      </c>
      <c r="Y2196" t="s">
        <v>974</v>
      </c>
      <c r="Z2196" t="s">
        <v>974</v>
      </c>
    </row>
    <row r="2197" spans="1:26" x14ac:dyDescent="0.25">
      <c r="A2197">
        <v>459391</v>
      </c>
      <c r="B2197" t="s">
        <v>976</v>
      </c>
      <c r="C2197" t="s">
        <v>1054</v>
      </c>
      <c r="D2197" t="s">
        <v>1055</v>
      </c>
      <c r="E2197">
        <v>87</v>
      </c>
      <c r="F2197">
        <v>2391</v>
      </c>
      <c r="G2197" t="s">
        <v>5655</v>
      </c>
      <c r="H2197" s="2">
        <v>0.95833333333333337</v>
      </c>
      <c r="I2197" t="s">
        <v>5151</v>
      </c>
      <c r="J2197" s="2">
        <v>0.375</v>
      </c>
      <c r="L2197" t="s">
        <v>968</v>
      </c>
      <c r="N2197" t="s">
        <v>969</v>
      </c>
      <c r="P2197" t="s">
        <v>970</v>
      </c>
      <c r="Q2197" t="s">
        <v>5675</v>
      </c>
      <c r="R2197">
        <v>0</v>
      </c>
      <c r="S2197" t="s">
        <v>1942</v>
      </c>
      <c r="X2197" t="s">
        <v>1058</v>
      </c>
      <c r="Y2197" t="s">
        <v>974</v>
      </c>
      <c r="Z2197" t="s">
        <v>974</v>
      </c>
    </row>
    <row r="2198" spans="1:26" x14ac:dyDescent="0.25">
      <c r="A2198">
        <v>458925</v>
      </c>
      <c r="B2198" t="s">
        <v>1075</v>
      </c>
      <c r="C2198" t="s">
        <v>1610</v>
      </c>
      <c r="D2198" t="s">
        <v>1611</v>
      </c>
      <c r="E2198">
        <v>159</v>
      </c>
      <c r="F2198">
        <v>15215</v>
      </c>
      <c r="G2198" t="s">
        <v>5151</v>
      </c>
      <c r="H2198" s="2">
        <v>4.1666666666666664E-2</v>
      </c>
      <c r="I2198" t="s">
        <v>5151</v>
      </c>
      <c r="J2198" s="2">
        <v>0.41666666666666669</v>
      </c>
      <c r="K2198" t="s">
        <v>5676</v>
      </c>
      <c r="L2198" t="s">
        <v>1142</v>
      </c>
      <c r="N2198" t="s">
        <v>1078</v>
      </c>
      <c r="O2198">
        <v>9819959</v>
      </c>
      <c r="P2198" t="s">
        <v>1277</v>
      </c>
      <c r="Q2198" t="s">
        <v>5677</v>
      </c>
      <c r="R2198">
        <v>0</v>
      </c>
      <c r="S2198" t="s">
        <v>5316</v>
      </c>
      <c r="V2198">
        <v>105</v>
      </c>
      <c r="W2198">
        <v>105</v>
      </c>
      <c r="X2198" t="s">
        <v>1614</v>
      </c>
      <c r="Y2198" t="s">
        <v>2178</v>
      </c>
      <c r="Z2198" t="s">
        <v>2179</v>
      </c>
    </row>
    <row r="2199" spans="1:26" x14ac:dyDescent="0.25">
      <c r="A2199">
        <v>459346</v>
      </c>
      <c r="B2199" t="s">
        <v>1230</v>
      </c>
      <c r="C2199" t="s">
        <v>3161</v>
      </c>
      <c r="D2199" t="s">
        <v>3162</v>
      </c>
      <c r="E2199">
        <v>10</v>
      </c>
      <c r="F2199">
        <v>12</v>
      </c>
      <c r="G2199" t="s">
        <v>5151</v>
      </c>
      <c r="H2199" s="2">
        <v>0.25</v>
      </c>
      <c r="I2199" t="s">
        <v>5151</v>
      </c>
      <c r="J2199" s="2">
        <v>0.33333333333333331</v>
      </c>
      <c r="K2199" t="s">
        <v>2577</v>
      </c>
      <c r="L2199" t="s">
        <v>1142</v>
      </c>
      <c r="N2199" t="s">
        <v>1300</v>
      </c>
      <c r="O2199" t="s">
        <v>3163</v>
      </c>
      <c r="P2199" t="s">
        <v>970</v>
      </c>
      <c r="Q2199" t="s">
        <v>5678</v>
      </c>
      <c r="R2199">
        <v>1.22</v>
      </c>
      <c r="S2199" t="s">
        <v>1179</v>
      </c>
      <c r="X2199" t="s">
        <v>3165</v>
      </c>
      <c r="Y2199" t="s">
        <v>1029</v>
      </c>
      <c r="Z2199" t="s">
        <v>1029</v>
      </c>
    </row>
    <row r="2200" spans="1:26" x14ac:dyDescent="0.25">
      <c r="A2200">
        <v>459396</v>
      </c>
      <c r="B2200" t="s">
        <v>1032</v>
      </c>
      <c r="C2200" t="s">
        <v>4028</v>
      </c>
      <c r="D2200" t="s">
        <v>4029</v>
      </c>
      <c r="E2200">
        <v>83</v>
      </c>
      <c r="F2200">
        <v>1827</v>
      </c>
      <c r="G2200" t="s">
        <v>5151</v>
      </c>
      <c r="H2200" s="2">
        <v>0.33333333333333331</v>
      </c>
      <c r="I2200" t="s">
        <v>5679</v>
      </c>
      <c r="J2200" s="2">
        <v>0.95833333333333337</v>
      </c>
      <c r="K2200" t="s">
        <v>5680</v>
      </c>
      <c r="L2200" t="s">
        <v>1142</v>
      </c>
      <c r="N2200" t="s">
        <v>1167</v>
      </c>
      <c r="O2200" t="s">
        <v>4030</v>
      </c>
      <c r="P2200" t="s">
        <v>970</v>
      </c>
      <c r="Q2200" t="s">
        <v>5681</v>
      </c>
      <c r="R2200">
        <v>0</v>
      </c>
      <c r="S2200" t="s">
        <v>5682</v>
      </c>
      <c r="T2200" t="s">
        <v>5683</v>
      </c>
      <c r="V2200">
        <v>22351</v>
      </c>
      <c r="W2200">
        <v>22361</v>
      </c>
      <c r="X2200" t="s">
        <v>4033</v>
      </c>
      <c r="Y2200" t="s">
        <v>1284</v>
      </c>
      <c r="Z2200" t="s">
        <v>1283</v>
      </c>
    </row>
    <row r="2201" spans="1:26" x14ac:dyDescent="0.25">
      <c r="A2201">
        <v>458408</v>
      </c>
      <c r="B2201" t="s">
        <v>1075</v>
      </c>
      <c r="C2201" t="s">
        <v>1320</v>
      </c>
      <c r="D2201" t="s">
        <v>1321</v>
      </c>
      <c r="E2201">
        <v>86</v>
      </c>
      <c r="F2201">
        <v>2546</v>
      </c>
      <c r="G2201" t="s">
        <v>5151</v>
      </c>
      <c r="H2201" s="2">
        <v>0.3888888888888889</v>
      </c>
      <c r="I2201" t="s">
        <v>5151</v>
      </c>
      <c r="J2201" s="2">
        <v>0.625</v>
      </c>
      <c r="L2201" t="s">
        <v>968</v>
      </c>
      <c r="N2201" t="s">
        <v>1035</v>
      </c>
      <c r="O2201">
        <v>9280718</v>
      </c>
      <c r="P2201" t="s">
        <v>1079</v>
      </c>
      <c r="Q2201" t="s">
        <v>5684</v>
      </c>
      <c r="R2201">
        <v>0</v>
      </c>
      <c r="S2201" t="s">
        <v>5685</v>
      </c>
      <c r="V2201" t="s">
        <v>5686</v>
      </c>
      <c r="W2201" t="s">
        <v>5686</v>
      </c>
      <c r="X2201" t="s">
        <v>1325</v>
      </c>
      <c r="Y2201" t="s">
        <v>992</v>
      </c>
      <c r="Z2201" t="s">
        <v>5482</v>
      </c>
    </row>
    <row r="2202" spans="1:26" x14ac:dyDescent="0.25">
      <c r="A2202">
        <v>455096</v>
      </c>
      <c r="B2202" t="s">
        <v>1075</v>
      </c>
      <c r="C2202" t="s">
        <v>2170</v>
      </c>
      <c r="D2202" t="s">
        <v>2171</v>
      </c>
      <c r="E2202">
        <v>133</v>
      </c>
      <c r="F2202">
        <v>9990</v>
      </c>
      <c r="G2202" t="s">
        <v>5151</v>
      </c>
      <c r="H2202" s="2">
        <v>0.45833333333333331</v>
      </c>
      <c r="I2202" t="s">
        <v>5151</v>
      </c>
      <c r="J2202" s="2">
        <v>0.95833333333333337</v>
      </c>
      <c r="L2202" t="s">
        <v>968</v>
      </c>
      <c r="N2202" t="s">
        <v>1035</v>
      </c>
      <c r="O2202">
        <v>9266542</v>
      </c>
      <c r="P2202" t="s">
        <v>1079</v>
      </c>
      <c r="Q2202" t="s">
        <v>5687</v>
      </c>
      <c r="R2202">
        <v>8.4</v>
      </c>
      <c r="S2202" t="s">
        <v>1737</v>
      </c>
      <c r="V2202" t="s">
        <v>5688</v>
      </c>
      <c r="W2202" t="s">
        <v>5688</v>
      </c>
      <c r="X2202" t="s">
        <v>2174</v>
      </c>
      <c r="Y2202" t="s">
        <v>1433</v>
      </c>
      <c r="Z2202" t="s">
        <v>1665</v>
      </c>
    </row>
    <row r="2203" spans="1:26" x14ac:dyDescent="0.25">
      <c r="A2203">
        <v>459333</v>
      </c>
      <c r="B2203" t="s">
        <v>976</v>
      </c>
      <c r="C2203" t="s">
        <v>4316</v>
      </c>
      <c r="D2203" t="s">
        <v>4317</v>
      </c>
      <c r="E2203">
        <v>52</v>
      </c>
      <c r="F2203">
        <v>728</v>
      </c>
      <c r="G2203" t="s">
        <v>5151</v>
      </c>
      <c r="H2203" s="2">
        <v>0.66666666666666663</v>
      </c>
      <c r="I2203" t="s">
        <v>5689</v>
      </c>
      <c r="J2203" s="2">
        <v>0.16666666666666666</v>
      </c>
      <c r="K2203" t="s">
        <v>5690</v>
      </c>
      <c r="L2203" t="s">
        <v>1142</v>
      </c>
      <c r="N2203" t="s">
        <v>1601</v>
      </c>
      <c r="O2203" t="s">
        <v>4319</v>
      </c>
      <c r="P2203" t="s">
        <v>1131</v>
      </c>
      <c r="Q2203" t="s">
        <v>5691</v>
      </c>
      <c r="R2203">
        <v>6</v>
      </c>
      <c r="S2203" t="s">
        <v>1603</v>
      </c>
      <c r="X2203" t="s">
        <v>4321</v>
      </c>
      <c r="Y2203" t="s">
        <v>1229</v>
      </c>
      <c r="Z2203" t="s">
        <v>1229</v>
      </c>
    </row>
    <row r="2204" spans="1:26" x14ac:dyDescent="0.25">
      <c r="A2204">
        <v>459331</v>
      </c>
      <c r="B2204" t="s">
        <v>964</v>
      </c>
      <c r="C2204" t="s">
        <v>4322</v>
      </c>
      <c r="D2204" t="s">
        <v>4323</v>
      </c>
      <c r="E2204">
        <v>18</v>
      </c>
      <c r="F2204">
        <v>83</v>
      </c>
      <c r="G2204" t="s">
        <v>5151</v>
      </c>
      <c r="H2204" s="2">
        <v>0.66666666666666663</v>
      </c>
      <c r="I2204" t="s">
        <v>5689</v>
      </c>
      <c r="J2204" s="2">
        <v>0.16666666666666666</v>
      </c>
      <c r="K2204" t="s">
        <v>5690</v>
      </c>
      <c r="L2204" t="s">
        <v>1142</v>
      </c>
      <c r="N2204" t="s">
        <v>1601</v>
      </c>
      <c r="O2204" t="s">
        <v>4324</v>
      </c>
      <c r="P2204" t="s">
        <v>1131</v>
      </c>
      <c r="Q2204" t="s">
        <v>5692</v>
      </c>
      <c r="R2204">
        <v>6</v>
      </c>
      <c r="S2204" t="s">
        <v>1331</v>
      </c>
      <c r="X2204" t="s">
        <v>4326</v>
      </c>
      <c r="Y2204" t="s">
        <v>1229</v>
      </c>
      <c r="Z2204" t="s">
        <v>1229</v>
      </c>
    </row>
    <row r="2205" spans="1:26" x14ac:dyDescent="0.25">
      <c r="A2205">
        <v>459182</v>
      </c>
      <c r="B2205" t="s">
        <v>994</v>
      </c>
      <c r="C2205" t="s">
        <v>3089</v>
      </c>
      <c r="D2205" t="s">
        <v>2855</v>
      </c>
      <c r="E2205">
        <v>116</v>
      </c>
      <c r="F2205">
        <v>5200</v>
      </c>
      <c r="G2205" t="s">
        <v>5151</v>
      </c>
      <c r="H2205" s="2">
        <v>0.6875</v>
      </c>
      <c r="I2205" t="s">
        <v>5689</v>
      </c>
      <c r="J2205" s="2">
        <v>0.25</v>
      </c>
      <c r="L2205" t="s">
        <v>968</v>
      </c>
      <c r="N2205" t="s">
        <v>997</v>
      </c>
      <c r="O2205">
        <v>9378022</v>
      </c>
      <c r="P2205" t="s">
        <v>999</v>
      </c>
      <c r="Q2205" t="s">
        <v>5693</v>
      </c>
      <c r="R2205">
        <v>0</v>
      </c>
      <c r="S2205" t="s">
        <v>2643</v>
      </c>
      <c r="V2205">
        <v>20</v>
      </c>
      <c r="W2205">
        <v>20</v>
      </c>
      <c r="X2205" t="s">
        <v>3091</v>
      </c>
      <c r="Y2205" t="s">
        <v>1256</v>
      </c>
      <c r="Z2205" t="s">
        <v>2644</v>
      </c>
    </row>
    <row r="2206" spans="1:26" x14ac:dyDescent="0.25">
      <c r="A2206">
        <v>459564</v>
      </c>
      <c r="B2206" t="s">
        <v>1030</v>
      </c>
      <c r="C2206" t="s">
        <v>5694</v>
      </c>
      <c r="D2206" t="s">
        <v>5695</v>
      </c>
      <c r="E2206">
        <v>11</v>
      </c>
      <c r="F2206">
        <v>12</v>
      </c>
      <c r="G2206" t="s">
        <v>5151</v>
      </c>
      <c r="H2206" s="2">
        <v>0.75</v>
      </c>
      <c r="I2206" t="s">
        <v>5689</v>
      </c>
      <c r="J2206" s="2">
        <v>0.47916666666666669</v>
      </c>
      <c r="L2206" t="s">
        <v>968</v>
      </c>
      <c r="N2206" t="s">
        <v>1300</v>
      </c>
      <c r="O2206" t="s">
        <v>5696</v>
      </c>
      <c r="P2206" t="s">
        <v>970</v>
      </c>
      <c r="Q2206" t="s">
        <v>5697</v>
      </c>
      <c r="R2206">
        <v>0</v>
      </c>
      <c r="S2206" t="s">
        <v>1179</v>
      </c>
      <c r="X2206" t="s">
        <v>5698</v>
      </c>
      <c r="Y2206" t="s">
        <v>1029</v>
      </c>
      <c r="Z2206" t="s">
        <v>1399</v>
      </c>
    </row>
  </sheetData>
  <mergeCells count="1">
    <mergeCell ref="A1:Z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6A259-5911-4359-AAE9-80D585C93EDB}">
  <dimension ref="A1:Z1504"/>
  <sheetViews>
    <sheetView topLeftCell="A2" workbookViewId="0">
      <selection activeCell="D9" sqref="D9"/>
    </sheetView>
  </sheetViews>
  <sheetFormatPr defaultRowHeight="15" x14ac:dyDescent="0.25"/>
  <cols>
    <col min="3" max="3" width="12.5703125" customWidth="1"/>
    <col min="4" max="4" width="21.28515625" customWidth="1"/>
    <col min="7" max="7" width="9.5703125" customWidth="1"/>
  </cols>
  <sheetData>
    <row r="1" spans="1:26" ht="15.75" thickBot="1" x14ac:dyDescent="0.3">
      <c r="A1" s="148" t="s">
        <v>5795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5.75" thickBot="1" x14ac:dyDescent="0.3">
      <c r="A2" s="1" t="s">
        <v>941</v>
      </c>
      <c r="B2" s="1" t="s">
        <v>942</v>
      </c>
      <c r="C2" s="1" t="s">
        <v>42</v>
      </c>
      <c r="D2" s="1" t="s">
        <v>1</v>
      </c>
      <c r="E2" s="1" t="s">
        <v>943</v>
      </c>
      <c r="F2" s="1" t="s">
        <v>855</v>
      </c>
      <c r="G2" s="1" t="s">
        <v>944</v>
      </c>
      <c r="H2" s="1" t="s">
        <v>945</v>
      </c>
      <c r="I2" s="1" t="s">
        <v>946</v>
      </c>
      <c r="J2" s="1" t="s">
        <v>947</v>
      </c>
      <c r="K2" s="1" t="s">
        <v>948</v>
      </c>
      <c r="L2" s="1" t="s">
        <v>949</v>
      </c>
      <c r="M2" s="1" t="s">
        <v>950</v>
      </c>
      <c r="N2" s="1" t="s">
        <v>951</v>
      </c>
      <c r="O2" s="1" t="s">
        <v>952</v>
      </c>
      <c r="P2" s="1" t="s">
        <v>953</v>
      </c>
      <c r="Q2" s="1" t="s">
        <v>954</v>
      </c>
      <c r="R2" s="1" t="s">
        <v>955</v>
      </c>
      <c r="S2" s="1" t="s">
        <v>956</v>
      </c>
      <c r="T2" s="1" t="s">
        <v>957</v>
      </c>
      <c r="U2" s="1" t="s">
        <v>958</v>
      </c>
      <c r="V2" s="1" t="s">
        <v>959</v>
      </c>
      <c r="W2" s="1" t="s">
        <v>960</v>
      </c>
      <c r="X2" s="1" t="s">
        <v>961</v>
      </c>
      <c r="Y2" s="1" t="s">
        <v>962</v>
      </c>
      <c r="Z2" s="1" t="s">
        <v>963</v>
      </c>
    </row>
    <row r="3" spans="1:26" x14ac:dyDescent="0.25">
      <c r="A3">
        <v>397856</v>
      </c>
      <c r="B3" t="s">
        <v>1075</v>
      </c>
      <c r="C3" t="s">
        <v>1734</v>
      </c>
      <c r="D3" t="s">
        <v>1735</v>
      </c>
      <c r="E3">
        <v>189</v>
      </c>
      <c r="F3">
        <v>27571</v>
      </c>
      <c r="G3" t="s">
        <v>5796</v>
      </c>
      <c r="H3" s="2">
        <v>0.25</v>
      </c>
      <c r="I3" t="s">
        <v>5796</v>
      </c>
      <c r="J3" s="2">
        <v>0.91666666666666663</v>
      </c>
      <c r="L3" t="s">
        <v>968</v>
      </c>
      <c r="N3" t="s">
        <v>1482</v>
      </c>
      <c r="O3">
        <v>9845661</v>
      </c>
      <c r="P3" t="s">
        <v>1079</v>
      </c>
      <c r="Q3" t="s">
        <v>5797</v>
      </c>
      <c r="R3">
        <v>0</v>
      </c>
      <c r="S3" t="s">
        <v>5798</v>
      </c>
      <c r="V3" t="s">
        <v>5799</v>
      </c>
      <c r="W3" t="s">
        <v>5799</v>
      </c>
      <c r="X3" t="s">
        <v>1739</v>
      </c>
      <c r="Y3" t="s">
        <v>1916</v>
      </c>
      <c r="Z3" t="s">
        <v>1743</v>
      </c>
    </row>
    <row r="4" spans="1:26" x14ac:dyDescent="0.25">
      <c r="A4">
        <v>398523</v>
      </c>
      <c r="B4" t="s">
        <v>1032</v>
      </c>
      <c r="C4" t="s">
        <v>1033</v>
      </c>
      <c r="D4" t="s">
        <v>1034</v>
      </c>
      <c r="E4">
        <v>108</v>
      </c>
      <c r="F4">
        <v>5873</v>
      </c>
      <c r="G4" t="s">
        <v>5796</v>
      </c>
      <c r="H4" s="2">
        <v>0.39583333333333331</v>
      </c>
      <c r="I4" t="s">
        <v>5802</v>
      </c>
      <c r="J4" s="2">
        <v>0.25</v>
      </c>
      <c r="L4" t="s">
        <v>968</v>
      </c>
      <c r="N4" t="s">
        <v>1035</v>
      </c>
      <c r="O4">
        <v>9002647</v>
      </c>
      <c r="P4" t="s">
        <v>1036</v>
      </c>
      <c r="Q4" t="s">
        <v>5803</v>
      </c>
      <c r="R4">
        <v>0</v>
      </c>
      <c r="S4" t="s">
        <v>1850</v>
      </c>
      <c r="V4" t="s">
        <v>5804</v>
      </c>
      <c r="W4" t="s">
        <v>5804</v>
      </c>
      <c r="X4" t="s">
        <v>1040</v>
      </c>
      <c r="Y4" t="s">
        <v>1013</v>
      </c>
      <c r="Z4" t="s">
        <v>1229</v>
      </c>
    </row>
    <row r="5" spans="1:26" x14ac:dyDescent="0.25">
      <c r="A5">
        <v>398737</v>
      </c>
      <c r="B5" t="s">
        <v>982</v>
      </c>
      <c r="C5" t="s">
        <v>364</v>
      </c>
      <c r="D5" t="s">
        <v>365</v>
      </c>
      <c r="E5">
        <v>292</v>
      </c>
      <c r="F5">
        <v>85942</v>
      </c>
      <c r="G5" t="s">
        <v>5802</v>
      </c>
      <c r="H5" s="2">
        <v>0.29166666666666669</v>
      </c>
      <c r="I5" t="s">
        <v>5805</v>
      </c>
      <c r="J5" s="2">
        <v>0.70833333333333337</v>
      </c>
      <c r="L5" t="s">
        <v>968</v>
      </c>
      <c r="N5" t="s">
        <v>1214</v>
      </c>
      <c r="O5">
        <v>9224726</v>
      </c>
      <c r="P5" t="s">
        <v>1110</v>
      </c>
      <c r="Q5" t="s">
        <v>5806</v>
      </c>
      <c r="R5">
        <v>0</v>
      </c>
      <c r="S5" t="s">
        <v>5807</v>
      </c>
      <c r="U5" t="s">
        <v>1215</v>
      </c>
      <c r="V5" t="s">
        <v>5808</v>
      </c>
      <c r="W5" t="s">
        <v>5808</v>
      </c>
      <c r="X5" t="s">
        <v>1674</v>
      </c>
      <c r="Y5" t="s">
        <v>1074</v>
      </c>
      <c r="Z5" t="s">
        <v>974</v>
      </c>
    </row>
    <row r="6" spans="1:26" x14ac:dyDescent="0.25">
      <c r="A6">
        <v>398525</v>
      </c>
      <c r="B6" t="s">
        <v>1032</v>
      </c>
      <c r="C6" t="s">
        <v>1033</v>
      </c>
      <c r="D6" t="s">
        <v>1034</v>
      </c>
      <c r="E6">
        <v>108</v>
      </c>
      <c r="F6">
        <v>5873</v>
      </c>
      <c r="G6" t="s">
        <v>5802</v>
      </c>
      <c r="H6" s="2">
        <v>0.45833333333333331</v>
      </c>
      <c r="I6" t="s">
        <v>5802</v>
      </c>
      <c r="J6" s="2">
        <v>0.79166666666666663</v>
      </c>
      <c r="L6" t="s">
        <v>968</v>
      </c>
      <c r="N6" t="s">
        <v>1035</v>
      </c>
      <c r="O6">
        <v>9002647</v>
      </c>
      <c r="P6" t="s">
        <v>1110</v>
      </c>
      <c r="Q6" t="s">
        <v>5813</v>
      </c>
      <c r="R6">
        <v>0</v>
      </c>
      <c r="S6" t="s">
        <v>5814</v>
      </c>
      <c r="V6" t="s">
        <v>5804</v>
      </c>
      <c r="W6" t="s">
        <v>5804</v>
      </c>
      <c r="X6" t="s">
        <v>1040</v>
      </c>
      <c r="Y6" t="s">
        <v>1229</v>
      </c>
      <c r="Z6" t="s">
        <v>1042</v>
      </c>
    </row>
    <row r="7" spans="1:26" x14ac:dyDescent="0.25">
      <c r="A7">
        <v>398757</v>
      </c>
      <c r="B7" t="s">
        <v>964</v>
      </c>
      <c r="C7" t="s">
        <v>1180</v>
      </c>
      <c r="D7" t="s">
        <v>1181</v>
      </c>
      <c r="E7">
        <v>28</v>
      </c>
      <c r="F7">
        <v>284</v>
      </c>
      <c r="G7" t="s">
        <v>647</v>
      </c>
      <c r="H7" s="2">
        <v>8.3333333333333329E-2</v>
      </c>
      <c r="I7" t="s">
        <v>647</v>
      </c>
      <c r="J7" s="2">
        <v>0.5</v>
      </c>
      <c r="L7" t="s">
        <v>968</v>
      </c>
      <c r="N7" t="s">
        <v>969</v>
      </c>
      <c r="P7" t="s">
        <v>1277</v>
      </c>
      <c r="Q7" t="s">
        <v>5815</v>
      </c>
      <c r="R7">
        <v>0</v>
      </c>
      <c r="S7" t="s">
        <v>1183</v>
      </c>
      <c r="X7" t="s">
        <v>1184</v>
      </c>
      <c r="Y7" t="s">
        <v>974</v>
      </c>
      <c r="Z7" t="s">
        <v>974</v>
      </c>
    </row>
    <row r="8" spans="1:26" x14ac:dyDescent="0.25">
      <c r="A8">
        <v>398758</v>
      </c>
      <c r="B8" t="s">
        <v>976</v>
      </c>
      <c r="C8" t="s">
        <v>1185</v>
      </c>
      <c r="D8" t="s">
        <v>1186</v>
      </c>
      <c r="E8">
        <v>87</v>
      </c>
      <c r="F8">
        <v>2391</v>
      </c>
      <c r="G8" t="s">
        <v>647</v>
      </c>
      <c r="H8" s="2">
        <v>8.3333333333333329E-2</v>
      </c>
      <c r="I8" t="s">
        <v>647</v>
      </c>
      <c r="J8" s="2">
        <v>0.5</v>
      </c>
      <c r="L8" t="s">
        <v>968</v>
      </c>
      <c r="N8" t="s">
        <v>969</v>
      </c>
      <c r="P8" t="s">
        <v>1277</v>
      </c>
      <c r="Q8" t="s">
        <v>5816</v>
      </c>
      <c r="R8">
        <v>0</v>
      </c>
      <c r="S8" t="s">
        <v>1188</v>
      </c>
      <c r="X8" t="s">
        <v>1189</v>
      </c>
      <c r="Y8" t="s">
        <v>974</v>
      </c>
      <c r="Z8" t="s">
        <v>974</v>
      </c>
    </row>
    <row r="9" spans="1:26" x14ac:dyDescent="0.25">
      <c r="A9">
        <v>398370</v>
      </c>
      <c r="B9" t="s">
        <v>1075</v>
      </c>
      <c r="C9" t="s">
        <v>1076</v>
      </c>
      <c r="D9" t="s">
        <v>1077</v>
      </c>
      <c r="E9">
        <v>159</v>
      </c>
      <c r="F9">
        <v>15215</v>
      </c>
      <c r="G9" t="s">
        <v>647</v>
      </c>
      <c r="H9" s="2">
        <v>0.25</v>
      </c>
      <c r="I9" t="s">
        <v>647</v>
      </c>
      <c r="J9" s="2">
        <v>0.70833333333333337</v>
      </c>
      <c r="L9" t="s">
        <v>968</v>
      </c>
      <c r="N9" t="s">
        <v>1078</v>
      </c>
      <c r="O9">
        <v>9819947</v>
      </c>
      <c r="P9" t="s">
        <v>1277</v>
      </c>
      <c r="Q9" t="s">
        <v>5817</v>
      </c>
      <c r="R9">
        <v>0</v>
      </c>
      <c r="S9" t="s">
        <v>1920</v>
      </c>
      <c r="V9">
        <v>42</v>
      </c>
      <c r="W9">
        <v>42</v>
      </c>
      <c r="X9" t="s">
        <v>1082</v>
      </c>
      <c r="Y9" t="s">
        <v>1127</v>
      </c>
      <c r="Z9" t="s">
        <v>1083</v>
      </c>
    </row>
    <row r="10" spans="1:26" x14ac:dyDescent="0.25">
      <c r="A10">
        <v>395481</v>
      </c>
      <c r="B10" t="s">
        <v>1107</v>
      </c>
      <c r="C10" t="s">
        <v>5821</v>
      </c>
      <c r="D10" t="s">
        <v>5822</v>
      </c>
      <c r="E10">
        <v>77</v>
      </c>
      <c r="F10">
        <v>2107</v>
      </c>
      <c r="G10" t="s">
        <v>647</v>
      </c>
      <c r="H10" s="2">
        <v>0.33333333333333331</v>
      </c>
      <c r="I10" t="s">
        <v>5812</v>
      </c>
      <c r="J10" s="2">
        <v>0.75</v>
      </c>
      <c r="L10" t="s">
        <v>968</v>
      </c>
      <c r="N10" t="s">
        <v>1143</v>
      </c>
      <c r="O10" t="s">
        <v>5823</v>
      </c>
      <c r="P10" t="s">
        <v>1174</v>
      </c>
      <c r="Q10" t="s">
        <v>5824</v>
      </c>
      <c r="R10">
        <v>0</v>
      </c>
      <c r="S10" t="s">
        <v>5825</v>
      </c>
      <c r="T10" t="s">
        <v>5826</v>
      </c>
      <c r="X10" t="s">
        <v>5827</v>
      </c>
      <c r="Y10" t="s">
        <v>5828</v>
      </c>
      <c r="Z10" t="s">
        <v>2695</v>
      </c>
    </row>
    <row r="11" spans="1:26" x14ac:dyDescent="0.25">
      <c r="A11">
        <v>398493</v>
      </c>
      <c r="B11" t="s">
        <v>1075</v>
      </c>
      <c r="C11" t="s">
        <v>1511</v>
      </c>
      <c r="D11" t="s">
        <v>1512</v>
      </c>
      <c r="E11">
        <v>147</v>
      </c>
      <c r="F11">
        <v>9940</v>
      </c>
      <c r="G11" t="s">
        <v>647</v>
      </c>
      <c r="H11" s="2">
        <v>0.5</v>
      </c>
      <c r="I11" t="s">
        <v>647</v>
      </c>
      <c r="J11" s="2">
        <v>0.75</v>
      </c>
      <c r="L11" t="s">
        <v>968</v>
      </c>
      <c r="N11" t="s">
        <v>1158</v>
      </c>
      <c r="O11">
        <v>9364356</v>
      </c>
      <c r="P11" t="s">
        <v>1159</v>
      </c>
      <c r="Q11" t="s">
        <v>5829</v>
      </c>
      <c r="R11">
        <v>0</v>
      </c>
      <c r="S11" t="s">
        <v>4500</v>
      </c>
      <c r="V11" t="s">
        <v>5830</v>
      </c>
      <c r="W11" t="s">
        <v>5830</v>
      </c>
      <c r="X11" t="s">
        <v>1516</v>
      </c>
      <c r="Y11" t="s">
        <v>1520</v>
      </c>
      <c r="Z11" t="s">
        <v>1521</v>
      </c>
    </row>
    <row r="12" spans="1:26" x14ac:dyDescent="0.25">
      <c r="A12">
        <v>398305</v>
      </c>
      <c r="B12" t="s">
        <v>1107</v>
      </c>
      <c r="C12" t="s">
        <v>5831</v>
      </c>
      <c r="D12" t="s">
        <v>5831</v>
      </c>
      <c r="E12">
        <v>101</v>
      </c>
      <c r="F12">
        <v>3463</v>
      </c>
      <c r="G12" t="s">
        <v>647</v>
      </c>
      <c r="H12" s="2">
        <v>0.625</v>
      </c>
      <c r="I12" t="s">
        <v>5805</v>
      </c>
      <c r="J12" s="2">
        <v>0.70833333333333337</v>
      </c>
      <c r="L12" t="s">
        <v>968</v>
      </c>
      <c r="N12" t="s">
        <v>1316</v>
      </c>
      <c r="O12">
        <v>746176</v>
      </c>
      <c r="P12" t="s">
        <v>1092</v>
      </c>
      <c r="Q12" t="s">
        <v>5832</v>
      </c>
      <c r="R12">
        <v>4</v>
      </c>
      <c r="S12" t="s">
        <v>1766</v>
      </c>
      <c r="X12" t="s">
        <v>5833</v>
      </c>
      <c r="Y12" t="s">
        <v>1364</v>
      </c>
      <c r="Z12" t="s">
        <v>1065</v>
      </c>
    </row>
    <row r="13" spans="1:26" x14ac:dyDescent="0.25">
      <c r="A13">
        <v>398526</v>
      </c>
      <c r="B13" t="s">
        <v>1075</v>
      </c>
      <c r="C13" t="s">
        <v>5834</v>
      </c>
      <c r="D13" t="s">
        <v>5835</v>
      </c>
      <c r="E13">
        <v>166</v>
      </c>
      <c r="F13">
        <v>15375</v>
      </c>
      <c r="G13" t="s">
        <v>647</v>
      </c>
      <c r="H13" s="2">
        <v>0.6875</v>
      </c>
      <c r="I13" t="s">
        <v>5805</v>
      </c>
      <c r="J13" s="2">
        <v>0.20833333333333334</v>
      </c>
      <c r="L13" t="s">
        <v>968</v>
      </c>
      <c r="N13" t="s">
        <v>1158</v>
      </c>
      <c r="O13">
        <v>9395135</v>
      </c>
      <c r="P13" t="s">
        <v>1159</v>
      </c>
      <c r="Q13" t="s">
        <v>5836</v>
      </c>
      <c r="R13">
        <v>0</v>
      </c>
      <c r="S13" t="s">
        <v>4142</v>
      </c>
      <c r="V13" t="s">
        <v>5837</v>
      </c>
      <c r="W13" t="s">
        <v>5837</v>
      </c>
      <c r="X13" t="s">
        <v>5838</v>
      </c>
      <c r="Y13" t="s">
        <v>2715</v>
      </c>
      <c r="Z13" t="s">
        <v>975</v>
      </c>
    </row>
    <row r="14" spans="1:26" x14ac:dyDescent="0.25">
      <c r="A14">
        <v>398371</v>
      </c>
      <c r="B14" t="s">
        <v>1075</v>
      </c>
      <c r="C14" t="s">
        <v>1115</v>
      </c>
      <c r="D14" t="s">
        <v>1116</v>
      </c>
      <c r="E14">
        <v>159</v>
      </c>
      <c r="F14">
        <v>10851</v>
      </c>
      <c r="G14" t="s">
        <v>647</v>
      </c>
      <c r="H14" s="2">
        <v>0.70833333333333337</v>
      </c>
      <c r="I14" t="s">
        <v>5805</v>
      </c>
      <c r="J14" s="2">
        <v>8.3333333333333329E-2</v>
      </c>
      <c r="L14" t="s">
        <v>968</v>
      </c>
      <c r="N14" t="s">
        <v>1078</v>
      </c>
      <c r="O14">
        <v>9225275</v>
      </c>
      <c r="P14" t="s">
        <v>1277</v>
      </c>
      <c r="Q14" t="s">
        <v>5839</v>
      </c>
      <c r="R14">
        <v>0</v>
      </c>
      <c r="S14" t="s">
        <v>2088</v>
      </c>
      <c r="V14">
        <v>491</v>
      </c>
      <c r="W14">
        <v>491</v>
      </c>
      <c r="X14" t="s">
        <v>1119</v>
      </c>
      <c r="Y14" t="s">
        <v>1615</v>
      </c>
      <c r="Z14" t="s">
        <v>1104</v>
      </c>
    </row>
    <row r="15" spans="1:26" x14ac:dyDescent="0.25">
      <c r="A15">
        <v>398519</v>
      </c>
      <c r="B15" t="s">
        <v>1032</v>
      </c>
      <c r="C15" t="s">
        <v>1128</v>
      </c>
      <c r="D15" t="s">
        <v>1129</v>
      </c>
      <c r="E15">
        <v>56</v>
      </c>
      <c r="F15">
        <v>1083</v>
      </c>
      <c r="G15" t="s">
        <v>647</v>
      </c>
      <c r="H15" s="2">
        <v>0.75</v>
      </c>
      <c r="I15" t="s">
        <v>647</v>
      </c>
      <c r="J15" s="2">
        <v>0.99930555555555556</v>
      </c>
      <c r="L15" t="s">
        <v>968</v>
      </c>
      <c r="N15" t="s">
        <v>1130</v>
      </c>
      <c r="O15">
        <v>9184524</v>
      </c>
      <c r="P15" t="s">
        <v>1036</v>
      </c>
      <c r="Q15" t="s">
        <v>5840</v>
      </c>
      <c r="R15">
        <v>0</v>
      </c>
      <c r="S15" t="s">
        <v>2495</v>
      </c>
      <c r="V15" t="s">
        <v>5841</v>
      </c>
      <c r="W15" t="s">
        <v>5842</v>
      </c>
      <c r="X15" t="s">
        <v>1135</v>
      </c>
      <c r="Y15" t="s">
        <v>4049</v>
      </c>
      <c r="Z15" t="s">
        <v>4049</v>
      </c>
    </row>
    <row r="16" spans="1:26" x14ac:dyDescent="0.25">
      <c r="A16">
        <v>398264</v>
      </c>
      <c r="B16" t="s">
        <v>1805</v>
      </c>
      <c r="C16" t="s">
        <v>3811</v>
      </c>
      <c r="D16" t="s">
        <v>3812</v>
      </c>
      <c r="E16">
        <v>104</v>
      </c>
      <c r="F16">
        <v>3289</v>
      </c>
      <c r="G16" t="s">
        <v>5805</v>
      </c>
      <c r="H16" s="2">
        <v>0.25</v>
      </c>
      <c r="I16" t="s">
        <v>5801</v>
      </c>
      <c r="J16" s="2">
        <v>0.25</v>
      </c>
      <c r="L16" t="s">
        <v>968</v>
      </c>
      <c r="N16" t="s">
        <v>3813</v>
      </c>
      <c r="O16">
        <v>9243899</v>
      </c>
      <c r="P16" t="s">
        <v>1159</v>
      </c>
      <c r="Q16" t="s">
        <v>5843</v>
      </c>
      <c r="R16">
        <v>6</v>
      </c>
      <c r="S16" t="s">
        <v>2356</v>
      </c>
      <c r="X16" t="s">
        <v>3816</v>
      </c>
      <c r="Y16" t="s">
        <v>2329</v>
      </c>
      <c r="Z16" t="s">
        <v>1098</v>
      </c>
    </row>
    <row r="17" spans="1:26" x14ac:dyDescent="0.25">
      <c r="A17">
        <v>398549</v>
      </c>
      <c r="B17" t="s">
        <v>1961</v>
      </c>
      <c r="C17" t="s">
        <v>5844</v>
      </c>
      <c r="D17" t="s">
        <v>5845</v>
      </c>
      <c r="E17">
        <v>27</v>
      </c>
      <c r="F17">
        <v>91</v>
      </c>
      <c r="G17" t="s">
        <v>5805</v>
      </c>
      <c r="H17" s="2">
        <v>0.25</v>
      </c>
      <c r="I17" t="s">
        <v>5805</v>
      </c>
      <c r="J17" s="2">
        <v>0.75</v>
      </c>
      <c r="L17" t="s">
        <v>968</v>
      </c>
      <c r="N17" t="s">
        <v>1601</v>
      </c>
      <c r="O17">
        <v>696</v>
      </c>
      <c r="P17" t="s">
        <v>1168</v>
      </c>
      <c r="Q17" t="s">
        <v>5846</v>
      </c>
      <c r="R17">
        <v>6</v>
      </c>
      <c r="S17" t="s">
        <v>1331</v>
      </c>
      <c r="X17" t="s">
        <v>5847</v>
      </c>
      <c r="Y17" t="s">
        <v>1042</v>
      </c>
      <c r="Z17" t="s">
        <v>3978</v>
      </c>
    </row>
    <row r="18" spans="1:26" x14ac:dyDescent="0.25">
      <c r="A18">
        <v>398518</v>
      </c>
      <c r="B18" t="s">
        <v>1075</v>
      </c>
      <c r="C18" t="s">
        <v>5848</v>
      </c>
      <c r="D18" t="s">
        <v>5849</v>
      </c>
      <c r="E18">
        <v>155</v>
      </c>
      <c r="F18">
        <v>14308</v>
      </c>
      <c r="G18" t="s">
        <v>5805</v>
      </c>
      <c r="H18" s="2">
        <v>0.52083333333333337</v>
      </c>
      <c r="I18" t="s">
        <v>5805</v>
      </c>
      <c r="J18" s="2">
        <v>0.91666666666666663</v>
      </c>
      <c r="L18" t="s">
        <v>968</v>
      </c>
      <c r="N18" t="s">
        <v>1035</v>
      </c>
      <c r="O18">
        <v>9275115</v>
      </c>
      <c r="P18" t="s">
        <v>1079</v>
      </c>
      <c r="Q18" t="s">
        <v>5850</v>
      </c>
      <c r="R18">
        <v>0</v>
      </c>
      <c r="S18" t="s">
        <v>5851</v>
      </c>
      <c r="V18" t="s">
        <v>5852</v>
      </c>
      <c r="W18" t="s">
        <v>5852</v>
      </c>
      <c r="X18" t="s">
        <v>5853</v>
      </c>
      <c r="Y18" t="s">
        <v>5854</v>
      </c>
      <c r="Z18" t="s">
        <v>5855</v>
      </c>
    </row>
    <row r="19" spans="1:26" x14ac:dyDescent="0.25">
      <c r="A19">
        <v>398744</v>
      </c>
      <c r="B19" t="s">
        <v>1139</v>
      </c>
      <c r="C19" t="s">
        <v>5856</v>
      </c>
      <c r="D19" t="s">
        <v>5857</v>
      </c>
      <c r="E19">
        <v>101</v>
      </c>
      <c r="F19">
        <v>6862</v>
      </c>
      <c r="G19" t="s">
        <v>5805</v>
      </c>
      <c r="H19" s="2">
        <v>0.54166666666666663</v>
      </c>
      <c r="I19" t="s">
        <v>5805</v>
      </c>
      <c r="J19" s="2">
        <v>0.91666666666666663</v>
      </c>
      <c r="L19" t="s">
        <v>968</v>
      </c>
      <c r="N19" t="s">
        <v>1143</v>
      </c>
      <c r="O19">
        <v>747078</v>
      </c>
      <c r="P19" t="s">
        <v>1123</v>
      </c>
      <c r="Q19" t="s">
        <v>5858</v>
      </c>
      <c r="R19">
        <v>0</v>
      </c>
      <c r="S19" t="s">
        <v>1505</v>
      </c>
      <c r="T19" t="s">
        <v>5826</v>
      </c>
      <c r="X19" t="s">
        <v>5859</v>
      </c>
      <c r="Y19" t="s">
        <v>1821</v>
      </c>
      <c r="Z19" t="s">
        <v>1821</v>
      </c>
    </row>
    <row r="20" spans="1:26" x14ac:dyDescent="0.25">
      <c r="A20">
        <v>398654</v>
      </c>
      <c r="B20" t="s">
        <v>1032</v>
      </c>
      <c r="C20" t="s">
        <v>5860</v>
      </c>
      <c r="D20" t="s">
        <v>5861</v>
      </c>
      <c r="E20">
        <v>53</v>
      </c>
      <c r="F20">
        <v>756</v>
      </c>
      <c r="G20" t="s">
        <v>5805</v>
      </c>
      <c r="H20" s="2">
        <v>0.54166666666666663</v>
      </c>
      <c r="I20" t="s">
        <v>5805</v>
      </c>
      <c r="J20" s="2">
        <v>0.625</v>
      </c>
      <c r="L20" t="s">
        <v>968</v>
      </c>
      <c r="N20" t="s">
        <v>1167</v>
      </c>
      <c r="P20" t="s">
        <v>1036</v>
      </c>
      <c r="Q20" t="s">
        <v>5862</v>
      </c>
      <c r="R20">
        <v>0</v>
      </c>
      <c r="S20" t="s">
        <v>4887</v>
      </c>
      <c r="V20">
        <v>21011</v>
      </c>
      <c r="W20">
        <v>21011</v>
      </c>
      <c r="X20" t="s">
        <v>5863</v>
      </c>
      <c r="Y20" t="s">
        <v>1047</v>
      </c>
      <c r="Z20" t="s">
        <v>1560</v>
      </c>
    </row>
    <row r="21" spans="1:26" x14ac:dyDescent="0.25">
      <c r="A21">
        <v>398933</v>
      </c>
      <c r="B21" t="s">
        <v>982</v>
      </c>
      <c r="C21" t="s">
        <v>5864</v>
      </c>
      <c r="D21" t="s">
        <v>5865</v>
      </c>
      <c r="E21">
        <v>198</v>
      </c>
      <c r="F21">
        <v>32477</v>
      </c>
      <c r="G21" t="s">
        <v>5805</v>
      </c>
      <c r="H21" s="2">
        <v>0.55208333333333337</v>
      </c>
      <c r="I21" t="s">
        <v>5805</v>
      </c>
      <c r="J21" s="2">
        <v>0.58333333333333337</v>
      </c>
      <c r="L21" t="s">
        <v>968</v>
      </c>
      <c r="N21" t="s">
        <v>1073</v>
      </c>
      <c r="O21">
        <v>9417098</v>
      </c>
      <c r="P21" t="s">
        <v>970</v>
      </c>
      <c r="Q21" t="s">
        <v>5866</v>
      </c>
      <c r="R21">
        <v>0</v>
      </c>
      <c r="S21" t="s">
        <v>1457</v>
      </c>
      <c r="T21" t="s">
        <v>5867</v>
      </c>
      <c r="V21" t="s">
        <v>5868</v>
      </c>
      <c r="W21" t="s">
        <v>5868</v>
      </c>
      <c r="X21" t="s">
        <v>5869</v>
      </c>
      <c r="Y21" t="s">
        <v>974</v>
      </c>
      <c r="Z21" t="s">
        <v>1263</v>
      </c>
    </row>
    <row r="22" spans="1:26" x14ac:dyDescent="0.25">
      <c r="A22">
        <v>398655</v>
      </c>
      <c r="B22" t="s">
        <v>1075</v>
      </c>
      <c r="C22" t="s">
        <v>1320</v>
      </c>
      <c r="D22" t="s">
        <v>1321</v>
      </c>
      <c r="E22">
        <v>86</v>
      </c>
      <c r="F22">
        <v>2546</v>
      </c>
      <c r="G22" t="s">
        <v>5812</v>
      </c>
      <c r="H22" s="2">
        <v>0.22916666666666666</v>
      </c>
      <c r="I22" t="s">
        <v>5812</v>
      </c>
      <c r="J22" s="2">
        <v>0.58333333333333337</v>
      </c>
      <c r="L22" t="s">
        <v>968</v>
      </c>
      <c r="N22" t="s">
        <v>1035</v>
      </c>
      <c r="O22">
        <v>9280718</v>
      </c>
      <c r="P22" t="s">
        <v>1079</v>
      </c>
      <c r="Q22" t="s">
        <v>5870</v>
      </c>
      <c r="R22">
        <v>0</v>
      </c>
      <c r="S22" t="s">
        <v>5871</v>
      </c>
      <c r="V22" t="s">
        <v>5872</v>
      </c>
      <c r="W22" t="s">
        <v>5872</v>
      </c>
      <c r="X22" t="s">
        <v>1325</v>
      </c>
      <c r="Y22" t="s">
        <v>2031</v>
      </c>
      <c r="Z22" t="s">
        <v>2541</v>
      </c>
    </row>
    <row r="23" spans="1:26" x14ac:dyDescent="0.25">
      <c r="A23">
        <v>398985</v>
      </c>
      <c r="B23" t="s">
        <v>994</v>
      </c>
      <c r="C23" t="s">
        <v>5873</v>
      </c>
      <c r="D23" t="s">
        <v>5874</v>
      </c>
      <c r="E23">
        <v>114</v>
      </c>
      <c r="F23">
        <v>4414</v>
      </c>
      <c r="G23" t="s">
        <v>5812</v>
      </c>
      <c r="H23" s="2">
        <v>0.25</v>
      </c>
      <c r="I23" t="s">
        <v>5812</v>
      </c>
      <c r="J23" s="2">
        <v>0.58333333333333337</v>
      </c>
      <c r="L23" t="s">
        <v>968</v>
      </c>
      <c r="N23" t="s">
        <v>997</v>
      </c>
      <c r="P23" t="s">
        <v>999</v>
      </c>
      <c r="Q23" t="s">
        <v>5875</v>
      </c>
      <c r="R23">
        <v>0</v>
      </c>
      <c r="S23" t="s">
        <v>5876</v>
      </c>
      <c r="X23" t="s">
        <v>5877</v>
      </c>
      <c r="Y23" t="s">
        <v>1042</v>
      </c>
      <c r="Z23" t="s">
        <v>1104</v>
      </c>
    </row>
    <row r="24" spans="1:26" x14ac:dyDescent="0.25">
      <c r="A24">
        <v>398304</v>
      </c>
      <c r="B24" t="s">
        <v>1032</v>
      </c>
      <c r="C24" t="s">
        <v>1192</v>
      </c>
      <c r="D24" t="s">
        <v>1193</v>
      </c>
      <c r="E24">
        <v>69</v>
      </c>
      <c r="F24">
        <v>764</v>
      </c>
      <c r="G24" t="s">
        <v>5812</v>
      </c>
      <c r="H24" s="2">
        <v>0.29166666666666669</v>
      </c>
      <c r="I24" t="s">
        <v>5812</v>
      </c>
      <c r="J24" s="2">
        <v>0.625</v>
      </c>
      <c r="L24" t="s">
        <v>968</v>
      </c>
      <c r="N24" t="s">
        <v>1194</v>
      </c>
      <c r="O24">
        <v>7030523</v>
      </c>
      <c r="P24" t="s">
        <v>1036</v>
      </c>
      <c r="Q24" t="s">
        <v>5878</v>
      </c>
      <c r="R24">
        <v>0</v>
      </c>
      <c r="S24" t="s">
        <v>1545</v>
      </c>
      <c r="V24">
        <v>21001</v>
      </c>
      <c r="W24">
        <v>21001</v>
      </c>
      <c r="X24" t="s">
        <v>1197</v>
      </c>
      <c r="Y24" t="s">
        <v>5879</v>
      </c>
      <c r="Z24" t="s">
        <v>1029</v>
      </c>
    </row>
    <row r="25" spans="1:26" x14ac:dyDescent="0.25">
      <c r="A25">
        <v>398548</v>
      </c>
      <c r="B25" t="s">
        <v>1032</v>
      </c>
      <c r="C25" t="s">
        <v>1033</v>
      </c>
      <c r="D25" t="s">
        <v>1034</v>
      </c>
      <c r="E25">
        <v>108</v>
      </c>
      <c r="F25">
        <v>5873</v>
      </c>
      <c r="G25" t="s">
        <v>5812</v>
      </c>
      <c r="H25" s="2">
        <v>0.70833333333333337</v>
      </c>
      <c r="I25" t="s">
        <v>5801</v>
      </c>
      <c r="J25" s="2">
        <v>0.25</v>
      </c>
      <c r="L25" t="s">
        <v>968</v>
      </c>
      <c r="N25" t="s">
        <v>1035</v>
      </c>
      <c r="O25">
        <v>9002647</v>
      </c>
      <c r="P25" t="s">
        <v>1036</v>
      </c>
      <c r="Q25" t="s">
        <v>5882</v>
      </c>
      <c r="R25">
        <v>0</v>
      </c>
      <c r="S25" t="s">
        <v>2513</v>
      </c>
      <c r="V25" t="s">
        <v>5804</v>
      </c>
      <c r="W25" t="s">
        <v>5804</v>
      </c>
      <c r="X25" t="s">
        <v>1040</v>
      </c>
      <c r="Y25" t="s">
        <v>1120</v>
      </c>
      <c r="Z25" t="s">
        <v>1229</v>
      </c>
    </row>
    <row r="26" spans="1:26" x14ac:dyDescent="0.25">
      <c r="A26">
        <v>398762</v>
      </c>
      <c r="B26" t="s">
        <v>994</v>
      </c>
      <c r="C26" t="s">
        <v>5883</v>
      </c>
      <c r="D26" t="s">
        <v>5884</v>
      </c>
      <c r="E26">
        <v>126</v>
      </c>
      <c r="F26">
        <v>6688</v>
      </c>
      <c r="G26" t="s">
        <v>5812</v>
      </c>
      <c r="H26" s="2">
        <v>0.72916666666666663</v>
      </c>
      <c r="I26" t="s">
        <v>5801</v>
      </c>
      <c r="J26" s="2">
        <v>0.75</v>
      </c>
      <c r="L26" t="s">
        <v>968</v>
      </c>
      <c r="N26" t="s">
        <v>997</v>
      </c>
      <c r="O26">
        <v>9229013</v>
      </c>
      <c r="P26" t="s">
        <v>999</v>
      </c>
      <c r="Q26" t="s">
        <v>5885</v>
      </c>
      <c r="R26">
        <v>0</v>
      </c>
      <c r="S26" t="s">
        <v>5886</v>
      </c>
      <c r="V26">
        <v>201</v>
      </c>
      <c r="W26">
        <v>201</v>
      </c>
      <c r="X26" t="s">
        <v>5887</v>
      </c>
      <c r="Y26" t="s">
        <v>5888</v>
      </c>
      <c r="Z26" t="s">
        <v>1223</v>
      </c>
    </row>
    <row r="27" spans="1:26" x14ac:dyDescent="0.25">
      <c r="A27">
        <v>398901</v>
      </c>
      <c r="B27" t="s">
        <v>976</v>
      </c>
      <c r="C27" t="s">
        <v>5621</v>
      </c>
      <c r="D27" t="s">
        <v>4087</v>
      </c>
      <c r="E27">
        <v>69</v>
      </c>
      <c r="F27">
        <v>1338</v>
      </c>
      <c r="G27" t="s">
        <v>5801</v>
      </c>
      <c r="H27" s="2">
        <v>0.33333333333333331</v>
      </c>
      <c r="I27" t="s">
        <v>5801</v>
      </c>
      <c r="J27" s="2">
        <v>0.70833333333333337</v>
      </c>
      <c r="L27" t="s">
        <v>968</v>
      </c>
      <c r="N27" t="s">
        <v>2198</v>
      </c>
      <c r="O27" t="s">
        <v>4088</v>
      </c>
      <c r="P27" t="s">
        <v>1131</v>
      </c>
      <c r="Q27" t="s">
        <v>5889</v>
      </c>
      <c r="R27">
        <v>0</v>
      </c>
      <c r="S27" t="s">
        <v>1603</v>
      </c>
      <c r="Y27" t="s">
        <v>1284</v>
      </c>
      <c r="Z27" t="s">
        <v>1284</v>
      </c>
    </row>
    <row r="28" spans="1:26" x14ac:dyDescent="0.25">
      <c r="A28">
        <v>398574</v>
      </c>
      <c r="B28" t="s">
        <v>964</v>
      </c>
      <c r="C28" t="s">
        <v>5890</v>
      </c>
      <c r="D28" t="s">
        <v>5891</v>
      </c>
      <c r="E28">
        <v>26</v>
      </c>
      <c r="F28">
        <v>265</v>
      </c>
      <c r="G28" t="s">
        <v>5801</v>
      </c>
      <c r="H28" s="2">
        <v>0.33333333333333331</v>
      </c>
      <c r="I28" t="s">
        <v>5801</v>
      </c>
      <c r="J28" s="2">
        <v>0.70833333333333337</v>
      </c>
      <c r="L28" t="s">
        <v>968</v>
      </c>
      <c r="N28" t="s">
        <v>2198</v>
      </c>
      <c r="O28" t="s">
        <v>5892</v>
      </c>
      <c r="P28" t="s">
        <v>1131</v>
      </c>
      <c r="Q28" t="s">
        <v>5893</v>
      </c>
      <c r="R28">
        <v>0</v>
      </c>
      <c r="S28" t="s">
        <v>1331</v>
      </c>
      <c r="X28" t="s">
        <v>5894</v>
      </c>
      <c r="Y28" t="s">
        <v>1284</v>
      </c>
      <c r="Z28" t="s">
        <v>1284</v>
      </c>
    </row>
    <row r="29" spans="1:26" x14ac:dyDescent="0.25">
      <c r="A29">
        <v>406216</v>
      </c>
      <c r="B29" t="s">
        <v>1030</v>
      </c>
      <c r="C29" t="s">
        <v>5895</v>
      </c>
      <c r="D29" t="s">
        <v>5895</v>
      </c>
      <c r="E29">
        <v>12</v>
      </c>
      <c r="F29">
        <v>76</v>
      </c>
      <c r="G29" t="s">
        <v>5801</v>
      </c>
      <c r="H29" s="2">
        <v>0.41666666666666669</v>
      </c>
      <c r="I29" t="s">
        <v>5896</v>
      </c>
      <c r="J29" s="2">
        <v>0.33333333333333331</v>
      </c>
      <c r="L29" t="s">
        <v>968</v>
      </c>
      <c r="N29" t="s">
        <v>1300</v>
      </c>
      <c r="O29">
        <v>700826</v>
      </c>
      <c r="P29" t="s">
        <v>970</v>
      </c>
      <c r="Q29" t="s">
        <v>5897</v>
      </c>
      <c r="R29">
        <v>2.8</v>
      </c>
      <c r="S29" t="s">
        <v>1179</v>
      </c>
      <c r="X29" t="s">
        <v>5898</v>
      </c>
      <c r="Y29" t="s">
        <v>5899</v>
      </c>
      <c r="Z29" t="s">
        <v>2392</v>
      </c>
    </row>
    <row r="30" spans="1:26" x14ac:dyDescent="0.25">
      <c r="A30">
        <v>399084</v>
      </c>
      <c r="B30" t="s">
        <v>1032</v>
      </c>
      <c r="C30" t="s">
        <v>5900</v>
      </c>
      <c r="D30" t="s">
        <v>5901</v>
      </c>
      <c r="E30">
        <v>71</v>
      </c>
      <c r="F30">
        <v>1050</v>
      </c>
      <c r="G30" t="s">
        <v>5801</v>
      </c>
      <c r="H30" s="2">
        <v>0.54166666666666663</v>
      </c>
      <c r="I30" t="s">
        <v>403</v>
      </c>
      <c r="J30" s="2">
        <v>0.95833333333333337</v>
      </c>
      <c r="L30" t="s">
        <v>968</v>
      </c>
      <c r="N30" t="s">
        <v>1167</v>
      </c>
      <c r="O30">
        <v>8132055</v>
      </c>
      <c r="P30" t="s">
        <v>1131</v>
      </c>
      <c r="Q30" t="s">
        <v>5902</v>
      </c>
      <c r="R30">
        <v>0</v>
      </c>
      <c r="S30" t="s">
        <v>5903</v>
      </c>
      <c r="T30" t="s">
        <v>5904</v>
      </c>
      <c r="V30">
        <v>21011</v>
      </c>
      <c r="W30">
        <v>21021</v>
      </c>
      <c r="X30" t="s">
        <v>5905</v>
      </c>
      <c r="Y30" t="s">
        <v>1283</v>
      </c>
      <c r="Z30" t="s">
        <v>1104</v>
      </c>
    </row>
    <row r="31" spans="1:26" x14ac:dyDescent="0.25">
      <c r="A31">
        <v>399175</v>
      </c>
      <c r="B31" t="s">
        <v>994</v>
      </c>
      <c r="C31" t="s">
        <v>5873</v>
      </c>
      <c r="D31" t="s">
        <v>5874</v>
      </c>
      <c r="E31">
        <v>114</v>
      </c>
      <c r="F31">
        <v>4414</v>
      </c>
      <c r="G31" t="s">
        <v>5801</v>
      </c>
      <c r="H31" s="2">
        <v>0.95833333333333337</v>
      </c>
      <c r="I31" t="s">
        <v>405</v>
      </c>
      <c r="J31" s="2">
        <v>0.75</v>
      </c>
      <c r="L31" t="s">
        <v>968</v>
      </c>
      <c r="N31" t="s">
        <v>997</v>
      </c>
      <c r="P31" t="s">
        <v>999</v>
      </c>
      <c r="Q31" t="s">
        <v>5906</v>
      </c>
      <c r="R31">
        <v>0</v>
      </c>
      <c r="S31" t="s">
        <v>1046</v>
      </c>
      <c r="V31">
        <v>82</v>
      </c>
      <c r="W31">
        <v>82</v>
      </c>
      <c r="X31" t="s">
        <v>5877</v>
      </c>
      <c r="Y31" t="s">
        <v>1104</v>
      </c>
      <c r="Z31" t="s">
        <v>1104</v>
      </c>
    </row>
    <row r="32" spans="1:26" x14ac:dyDescent="0.25">
      <c r="A32">
        <v>399245</v>
      </c>
      <c r="B32" t="s">
        <v>1628</v>
      </c>
      <c r="C32" t="s">
        <v>1629</v>
      </c>
      <c r="D32" t="s">
        <v>1630</v>
      </c>
      <c r="E32">
        <v>11</v>
      </c>
      <c r="F32">
        <v>15</v>
      </c>
      <c r="G32" t="s">
        <v>444</v>
      </c>
      <c r="H32" s="2">
        <v>0.27083333333333331</v>
      </c>
      <c r="I32" t="s">
        <v>444</v>
      </c>
      <c r="J32" s="2">
        <v>0.375</v>
      </c>
      <c r="L32" t="s">
        <v>968</v>
      </c>
      <c r="N32" t="s">
        <v>1300</v>
      </c>
      <c r="O32" t="s">
        <v>1629</v>
      </c>
      <c r="P32" t="s">
        <v>970</v>
      </c>
      <c r="Q32" t="s">
        <v>5907</v>
      </c>
      <c r="R32">
        <v>0</v>
      </c>
      <c r="S32" t="s">
        <v>1179</v>
      </c>
      <c r="X32" t="s">
        <v>1632</v>
      </c>
      <c r="Y32" t="s">
        <v>1029</v>
      </c>
      <c r="Z32" t="s">
        <v>1029</v>
      </c>
    </row>
    <row r="33" spans="1:26" x14ac:dyDescent="0.25">
      <c r="A33">
        <v>399076</v>
      </c>
      <c r="B33" t="s">
        <v>1032</v>
      </c>
      <c r="C33" t="s">
        <v>1327</v>
      </c>
      <c r="D33" t="s">
        <v>1328</v>
      </c>
      <c r="E33">
        <v>42</v>
      </c>
      <c r="F33">
        <v>380</v>
      </c>
      <c r="G33" t="s">
        <v>444</v>
      </c>
      <c r="H33" s="2">
        <v>0.29166666666666669</v>
      </c>
      <c r="I33" t="s">
        <v>444</v>
      </c>
      <c r="J33" s="2">
        <v>0.75</v>
      </c>
      <c r="L33" t="s">
        <v>968</v>
      </c>
      <c r="N33" t="s">
        <v>1329</v>
      </c>
      <c r="O33">
        <v>7321960</v>
      </c>
      <c r="P33" t="s">
        <v>1168</v>
      </c>
      <c r="Q33" t="s">
        <v>5908</v>
      </c>
      <c r="R33">
        <v>0</v>
      </c>
      <c r="S33" t="s">
        <v>1603</v>
      </c>
      <c r="T33" t="s">
        <v>1332</v>
      </c>
      <c r="X33" t="s">
        <v>1333</v>
      </c>
      <c r="Y33" t="s">
        <v>1104</v>
      </c>
      <c r="Z33" t="s">
        <v>1042</v>
      </c>
    </row>
    <row r="34" spans="1:26" x14ac:dyDescent="0.25">
      <c r="A34">
        <v>399237</v>
      </c>
      <c r="B34" t="s">
        <v>1961</v>
      </c>
      <c r="C34" t="s">
        <v>5909</v>
      </c>
      <c r="D34" t="s">
        <v>5910</v>
      </c>
      <c r="E34">
        <v>29</v>
      </c>
      <c r="F34">
        <v>120</v>
      </c>
      <c r="G34" t="s">
        <v>405</v>
      </c>
      <c r="H34" s="2">
        <v>0.25</v>
      </c>
      <c r="I34" t="s">
        <v>5911</v>
      </c>
      <c r="J34" s="2">
        <v>0.66666666666666663</v>
      </c>
      <c r="L34" t="s">
        <v>968</v>
      </c>
      <c r="N34" t="s">
        <v>1601</v>
      </c>
      <c r="P34" t="s">
        <v>970</v>
      </c>
      <c r="Q34" t="s">
        <v>5912</v>
      </c>
      <c r="R34">
        <v>6</v>
      </c>
      <c r="S34" t="s">
        <v>972</v>
      </c>
      <c r="Y34" t="s">
        <v>1042</v>
      </c>
      <c r="Z34" t="s">
        <v>1223</v>
      </c>
    </row>
    <row r="35" spans="1:26" x14ac:dyDescent="0.25">
      <c r="A35">
        <v>399236</v>
      </c>
      <c r="B35" t="s">
        <v>982</v>
      </c>
      <c r="C35" t="s">
        <v>364</v>
      </c>
      <c r="D35" t="s">
        <v>365</v>
      </c>
      <c r="E35">
        <v>292</v>
      </c>
      <c r="F35">
        <v>85942</v>
      </c>
      <c r="G35" t="s">
        <v>405</v>
      </c>
      <c r="H35" s="2">
        <v>0.27083333333333331</v>
      </c>
      <c r="I35" t="s">
        <v>487</v>
      </c>
      <c r="J35" s="2">
        <v>0.29166666666666669</v>
      </c>
      <c r="L35" t="s">
        <v>968</v>
      </c>
      <c r="N35" t="s">
        <v>1214</v>
      </c>
      <c r="O35">
        <v>9224726</v>
      </c>
      <c r="P35" t="s">
        <v>1110</v>
      </c>
      <c r="Q35" t="s">
        <v>5913</v>
      </c>
      <c r="R35">
        <v>0</v>
      </c>
      <c r="S35" t="s">
        <v>5914</v>
      </c>
      <c r="U35" t="s">
        <v>1215</v>
      </c>
      <c r="V35" t="s">
        <v>5915</v>
      </c>
      <c r="W35" t="s">
        <v>5915</v>
      </c>
      <c r="X35" t="s">
        <v>1674</v>
      </c>
      <c r="Y35" t="s">
        <v>1074</v>
      </c>
      <c r="Z35" t="s">
        <v>1074</v>
      </c>
    </row>
    <row r="36" spans="1:26" x14ac:dyDescent="0.25">
      <c r="A36">
        <v>399361</v>
      </c>
      <c r="B36" t="s">
        <v>976</v>
      </c>
      <c r="C36" t="s">
        <v>977</v>
      </c>
      <c r="D36" t="s">
        <v>978</v>
      </c>
      <c r="E36">
        <v>84</v>
      </c>
      <c r="F36">
        <v>2655</v>
      </c>
      <c r="G36" t="s">
        <v>405</v>
      </c>
      <c r="H36" s="2">
        <v>0.29166666666666669</v>
      </c>
      <c r="I36" t="s">
        <v>405</v>
      </c>
      <c r="J36" s="2">
        <v>0.75</v>
      </c>
      <c r="L36" t="s">
        <v>968</v>
      </c>
      <c r="N36" t="s">
        <v>969</v>
      </c>
      <c r="P36" t="s">
        <v>1254</v>
      </c>
      <c r="Q36" t="s">
        <v>5916</v>
      </c>
      <c r="R36">
        <v>0</v>
      </c>
      <c r="S36" t="s">
        <v>2214</v>
      </c>
      <c r="X36" t="s">
        <v>981</v>
      </c>
      <c r="Y36" t="s">
        <v>974</v>
      </c>
      <c r="Z36" t="s">
        <v>974</v>
      </c>
    </row>
    <row r="37" spans="1:26" x14ac:dyDescent="0.25">
      <c r="A37">
        <v>399360</v>
      </c>
      <c r="B37" t="s">
        <v>964</v>
      </c>
      <c r="C37" t="s">
        <v>5917</v>
      </c>
      <c r="D37" t="s">
        <v>5918</v>
      </c>
      <c r="E37">
        <v>28</v>
      </c>
      <c r="F37">
        <v>284</v>
      </c>
      <c r="G37" t="s">
        <v>405</v>
      </c>
      <c r="H37" s="2">
        <v>0.29166666666666669</v>
      </c>
      <c r="I37" t="s">
        <v>405</v>
      </c>
      <c r="J37" s="2">
        <v>0.75</v>
      </c>
      <c r="L37" t="s">
        <v>968</v>
      </c>
      <c r="N37" t="s">
        <v>969</v>
      </c>
      <c r="P37" t="s">
        <v>1254</v>
      </c>
      <c r="Q37" t="s">
        <v>5919</v>
      </c>
      <c r="R37">
        <v>0</v>
      </c>
      <c r="S37" t="s">
        <v>1297</v>
      </c>
      <c r="X37" t="s">
        <v>5920</v>
      </c>
      <c r="Y37" t="s">
        <v>974</v>
      </c>
      <c r="Z37" t="s">
        <v>974</v>
      </c>
    </row>
    <row r="38" spans="1:26" x14ac:dyDescent="0.25">
      <c r="A38">
        <v>399403</v>
      </c>
      <c r="B38" t="s">
        <v>1628</v>
      </c>
      <c r="C38" t="s">
        <v>1656</v>
      </c>
      <c r="D38" t="s">
        <v>1656</v>
      </c>
      <c r="E38">
        <v>10</v>
      </c>
      <c r="F38">
        <v>7</v>
      </c>
      <c r="G38" t="s">
        <v>405</v>
      </c>
      <c r="H38" s="2">
        <v>0.29166666666666669</v>
      </c>
      <c r="I38" t="s">
        <v>405</v>
      </c>
      <c r="J38" s="2">
        <v>0.45833333333333331</v>
      </c>
      <c r="L38" t="s">
        <v>968</v>
      </c>
      <c r="N38" t="s">
        <v>1300</v>
      </c>
      <c r="O38" t="s">
        <v>1657</v>
      </c>
      <c r="P38" t="s">
        <v>970</v>
      </c>
      <c r="Q38" t="s">
        <v>5921</v>
      </c>
      <c r="R38">
        <v>1.22</v>
      </c>
      <c r="S38" t="s">
        <v>1179</v>
      </c>
      <c r="X38" t="s">
        <v>1659</v>
      </c>
      <c r="Y38" t="s">
        <v>1029</v>
      </c>
      <c r="Z38" t="s">
        <v>1029</v>
      </c>
    </row>
    <row r="39" spans="1:26" x14ac:dyDescent="0.25">
      <c r="A39">
        <v>399063</v>
      </c>
      <c r="B39" t="s">
        <v>982</v>
      </c>
      <c r="C39" t="s">
        <v>398</v>
      </c>
      <c r="D39" t="s">
        <v>399</v>
      </c>
      <c r="E39">
        <v>294</v>
      </c>
      <c r="F39">
        <v>90090</v>
      </c>
      <c r="G39" t="s">
        <v>405</v>
      </c>
      <c r="H39" s="2">
        <v>0.29166666666666669</v>
      </c>
      <c r="I39" t="s">
        <v>5911</v>
      </c>
      <c r="J39" s="2">
        <v>0.70833333333333337</v>
      </c>
      <c r="L39" t="s">
        <v>968</v>
      </c>
      <c r="N39" t="s">
        <v>985</v>
      </c>
      <c r="P39" t="s">
        <v>1060</v>
      </c>
      <c r="Q39" t="s">
        <v>5922</v>
      </c>
      <c r="R39">
        <v>0</v>
      </c>
      <c r="S39" t="s">
        <v>2288</v>
      </c>
      <c r="V39">
        <v>22813</v>
      </c>
      <c r="W39">
        <v>22813</v>
      </c>
      <c r="Y39" t="s">
        <v>1074</v>
      </c>
      <c r="Z39" t="s">
        <v>1074</v>
      </c>
    </row>
    <row r="40" spans="1:26" x14ac:dyDescent="0.25">
      <c r="A40">
        <v>399065</v>
      </c>
      <c r="B40" t="s">
        <v>982</v>
      </c>
      <c r="C40" t="s">
        <v>377</v>
      </c>
      <c r="D40" t="s">
        <v>378</v>
      </c>
      <c r="E40">
        <v>311</v>
      </c>
      <c r="F40">
        <v>138193</v>
      </c>
      <c r="G40" t="s">
        <v>405</v>
      </c>
      <c r="H40" s="2">
        <v>0.3125</v>
      </c>
      <c r="I40" t="s">
        <v>5911</v>
      </c>
      <c r="J40" s="2">
        <v>0.70833333333333337</v>
      </c>
      <c r="L40" t="s">
        <v>968</v>
      </c>
      <c r="N40" t="s">
        <v>985</v>
      </c>
      <c r="O40">
        <v>9167227</v>
      </c>
      <c r="P40" t="s">
        <v>1254</v>
      </c>
      <c r="Q40" t="s">
        <v>5923</v>
      </c>
      <c r="R40">
        <v>9.1199999999999992</v>
      </c>
      <c r="S40" t="s">
        <v>2288</v>
      </c>
      <c r="U40" t="s">
        <v>989</v>
      </c>
      <c r="V40">
        <v>21019</v>
      </c>
      <c r="W40">
        <v>21019</v>
      </c>
      <c r="X40" t="s">
        <v>4244</v>
      </c>
      <c r="Y40" t="s">
        <v>1074</v>
      </c>
      <c r="Z40" t="s">
        <v>1074</v>
      </c>
    </row>
    <row r="41" spans="1:26" x14ac:dyDescent="0.25">
      <c r="A41">
        <v>399467</v>
      </c>
      <c r="B41" t="s">
        <v>1021</v>
      </c>
      <c r="C41" t="s">
        <v>1459</v>
      </c>
      <c r="D41" t="s">
        <v>1460</v>
      </c>
      <c r="E41">
        <v>28</v>
      </c>
      <c r="F41">
        <v>100</v>
      </c>
      <c r="G41" t="s">
        <v>405</v>
      </c>
      <c r="H41" s="2">
        <v>0.58333333333333337</v>
      </c>
      <c r="I41" t="s">
        <v>5911</v>
      </c>
      <c r="J41" s="2">
        <v>0.83333333333333337</v>
      </c>
      <c r="L41" t="s">
        <v>968</v>
      </c>
      <c r="N41" t="s">
        <v>1300</v>
      </c>
      <c r="O41">
        <v>2401</v>
      </c>
      <c r="P41" t="s">
        <v>970</v>
      </c>
      <c r="Q41" t="s">
        <v>5925</v>
      </c>
      <c r="R41">
        <v>2.74</v>
      </c>
      <c r="S41" t="s">
        <v>1026</v>
      </c>
      <c r="X41" t="s">
        <v>1462</v>
      </c>
      <c r="Y41" t="s">
        <v>1074</v>
      </c>
      <c r="Z41" t="s">
        <v>1074</v>
      </c>
    </row>
    <row r="42" spans="1:26" x14ac:dyDescent="0.25">
      <c r="A42">
        <v>399328</v>
      </c>
      <c r="B42" t="s">
        <v>994</v>
      </c>
      <c r="C42" t="s">
        <v>1043</v>
      </c>
      <c r="D42" t="s">
        <v>1044</v>
      </c>
      <c r="E42">
        <v>99</v>
      </c>
      <c r="F42">
        <v>4224</v>
      </c>
      <c r="G42" t="s">
        <v>405</v>
      </c>
      <c r="H42" s="2">
        <v>0.75</v>
      </c>
      <c r="I42" t="s">
        <v>5911</v>
      </c>
      <c r="J42" s="2">
        <v>0.625</v>
      </c>
      <c r="L42" t="s">
        <v>968</v>
      </c>
      <c r="N42" t="s">
        <v>997</v>
      </c>
      <c r="O42">
        <v>9355135</v>
      </c>
      <c r="P42" t="s">
        <v>999</v>
      </c>
      <c r="Q42" t="s">
        <v>5926</v>
      </c>
      <c r="R42">
        <v>0</v>
      </c>
      <c r="S42" t="s">
        <v>5927</v>
      </c>
      <c r="V42" s="83">
        <v>44640</v>
      </c>
      <c r="W42" s="83">
        <v>44640</v>
      </c>
      <c r="Y42" t="s">
        <v>1223</v>
      </c>
      <c r="Z42" t="s">
        <v>1047</v>
      </c>
    </row>
    <row r="43" spans="1:26" x14ac:dyDescent="0.25">
      <c r="A43">
        <v>399352</v>
      </c>
      <c r="B43" t="s">
        <v>964</v>
      </c>
      <c r="C43" t="s">
        <v>1180</v>
      </c>
      <c r="D43" t="s">
        <v>1181</v>
      </c>
      <c r="E43">
        <v>28</v>
      </c>
      <c r="F43">
        <v>284</v>
      </c>
      <c r="G43" t="s">
        <v>5911</v>
      </c>
      <c r="H43" s="2">
        <v>8.3333333333333329E-2</v>
      </c>
      <c r="I43" t="s">
        <v>5911</v>
      </c>
      <c r="J43" s="2">
        <v>0.75</v>
      </c>
      <c r="L43" t="s">
        <v>968</v>
      </c>
      <c r="N43" t="s">
        <v>969</v>
      </c>
      <c r="P43" t="s">
        <v>970</v>
      </c>
      <c r="Q43" t="s">
        <v>5928</v>
      </c>
      <c r="R43">
        <v>0</v>
      </c>
      <c r="S43" t="s">
        <v>972</v>
      </c>
      <c r="X43" t="s">
        <v>1184</v>
      </c>
      <c r="Y43" t="s">
        <v>974</v>
      </c>
      <c r="Z43" t="s">
        <v>974</v>
      </c>
    </row>
    <row r="44" spans="1:26" x14ac:dyDescent="0.25">
      <c r="A44">
        <v>399353</v>
      </c>
      <c r="B44" t="s">
        <v>976</v>
      </c>
      <c r="C44" t="s">
        <v>1054</v>
      </c>
      <c r="D44" t="s">
        <v>1055</v>
      </c>
      <c r="E44">
        <v>87</v>
      </c>
      <c r="F44">
        <v>2391</v>
      </c>
      <c r="G44" t="s">
        <v>5911</v>
      </c>
      <c r="H44" s="2">
        <v>8.3333333333333329E-2</v>
      </c>
      <c r="I44" t="s">
        <v>5911</v>
      </c>
      <c r="J44" s="2">
        <v>0.75</v>
      </c>
      <c r="L44" t="s">
        <v>968</v>
      </c>
      <c r="N44" t="s">
        <v>969</v>
      </c>
      <c r="P44" t="s">
        <v>970</v>
      </c>
      <c r="Q44" t="s">
        <v>5929</v>
      </c>
      <c r="R44">
        <v>0</v>
      </c>
      <c r="S44" t="s">
        <v>1112</v>
      </c>
      <c r="X44" t="s">
        <v>1058</v>
      </c>
      <c r="Y44" t="s">
        <v>974</v>
      </c>
      <c r="Z44" t="s">
        <v>974</v>
      </c>
    </row>
    <row r="45" spans="1:26" x14ac:dyDescent="0.25">
      <c r="A45">
        <v>399444</v>
      </c>
      <c r="B45" t="s">
        <v>1032</v>
      </c>
      <c r="C45" t="s">
        <v>1327</v>
      </c>
      <c r="D45" t="s">
        <v>1328</v>
      </c>
      <c r="E45">
        <v>42</v>
      </c>
      <c r="F45">
        <v>380</v>
      </c>
      <c r="G45" t="s">
        <v>5911</v>
      </c>
      <c r="H45" s="2">
        <v>0.29166666666666669</v>
      </c>
      <c r="I45" t="s">
        <v>5911</v>
      </c>
      <c r="J45" s="2">
        <v>0.75</v>
      </c>
      <c r="L45" t="s">
        <v>968</v>
      </c>
      <c r="N45" t="s">
        <v>1329</v>
      </c>
      <c r="O45">
        <v>7321960</v>
      </c>
      <c r="P45" t="s">
        <v>1168</v>
      </c>
      <c r="Q45" t="s">
        <v>5930</v>
      </c>
      <c r="R45">
        <v>0</v>
      </c>
      <c r="S45" t="s">
        <v>1603</v>
      </c>
      <c r="T45" t="s">
        <v>1332</v>
      </c>
      <c r="X45" t="s">
        <v>1333</v>
      </c>
      <c r="Y45" t="s">
        <v>1042</v>
      </c>
      <c r="Z45" t="s">
        <v>1281</v>
      </c>
    </row>
    <row r="46" spans="1:26" x14ac:dyDescent="0.25">
      <c r="A46">
        <v>399397</v>
      </c>
      <c r="B46" t="s">
        <v>982</v>
      </c>
      <c r="C46" t="s">
        <v>334</v>
      </c>
      <c r="D46" t="s">
        <v>335</v>
      </c>
      <c r="E46">
        <v>279</v>
      </c>
      <c r="F46">
        <v>73817</v>
      </c>
      <c r="G46" t="s">
        <v>5911</v>
      </c>
      <c r="H46" s="2">
        <v>0.3125</v>
      </c>
      <c r="I46" t="s">
        <v>403</v>
      </c>
      <c r="J46" s="2">
        <v>0.72916666666666663</v>
      </c>
      <c r="L46" t="s">
        <v>968</v>
      </c>
      <c r="N46" t="s">
        <v>985</v>
      </c>
      <c r="O46">
        <v>9102978</v>
      </c>
      <c r="P46" t="s">
        <v>1254</v>
      </c>
      <c r="Q46" t="s">
        <v>5931</v>
      </c>
      <c r="R46">
        <v>7.8</v>
      </c>
      <c r="S46" t="s">
        <v>2288</v>
      </c>
      <c r="U46" t="s">
        <v>989</v>
      </c>
      <c r="V46">
        <v>14287</v>
      </c>
      <c r="W46">
        <v>14287</v>
      </c>
      <c r="X46" t="s">
        <v>1638</v>
      </c>
      <c r="Y46" t="s">
        <v>1595</v>
      </c>
      <c r="Z46" t="s">
        <v>1042</v>
      </c>
    </row>
    <row r="47" spans="1:26" x14ac:dyDescent="0.25">
      <c r="A47">
        <v>399479</v>
      </c>
      <c r="B47" t="s">
        <v>1030</v>
      </c>
      <c r="C47" t="s">
        <v>5932</v>
      </c>
      <c r="D47" t="s">
        <v>5932</v>
      </c>
      <c r="E47">
        <v>20</v>
      </c>
      <c r="F47">
        <v>30</v>
      </c>
      <c r="G47" t="s">
        <v>5911</v>
      </c>
      <c r="H47" s="2">
        <v>0.45833333333333331</v>
      </c>
      <c r="I47" t="s">
        <v>5933</v>
      </c>
      <c r="J47" s="2">
        <v>0.45833333333333331</v>
      </c>
      <c r="L47" t="s">
        <v>968</v>
      </c>
      <c r="N47" t="s">
        <v>1445</v>
      </c>
      <c r="O47">
        <v>860189</v>
      </c>
      <c r="P47" t="s">
        <v>1174</v>
      </c>
      <c r="Q47" t="s">
        <v>5934</v>
      </c>
      <c r="R47">
        <v>4</v>
      </c>
      <c r="S47" t="s">
        <v>1766</v>
      </c>
      <c r="Y47" t="s">
        <v>1147</v>
      </c>
      <c r="Z47" t="s">
        <v>1147</v>
      </c>
    </row>
    <row r="48" spans="1:26" x14ac:dyDescent="0.25">
      <c r="A48">
        <v>398902</v>
      </c>
      <c r="B48" t="s">
        <v>1752</v>
      </c>
      <c r="C48" t="s">
        <v>1753</v>
      </c>
      <c r="D48" t="s">
        <v>1754</v>
      </c>
      <c r="E48">
        <v>114</v>
      </c>
      <c r="F48">
        <v>5169</v>
      </c>
      <c r="G48" t="s">
        <v>5911</v>
      </c>
      <c r="H48" s="2">
        <v>0.875</v>
      </c>
      <c r="I48" t="s">
        <v>403</v>
      </c>
      <c r="J48" s="2">
        <v>0.58333333333333337</v>
      </c>
      <c r="L48" t="s">
        <v>968</v>
      </c>
      <c r="N48" t="s">
        <v>1755</v>
      </c>
      <c r="O48">
        <v>9781528</v>
      </c>
      <c r="P48" t="s">
        <v>1159</v>
      </c>
      <c r="Q48" t="s">
        <v>5935</v>
      </c>
      <c r="R48">
        <v>0</v>
      </c>
      <c r="S48" t="s">
        <v>2356</v>
      </c>
      <c r="V48">
        <v>62</v>
      </c>
      <c r="W48">
        <v>62</v>
      </c>
      <c r="X48" t="s">
        <v>1758</v>
      </c>
      <c r="Y48" t="s">
        <v>1120</v>
      </c>
      <c r="Z48" t="s">
        <v>1048</v>
      </c>
    </row>
    <row r="49" spans="1:26" x14ac:dyDescent="0.25">
      <c r="A49">
        <v>398966</v>
      </c>
      <c r="B49" t="s">
        <v>1075</v>
      </c>
      <c r="C49" t="s">
        <v>1465</v>
      </c>
      <c r="D49" t="s">
        <v>1466</v>
      </c>
      <c r="E49">
        <v>159</v>
      </c>
      <c r="F49">
        <v>15215</v>
      </c>
      <c r="G49" t="s">
        <v>5911</v>
      </c>
      <c r="H49" s="2">
        <v>0.95833333333333337</v>
      </c>
      <c r="I49" t="s">
        <v>403</v>
      </c>
      <c r="J49" s="2">
        <v>0.33333333333333331</v>
      </c>
      <c r="L49" t="s">
        <v>968</v>
      </c>
      <c r="N49" t="s">
        <v>1078</v>
      </c>
      <c r="O49">
        <v>9809916</v>
      </c>
      <c r="P49" t="s">
        <v>1110</v>
      </c>
      <c r="Q49" t="s">
        <v>5936</v>
      </c>
      <c r="R49">
        <v>0</v>
      </c>
      <c r="S49" t="s">
        <v>1714</v>
      </c>
      <c r="V49">
        <v>51</v>
      </c>
      <c r="W49">
        <v>51</v>
      </c>
      <c r="X49" t="s">
        <v>1469</v>
      </c>
      <c r="Y49" t="s">
        <v>1005</v>
      </c>
      <c r="Z49" t="s">
        <v>1083</v>
      </c>
    </row>
    <row r="50" spans="1:26" x14ac:dyDescent="0.25">
      <c r="A50">
        <v>399528</v>
      </c>
      <c r="B50" t="s">
        <v>964</v>
      </c>
      <c r="C50" t="s">
        <v>1049</v>
      </c>
      <c r="D50" t="s">
        <v>1050</v>
      </c>
      <c r="E50">
        <v>26</v>
      </c>
      <c r="F50">
        <v>284</v>
      </c>
      <c r="G50" t="s">
        <v>403</v>
      </c>
      <c r="H50" s="2">
        <v>0.16666666666666666</v>
      </c>
      <c r="I50" t="s">
        <v>404</v>
      </c>
      <c r="J50" s="2">
        <v>0.75</v>
      </c>
      <c r="L50" t="s">
        <v>968</v>
      </c>
      <c r="N50" t="s">
        <v>969</v>
      </c>
      <c r="P50" t="s">
        <v>970</v>
      </c>
      <c r="Q50" t="s">
        <v>5937</v>
      </c>
      <c r="R50">
        <v>0</v>
      </c>
      <c r="S50" t="s">
        <v>972</v>
      </c>
      <c r="X50" t="s">
        <v>1053</v>
      </c>
      <c r="Y50" t="s">
        <v>974</v>
      </c>
      <c r="Z50" t="s">
        <v>974</v>
      </c>
    </row>
    <row r="51" spans="1:26" x14ac:dyDescent="0.25">
      <c r="A51">
        <v>399529</v>
      </c>
      <c r="B51" t="s">
        <v>976</v>
      </c>
      <c r="C51" t="s">
        <v>1185</v>
      </c>
      <c r="D51" t="s">
        <v>1186</v>
      </c>
      <c r="E51">
        <v>87</v>
      </c>
      <c r="F51">
        <v>2391</v>
      </c>
      <c r="G51" t="s">
        <v>403</v>
      </c>
      <c r="H51" s="2">
        <v>0.16666666666666666</v>
      </c>
      <c r="I51" t="s">
        <v>404</v>
      </c>
      <c r="J51" s="2">
        <v>0.75</v>
      </c>
      <c r="L51" t="s">
        <v>968</v>
      </c>
      <c r="N51" t="s">
        <v>969</v>
      </c>
      <c r="P51" t="s">
        <v>970</v>
      </c>
      <c r="Q51" t="s">
        <v>5938</v>
      </c>
      <c r="R51">
        <v>0</v>
      </c>
      <c r="S51" t="s">
        <v>1353</v>
      </c>
      <c r="X51" t="s">
        <v>1189</v>
      </c>
      <c r="Y51" t="s">
        <v>974</v>
      </c>
      <c r="Z51" t="s">
        <v>974</v>
      </c>
    </row>
    <row r="52" spans="1:26" x14ac:dyDescent="0.25">
      <c r="A52">
        <v>398967</v>
      </c>
      <c r="B52" t="s">
        <v>1075</v>
      </c>
      <c r="C52" t="s">
        <v>1492</v>
      </c>
      <c r="D52" t="s">
        <v>1493</v>
      </c>
      <c r="E52">
        <v>149</v>
      </c>
      <c r="F52">
        <v>10581</v>
      </c>
      <c r="G52" t="s">
        <v>403</v>
      </c>
      <c r="H52" s="2">
        <v>0.33333333333333331</v>
      </c>
      <c r="I52" t="s">
        <v>403</v>
      </c>
      <c r="J52" s="2">
        <v>0.95833333333333337</v>
      </c>
      <c r="L52" t="s">
        <v>968</v>
      </c>
      <c r="N52" t="s">
        <v>1078</v>
      </c>
      <c r="O52">
        <v>400497</v>
      </c>
      <c r="P52" t="s">
        <v>1079</v>
      </c>
      <c r="Q52" t="s">
        <v>5939</v>
      </c>
      <c r="R52">
        <v>0</v>
      </c>
      <c r="S52" t="s">
        <v>2088</v>
      </c>
      <c r="V52">
        <v>501</v>
      </c>
      <c r="W52">
        <v>501</v>
      </c>
      <c r="X52" t="s">
        <v>1496</v>
      </c>
      <c r="Y52" t="s">
        <v>1615</v>
      </c>
      <c r="Z52" t="s">
        <v>1104</v>
      </c>
    </row>
    <row r="53" spans="1:26" x14ac:dyDescent="0.25">
      <c r="A53">
        <v>399449</v>
      </c>
      <c r="B53" t="s">
        <v>994</v>
      </c>
      <c r="C53" t="s">
        <v>5940</v>
      </c>
      <c r="D53" t="s">
        <v>5941</v>
      </c>
      <c r="E53">
        <v>126</v>
      </c>
      <c r="F53">
        <v>6688</v>
      </c>
      <c r="G53" t="s">
        <v>403</v>
      </c>
      <c r="H53" s="2">
        <v>0.33333333333333331</v>
      </c>
      <c r="I53" t="s">
        <v>403</v>
      </c>
      <c r="J53" s="2">
        <v>0.6875</v>
      </c>
      <c r="L53" t="s">
        <v>968</v>
      </c>
      <c r="N53" t="s">
        <v>997</v>
      </c>
      <c r="P53" t="s">
        <v>999</v>
      </c>
      <c r="Q53" t="s">
        <v>5942</v>
      </c>
      <c r="R53">
        <v>0</v>
      </c>
      <c r="S53" t="s">
        <v>5943</v>
      </c>
      <c r="V53">
        <v>290</v>
      </c>
      <c r="W53">
        <v>290</v>
      </c>
      <c r="X53" t="s">
        <v>5944</v>
      </c>
      <c r="Y53" t="s">
        <v>974</v>
      </c>
      <c r="Z53" t="s">
        <v>5945</v>
      </c>
    </row>
    <row r="54" spans="1:26" x14ac:dyDescent="0.25">
      <c r="A54">
        <v>399362</v>
      </c>
      <c r="B54" t="s">
        <v>1032</v>
      </c>
      <c r="C54" t="s">
        <v>1033</v>
      </c>
      <c r="D54" t="s">
        <v>1034</v>
      </c>
      <c r="E54">
        <v>108</v>
      </c>
      <c r="F54">
        <v>5873</v>
      </c>
      <c r="G54" t="s">
        <v>403</v>
      </c>
      <c r="H54" s="2">
        <v>0.41666666666666669</v>
      </c>
      <c r="I54" t="s">
        <v>403</v>
      </c>
      <c r="J54" s="2">
        <v>0.70833333333333337</v>
      </c>
      <c r="L54" t="s">
        <v>968</v>
      </c>
      <c r="N54" t="s">
        <v>1035</v>
      </c>
      <c r="O54">
        <v>9002647</v>
      </c>
      <c r="P54" t="s">
        <v>1131</v>
      </c>
      <c r="Q54" t="s">
        <v>5946</v>
      </c>
      <c r="R54">
        <v>0</v>
      </c>
      <c r="S54" t="s">
        <v>5947</v>
      </c>
      <c r="V54" t="s">
        <v>5948</v>
      </c>
      <c r="W54" t="s">
        <v>5948</v>
      </c>
      <c r="X54" t="s">
        <v>1040</v>
      </c>
      <c r="Y54" t="s">
        <v>1229</v>
      </c>
      <c r="Z54" t="s">
        <v>2031</v>
      </c>
    </row>
    <row r="55" spans="1:26" x14ac:dyDescent="0.25">
      <c r="A55">
        <v>399264</v>
      </c>
      <c r="B55" t="s">
        <v>1075</v>
      </c>
      <c r="C55" t="s">
        <v>3908</v>
      </c>
      <c r="D55" t="s">
        <v>3909</v>
      </c>
      <c r="E55">
        <v>139</v>
      </c>
      <c r="F55">
        <v>9996</v>
      </c>
      <c r="G55" t="s">
        <v>403</v>
      </c>
      <c r="H55" s="2">
        <v>0.5625</v>
      </c>
      <c r="I55" t="s">
        <v>404</v>
      </c>
      <c r="J55" s="2">
        <v>0.16666666666666666</v>
      </c>
      <c r="L55" t="s">
        <v>968</v>
      </c>
      <c r="N55" t="s">
        <v>1158</v>
      </c>
      <c r="O55">
        <v>9366225</v>
      </c>
      <c r="P55" t="s">
        <v>1159</v>
      </c>
      <c r="Q55" t="s">
        <v>5949</v>
      </c>
      <c r="R55">
        <v>0</v>
      </c>
      <c r="S55" t="s">
        <v>5950</v>
      </c>
      <c r="V55" t="s">
        <v>5951</v>
      </c>
      <c r="W55" t="s">
        <v>5951</v>
      </c>
      <c r="X55" t="s">
        <v>3912</v>
      </c>
      <c r="Y55" t="s">
        <v>2715</v>
      </c>
      <c r="Z55" t="s">
        <v>975</v>
      </c>
    </row>
    <row r="56" spans="1:26" x14ac:dyDescent="0.25">
      <c r="A56">
        <v>399412</v>
      </c>
      <c r="B56" t="s">
        <v>1032</v>
      </c>
      <c r="C56" t="s">
        <v>1747</v>
      </c>
      <c r="D56" t="s">
        <v>1748</v>
      </c>
      <c r="E56">
        <v>31</v>
      </c>
      <c r="F56">
        <v>247</v>
      </c>
      <c r="G56" t="s">
        <v>403</v>
      </c>
      <c r="H56" s="2">
        <v>0.75</v>
      </c>
      <c r="I56" t="s">
        <v>403</v>
      </c>
      <c r="J56" s="2">
        <v>0.95833333333333337</v>
      </c>
      <c r="L56" t="s">
        <v>968</v>
      </c>
      <c r="N56" t="s">
        <v>1167</v>
      </c>
      <c r="O56" t="s">
        <v>1749</v>
      </c>
      <c r="P56" t="s">
        <v>1168</v>
      </c>
      <c r="Q56" t="s">
        <v>5952</v>
      </c>
      <c r="R56">
        <v>0</v>
      </c>
      <c r="S56" t="s">
        <v>4019</v>
      </c>
      <c r="V56">
        <v>21021</v>
      </c>
      <c r="W56">
        <v>21021</v>
      </c>
      <c r="X56" t="s">
        <v>1750</v>
      </c>
      <c r="Y56" t="s">
        <v>1047</v>
      </c>
      <c r="Z56" t="s">
        <v>1047</v>
      </c>
    </row>
    <row r="57" spans="1:26" x14ac:dyDescent="0.25">
      <c r="A57">
        <v>399139</v>
      </c>
      <c r="B57" t="s">
        <v>964</v>
      </c>
      <c r="C57" t="s">
        <v>965</v>
      </c>
      <c r="D57" t="s">
        <v>966</v>
      </c>
      <c r="E57">
        <v>26</v>
      </c>
      <c r="F57">
        <v>284</v>
      </c>
      <c r="G57" t="s">
        <v>404</v>
      </c>
      <c r="H57" s="2">
        <v>8.3333333333333329E-2</v>
      </c>
      <c r="I57" t="s">
        <v>404</v>
      </c>
      <c r="J57" s="2">
        <v>0.75</v>
      </c>
      <c r="L57" t="s">
        <v>968</v>
      </c>
      <c r="N57" t="s">
        <v>969</v>
      </c>
      <c r="P57" t="s">
        <v>970</v>
      </c>
      <c r="Q57" t="s">
        <v>5953</v>
      </c>
      <c r="R57">
        <v>0</v>
      </c>
      <c r="S57" t="s">
        <v>972</v>
      </c>
      <c r="X57" t="s">
        <v>973</v>
      </c>
      <c r="Y57" t="s">
        <v>974</v>
      </c>
      <c r="Z57" t="s">
        <v>974</v>
      </c>
    </row>
    <row r="58" spans="1:26" x14ac:dyDescent="0.25">
      <c r="A58">
        <v>399526</v>
      </c>
      <c r="B58" t="s">
        <v>976</v>
      </c>
      <c r="C58" t="s">
        <v>1350</v>
      </c>
      <c r="D58" t="s">
        <v>1351</v>
      </c>
      <c r="E58">
        <v>106</v>
      </c>
      <c r="F58">
        <v>4249</v>
      </c>
      <c r="G58" t="s">
        <v>404</v>
      </c>
      <c r="H58" s="2">
        <v>8.3333333333333329E-2</v>
      </c>
      <c r="I58" t="s">
        <v>404</v>
      </c>
      <c r="J58" s="2">
        <v>0.75</v>
      </c>
      <c r="L58" t="s">
        <v>968</v>
      </c>
      <c r="N58" t="s">
        <v>969</v>
      </c>
      <c r="P58" t="s">
        <v>970</v>
      </c>
      <c r="Q58" t="s">
        <v>5954</v>
      </c>
      <c r="R58">
        <v>0</v>
      </c>
      <c r="S58" t="s">
        <v>1112</v>
      </c>
      <c r="X58" t="s">
        <v>1354</v>
      </c>
      <c r="Y58" t="s">
        <v>974</v>
      </c>
      <c r="Z58" t="s">
        <v>974</v>
      </c>
    </row>
    <row r="59" spans="1:26" x14ac:dyDescent="0.25">
      <c r="A59">
        <v>399545</v>
      </c>
      <c r="B59" t="s">
        <v>976</v>
      </c>
      <c r="C59" t="s">
        <v>5955</v>
      </c>
      <c r="D59" t="s">
        <v>5956</v>
      </c>
      <c r="E59">
        <v>70</v>
      </c>
      <c r="F59">
        <v>2146</v>
      </c>
      <c r="G59" t="s">
        <v>404</v>
      </c>
      <c r="H59" s="2">
        <v>0.25</v>
      </c>
      <c r="I59" t="s">
        <v>5933</v>
      </c>
      <c r="J59" s="2">
        <v>0.25</v>
      </c>
      <c r="L59" t="s">
        <v>968</v>
      </c>
      <c r="N59" t="s">
        <v>3813</v>
      </c>
      <c r="O59">
        <v>400963</v>
      </c>
      <c r="P59" t="s">
        <v>1131</v>
      </c>
      <c r="Q59" t="s">
        <v>5957</v>
      </c>
      <c r="R59">
        <v>6</v>
      </c>
      <c r="S59" t="s">
        <v>1603</v>
      </c>
      <c r="X59" t="s">
        <v>5958</v>
      </c>
      <c r="Y59" t="s">
        <v>1665</v>
      </c>
      <c r="Z59" t="s">
        <v>1665</v>
      </c>
    </row>
    <row r="60" spans="1:26" x14ac:dyDescent="0.25">
      <c r="A60">
        <v>399543</v>
      </c>
      <c r="B60" t="s">
        <v>964</v>
      </c>
      <c r="C60" t="s">
        <v>5959</v>
      </c>
      <c r="D60" t="s">
        <v>5960</v>
      </c>
      <c r="E60">
        <v>30</v>
      </c>
      <c r="F60">
        <v>317</v>
      </c>
      <c r="G60" t="s">
        <v>404</v>
      </c>
      <c r="H60" s="2">
        <v>0.25</v>
      </c>
      <c r="I60" t="s">
        <v>5933</v>
      </c>
      <c r="J60" s="2">
        <v>0.25</v>
      </c>
      <c r="L60" t="s">
        <v>968</v>
      </c>
      <c r="N60" t="s">
        <v>3813</v>
      </c>
      <c r="O60">
        <v>400931</v>
      </c>
      <c r="P60" t="s">
        <v>1131</v>
      </c>
      <c r="Q60" t="s">
        <v>5961</v>
      </c>
      <c r="R60">
        <v>6</v>
      </c>
      <c r="S60" t="s">
        <v>1297</v>
      </c>
      <c r="X60" t="s">
        <v>5962</v>
      </c>
      <c r="Y60" t="s">
        <v>1665</v>
      </c>
      <c r="Z60" t="s">
        <v>1665</v>
      </c>
    </row>
    <row r="61" spans="1:26" x14ac:dyDescent="0.25">
      <c r="A61">
        <v>399624</v>
      </c>
      <c r="B61" t="s">
        <v>1032</v>
      </c>
      <c r="C61" t="s">
        <v>1747</v>
      </c>
      <c r="D61" t="s">
        <v>1748</v>
      </c>
      <c r="E61">
        <v>31</v>
      </c>
      <c r="F61">
        <v>247</v>
      </c>
      <c r="G61" t="s">
        <v>404</v>
      </c>
      <c r="H61" s="2">
        <v>0.51041666666666663</v>
      </c>
      <c r="I61" t="s">
        <v>404</v>
      </c>
      <c r="J61" s="2">
        <v>0.60416666666666663</v>
      </c>
      <c r="L61" t="s">
        <v>968</v>
      </c>
      <c r="N61" t="s">
        <v>1167</v>
      </c>
      <c r="O61" t="s">
        <v>1749</v>
      </c>
      <c r="P61" t="s">
        <v>1168</v>
      </c>
      <c r="Q61" t="s">
        <v>5963</v>
      </c>
      <c r="R61">
        <v>0</v>
      </c>
      <c r="S61" t="s">
        <v>1464</v>
      </c>
      <c r="V61">
        <v>21022</v>
      </c>
      <c r="W61">
        <v>21022</v>
      </c>
      <c r="X61" t="s">
        <v>1750</v>
      </c>
      <c r="Y61" t="s">
        <v>1047</v>
      </c>
      <c r="Z61" t="s">
        <v>1047</v>
      </c>
    </row>
    <row r="62" spans="1:26" x14ac:dyDescent="0.25">
      <c r="A62">
        <v>399413</v>
      </c>
      <c r="B62" t="s">
        <v>1075</v>
      </c>
      <c r="C62" t="s">
        <v>1320</v>
      </c>
      <c r="D62" t="s">
        <v>1321</v>
      </c>
      <c r="E62">
        <v>86</v>
      </c>
      <c r="F62">
        <v>2546</v>
      </c>
      <c r="G62" t="s">
        <v>404</v>
      </c>
      <c r="H62" s="2">
        <v>0.54166666666666663</v>
      </c>
      <c r="I62" t="s">
        <v>404</v>
      </c>
      <c r="J62" s="2">
        <v>0.79166666666666663</v>
      </c>
      <c r="L62" t="s">
        <v>968</v>
      </c>
      <c r="N62" t="s">
        <v>1035</v>
      </c>
      <c r="O62">
        <v>9280718</v>
      </c>
      <c r="P62" t="s">
        <v>1277</v>
      </c>
      <c r="Q62" t="s">
        <v>5964</v>
      </c>
      <c r="R62">
        <v>0</v>
      </c>
      <c r="S62" t="s">
        <v>2366</v>
      </c>
      <c r="V62" t="s">
        <v>5965</v>
      </c>
      <c r="W62" t="s">
        <v>5965</v>
      </c>
      <c r="X62" t="s">
        <v>1325</v>
      </c>
      <c r="Y62" t="s">
        <v>2031</v>
      </c>
      <c r="Z62" t="s">
        <v>1104</v>
      </c>
    </row>
    <row r="63" spans="1:26" x14ac:dyDescent="0.25">
      <c r="A63">
        <v>399527</v>
      </c>
      <c r="B63" t="s">
        <v>964</v>
      </c>
      <c r="C63" t="s">
        <v>5966</v>
      </c>
      <c r="D63" t="s">
        <v>5967</v>
      </c>
      <c r="E63">
        <v>27</v>
      </c>
      <c r="F63">
        <v>295</v>
      </c>
      <c r="G63" t="s">
        <v>404</v>
      </c>
      <c r="H63" s="2">
        <v>0.625</v>
      </c>
      <c r="I63" t="s">
        <v>404</v>
      </c>
      <c r="J63" s="2">
        <v>0.83333333333333337</v>
      </c>
      <c r="L63" t="s">
        <v>968</v>
      </c>
      <c r="N63" t="s">
        <v>1290</v>
      </c>
      <c r="O63">
        <v>400875</v>
      </c>
      <c r="P63" t="s">
        <v>970</v>
      </c>
      <c r="Q63" t="s">
        <v>5968</v>
      </c>
      <c r="R63">
        <v>0</v>
      </c>
      <c r="S63" t="s">
        <v>1112</v>
      </c>
      <c r="X63" t="s">
        <v>5969</v>
      </c>
      <c r="Y63" t="s">
        <v>974</v>
      </c>
      <c r="Z63" t="s">
        <v>974</v>
      </c>
    </row>
    <row r="64" spans="1:26" x14ac:dyDescent="0.25">
      <c r="A64">
        <v>399248</v>
      </c>
      <c r="B64" t="s">
        <v>1032</v>
      </c>
      <c r="C64" t="s">
        <v>1128</v>
      </c>
      <c r="D64" t="s">
        <v>1129</v>
      </c>
      <c r="E64">
        <v>56</v>
      </c>
      <c r="F64">
        <v>1083</v>
      </c>
      <c r="G64" t="s">
        <v>404</v>
      </c>
      <c r="H64" s="2">
        <v>0.75</v>
      </c>
      <c r="I64" t="s">
        <v>404</v>
      </c>
      <c r="J64" s="2">
        <v>0.91666666666666663</v>
      </c>
      <c r="L64" t="s">
        <v>968</v>
      </c>
      <c r="N64" t="s">
        <v>1130</v>
      </c>
      <c r="O64">
        <v>9184524</v>
      </c>
      <c r="P64" t="s">
        <v>1036</v>
      </c>
      <c r="Q64" t="s">
        <v>5971</v>
      </c>
      <c r="R64">
        <v>0</v>
      </c>
      <c r="S64" t="s">
        <v>1133</v>
      </c>
      <c r="V64" t="s">
        <v>5972</v>
      </c>
      <c r="W64" t="s">
        <v>5973</v>
      </c>
      <c r="X64" t="s">
        <v>1135</v>
      </c>
      <c r="Y64" t="s">
        <v>4049</v>
      </c>
      <c r="Z64" t="s">
        <v>4049</v>
      </c>
    </row>
    <row r="65" spans="1:26" x14ac:dyDescent="0.25">
      <c r="A65">
        <v>399770</v>
      </c>
      <c r="B65" t="s">
        <v>1230</v>
      </c>
      <c r="C65" t="s">
        <v>5974</v>
      </c>
      <c r="D65" t="s">
        <v>5975</v>
      </c>
      <c r="E65">
        <v>15</v>
      </c>
      <c r="F65">
        <v>4</v>
      </c>
      <c r="G65" t="s">
        <v>5970</v>
      </c>
      <c r="H65" s="2">
        <v>0.25</v>
      </c>
      <c r="I65" t="s">
        <v>5881</v>
      </c>
      <c r="J65" s="2">
        <v>0.625</v>
      </c>
      <c r="L65" t="s">
        <v>968</v>
      </c>
      <c r="N65" t="s">
        <v>1024</v>
      </c>
      <c r="O65" t="s">
        <v>5976</v>
      </c>
      <c r="P65" t="s">
        <v>970</v>
      </c>
      <c r="Q65" t="s">
        <v>5977</v>
      </c>
      <c r="R65">
        <v>0</v>
      </c>
      <c r="S65" t="s">
        <v>1179</v>
      </c>
      <c r="T65" t="s">
        <v>5978</v>
      </c>
      <c r="Y65" t="s">
        <v>1975</v>
      </c>
      <c r="Z65" t="s">
        <v>1975</v>
      </c>
    </row>
    <row r="66" spans="1:26" x14ac:dyDescent="0.25">
      <c r="A66">
        <v>399061</v>
      </c>
      <c r="B66" t="s">
        <v>1075</v>
      </c>
      <c r="C66" t="s">
        <v>5979</v>
      </c>
      <c r="D66" t="s">
        <v>5980</v>
      </c>
      <c r="E66">
        <v>161</v>
      </c>
      <c r="F66">
        <v>16137</v>
      </c>
      <c r="G66" t="s">
        <v>5970</v>
      </c>
      <c r="H66" s="2">
        <v>0.27083333333333331</v>
      </c>
      <c r="I66" t="s">
        <v>5970</v>
      </c>
      <c r="J66" s="2">
        <v>0.75</v>
      </c>
      <c r="L66" t="s">
        <v>968</v>
      </c>
      <c r="N66" t="s">
        <v>1035</v>
      </c>
      <c r="O66">
        <v>9517422</v>
      </c>
      <c r="P66" t="s">
        <v>1079</v>
      </c>
      <c r="Q66" t="s">
        <v>5981</v>
      </c>
      <c r="R66">
        <v>0</v>
      </c>
      <c r="S66" t="s">
        <v>5798</v>
      </c>
      <c r="V66" t="s">
        <v>5982</v>
      </c>
      <c r="W66" t="s">
        <v>5982</v>
      </c>
      <c r="X66" t="s">
        <v>5983</v>
      </c>
      <c r="Y66" t="s">
        <v>5984</v>
      </c>
      <c r="Z66" t="s">
        <v>5985</v>
      </c>
    </row>
    <row r="67" spans="1:26" x14ac:dyDescent="0.25">
      <c r="A67">
        <v>398908</v>
      </c>
      <c r="B67" t="s">
        <v>1032</v>
      </c>
      <c r="C67" t="s">
        <v>1192</v>
      </c>
      <c r="D67" t="s">
        <v>1193</v>
      </c>
      <c r="E67">
        <v>69</v>
      </c>
      <c r="F67">
        <v>764</v>
      </c>
      <c r="G67" t="s">
        <v>5970</v>
      </c>
      <c r="H67" s="2">
        <v>0.29166666666666669</v>
      </c>
      <c r="I67" t="s">
        <v>5970</v>
      </c>
      <c r="J67" s="2">
        <v>0.625</v>
      </c>
      <c r="L67" t="s">
        <v>968</v>
      </c>
      <c r="N67" t="s">
        <v>1194</v>
      </c>
      <c r="O67">
        <v>7030523</v>
      </c>
      <c r="P67" t="s">
        <v>1036</v>
      </c>
      <c r="Q67" t="s">
        <v>5986</v>
      </c>
      <c r="R67">
        <v>0</v>
      </c>
      <c r="S67" t="s">
        <v>1196</v>
      </c>
      <c r="V67">
        <v>21011</v>
      </c>
      <c r="W67">
        <v>21011</v>
      </c>
      <c r="X67" t="s">
        <v>1197</v>
      </c>
      <c r="Y67" t="s">
        <v>1198</v>
      </c>
      <c r="Z67" t="s">
        <v>1029</v>
      </c>
    </row>
    <row r="68" spans="1:26" x14ac:dyDescent="0.25">
      <c r="A68">
        <v>399753</v>
      </c>
      <c r="B68" t="s">
        <v>1230</v>
      </c>
      <c r="C68" t="s">
        <v>5987</v>
      </c>
      <c r="D68" t="s">
        <v>5988</v>
      </c>
      <c r="E68">
        <v>9</v>
      </c>
      <c r="F68">
        <v>4</v>
      </c>
      <c r="G68" t="s">
        <v>5970</v>
      </c>
      <c r="H68" s="2">
        <v>0.4375</v>
      </c>
      <c r="I68" t="s">
        <v>5933</v>
      </c>
      <c r="J68" s="2">
        <v>0.25</v>
      </c>
      <c r="L68" t="s">
        <v>968</v>
      </c>
      <c r="N68" t="s">
        <v>1300</v>
      </c>
      <c r="O68" t="s">
        <v>5989</v>
      </c>
      <c r="P68" t="s">
        <v>970</v>
      </c>
      <c r="Q68" t="s">
        <v>5990</v>
      </c>
      <c r="R68">
        <v>1.86</v>
      </c>
      <c r="S68" t="s">
        <v>1179</v>
      </c>
      <c r="Y68" t="s">
        <v>2159</v>
      </c>
      <c r="Z68" t="s">
        <v>1229</v>
      </c>
    </row>
    <row r="69" spans="1:26" x14ac:dyDescent="0.25">
      <c r="A69">
        <v>399695</v>
      </c>
      <c r="B69" t="s">
        <v>994</v>
      </c>
      <c r="C69" t="s">
        <v>5991</v>
      </c>
      <c r="D69" t="s">
        <v>5992</v>
      </c>
      <c r="E69">
        <v>126</v>
      </c>
      <c r="F69">
        <v>6688</v>
      </c>
      <c r="G69" t="s">
        <v>5970</v>
      </c>
      <c r="H69" s="2">
        <v>0.58333333333333337</v>
      </c>
      <c r="I69" t="s">
        <v>5933</v>
      </c>
      <c r="J69" s="2">
        <v>8.3333333333333329E-2</v>
      </c>
      <c r="L69" t="s">
        <v>968</v>
      </c>
      <c r="N69" t="s">
        <v>997</v>
      </c>
      <c r="P69" t="s">
        <v>999</v>
      </c>
      <c r="Q69" t="s">
        <v>5993</v>
      </c>
      <c r="R69">
        <v>0</v>
      </c>
      <c r="S69" t="s">
        <v>5994</v>
      </c>
      <c r="V69">
        <v>261</v>
      </c>
      <c r="W69">
        <v>261</v>
      </c>
      <c r="X69" t="s">
        <v>5995</v>
      </c>
      <c r="Y69" t="s">
        <v>1104</v>
      </c>
      <c r="Z69" t="s">
        <v>975</v>
      </c>
    </row>
    <row r="70" spans="1:26" x14ac:dyDescent="0.25">
      <c r="A70">
        <v>399405</v>
      </c>
      <c r="B70" t="s">
        <v>1075</v>
      </c>
      <c r="C70" t="s">
        <v>5996</v>
      </c>
      <c r="D70" t="s">
        <v>5997</v>
      </c>
      <c r="E70">
        <v>132</v>
      </c>
      <c r="F70">
        <v>7219</v>
      </c>
      <c r="G70" t="s">
        <v>5970</v>
      </c>
      <c r="H70" s="2">
        <v>0.75</v>
      </c>
      <c r="I70" t="s">
        <v>5933</v>
      </c>
      <c r="J70" s="2">
        <v>0.25</v>
      </c>
      <c r="L70" t="s">
        <v>968</v>
      </c>
      <c r="N70" t="s">
        <v>1035</v>
      </c>
      <c r="O70">
        <v>9430064</v>
      </c>
      <c r="P70" t="s">
        <v>1079</v>
      </c>
      <c r="Q70" t="s">
        <v>5998</v>
      </c>
      <c r="R70">
        <v>0</v>
      </c>
      <c r="S70" t="s">
        <v>3595</v>
      </c>
      <c r="V70" t="s">
        <v>5999</v>
      </c>
      <c r="W70" t="s">
        <v>5999</v>
      </c>
      <c r="X70" t="s">
        <v>6000</v>
      </c>
      <c r="Y70" t="s">
        <v>1980</v>
      </c>
      <c r="Z70" t="s">
        <v>1433</v>
      </c>
    </row>
    <row r="71" spans="1:26" x14ac:dyDescent="0.25">
      <c r="A71">
        <v>399569</v>
      </c>
      <c r="B71" t="s">
        <v>1075</v>
      </c>
      <c r="C71" t="s">
        <v>1610</v>
      </c>
      <c r="D71" t="s">
        <v>1611</v>
      </c>
      <c r="E71">
        <v>159</v>
      </c>
      <c r="F71">
        <v>15215</v>
      </c>
      <c r="G71" t="s">
        <v>5970</v>
      </c>
      <c r="H71" s="2">
        <v>0.95833333333333337</v>
      </c>
      <c r="I71" t="s">
        <v>5933</v>
      </c>
      <c r="J71" s="2">
        <v>0.33333333333333331</v>
      </c>
      <c r="L71" t="s">
        <v>968</v>
      </c>
      <c r="N71" t="s">
        <v>1078</v>
      </c>
      <c r="O71">
        <v>9819959</v>
      </c>
      <c r="P71" t="s">
        <v>1277</v>
      </c>
      <c r="Q71" t="s">
        <v>6001</v>
      </c>
      <c r="R71">
        <v>0</v>
      </c>
      <c r="S71" t="s">
        <v>1279</v>
      </c>
      <c r="V71">
        <v>50</v>
      </c>
      <c r="W71">
        <v>50</v>
      </c>
      <c r="X71" t="s">
        <v>1614</v>
      </c>
      <c r="Y71" t="s">
        <v>1615</v>
      </c>
      <c r="Z71" t="s">
        <v>2387</v>
      </c>
    </row>
    <row r="72" spans="1:26" x14ac:dyDescent="0.25">
      <c r="A72">
        <v>399414</v>
      </c>
      <c r="B72" t="s">
        <v>1032</v>
      </c>
      <c r="C72" t="s">
        <v>1033</v>
      </c>
      <c r="D72" t="s">
        <v>1034</v>
      </c>
      <c r="E72">
        <v>108</v>
      </c>
      <c r="F72">
        <v>5873</v>
      </c>
      <c r="G72" t="s">
        <v>5933</v>
      </c>
      <c r="H72" s="2">
        <v>0.20833333333333334</v>
      </c>
      <c r="I72" t="s">
        <v>5933</v>
      </c>
      <c r="J72" s="2">
        <v>0.375</v>
      </c>
      <c r="L72" t="s">
        <v>968</v>
      </c>
      <c r="N72" t="s">
        <v>1035</v>
      </c>
      <c r="O72">
        <v>9002647</v>
      </c>
      <c r="P72" t="s">
        <v>1036</v>
      </c>
      <c r="Q72" t="s">
        <v>6002</v>
      </c>
      <c r="R72">
        <v>0</v>
      </c>
      <c r="S72" t="s">
        <v>5116</v>
      </c>
      <c r="V72" t="s">
        <v>5948</v>
      </c>
      <c r="W72" t="s">
        <v>5948</v>
      </c>
      <c r="X72" t="s">
        <v>1040</v>
      </c>
      <c r="Y72" t="s">
        <v>1042</v>
      </c>
      <c r="Z72" t="s">
        <v>975</v>
      </c>
    </row>
    <row r="73" spans="1:26" x14ac:dyDescent="0.25">
      <c r="A73">
        <v>399876</v>
      </c>
      <c r="B73" t="s">
        <v>976</v>
      </c>
      <c r="C73" t="s">
        <v>6007</v>
      </c>
      <c r="D73" t="s">
        <v>4087</v>
      </c>
      <c r="E73">
        <v>68</v>
      </c>
      <c r="F73">
        <v>1318</v>
      </c>
      <c r="G73" t="s">
        <v>5933</v>
      </c>
      <c r="H73" s="2">
        <v>0.375</v>
      </c>
      <c r="I73" t="s">
        <v>6008</v>
      </c>
      <c r="J73" s="2">
        <v>6.9444444444444447E-4</v>
      </c>
      <c r="L73" t="s">
        <v>968</v>
      </c>
      <c r="N73" t="s">
        <v>2144</v>
      </c>
      <c r="O73" t="s">
        <v>4088</v>
      </c>
      <c r="P73" t="s">
        <v>1131</v>
      </c>
      <c r="Q73" t="s">
        <v>6009</v>
      </c>
      <c r="R73">
        <v>4.57</v>
      </c>
      <c r="S73" t="s">
        <v>2407</v>
      </c>
      <c r="X73" t="s">
        <v>4091</v>
      </c>
      <c r="Y73" t="s">
        <v>1284</v>
      </c>
      <c r="Z73" t="s">
        <v>1281</v>
      </c>
    </row>
    <row r="74" spans="1:26" x14ac:dyDescent="0.25">
      <c r="A74">
        <v>399600</v>
      </c>
      <c r="B74" t="s">
        <v>994</v>
      </c>
      <c r="C74" t="s">
        <v>3923</v>
      </c>
      <c r="D74" t="s">
        <v>3924</v>
      </c>
      <c r="E74">
        <v>105</v>
      </c>
      <c r="F74">
        <v>5241</v>
      </c>
      <c r="G74" t="s">
        <v>5933</v>
      </c>
      <c r="H74" s="2">
        <v>0.375</v>
      </c>
      <c r="I74" t="s">
        <v>5933</v>
      </c>
      <c r="J74" s="2">
        <v>0.79166666666666663</v>
      </c>
      <c r="L74" t="s">
        <v>968</v>
      </c>
      <c r="N74" t="s">
        <v>997</v>
      </c>
      <c r="O74" t="s">
        <v>3925</v>
      </c>
      <c r="P74" t="s">
        <v>999</v>
      </c>
      <c r="Q74" t="s">
        <v>6010</v>
      </c>
      <c r="R74">
        <v>0</v>
      </c>
      <c r="S74" t="s">
        <v>3927</v>
      </c>
      <c r="V74">
        <v>43</v>
      </c>
      <c r="W74">
        <v>43</v>
      </c>
      <c r="Y74" t="s">
        <v>1004</v>
      </c>
      <c r="Z74" t="s">
        <v>1104</v>
      </c>
    </row>
    <row r="75" spans="1:26" x14ac:dyDescent="0.25">
      <c r="A75">
        <v>399868</v>
      </c>
      <c r="B75" t="s">
        <v>964</v>
      </c>
      <c r="C75" t="s">
        <v>6011</v>
      </c>
      <c r="D75" t="s">
        <v>1777</v>
      </c>
      <c r="E75">
        <v>27</v>
      </c>
      <c r="F75">
        <v>237</v>
      </c>
      <c r="G75" t="s">
        <v>5933</v>
      </c>
      <c r="H75" s="2">
        <v>0.4375</v>
      </c>
      <c r="I75" t="s">
        <v>6008</v>
      </c>
      <c r="J75" s="2">
        <v>6.9444444444444447E-4</v>
      </c>
      <c r="L75" t="s">
        <v>968</v>
      </c>
      <c r="N75" t="s">
        <v>2144</v>
      </c>
      <c r="O75" t="s">
        <v>6012</v>
      </c>
      <c r="P75" t="s">
        <v>1131</v>
      </c>
      <c r="Q75" t="s">
        <v>6013</v>
      </c>
      <c r="R75">
        <v>0</v>
      </c>
      <c r="S75" t="s">
        <v>1331</v>
      </c>
      <c r="X75" t="s">
        <v>1780</v>
      </c>
      <c r="Y75" t="s">
        <v>1284</v>
      </c>
      <c r="Z75" t="s">
        <v>1281</v>
      </c>
    </row>
    <row r="76" spans="1:26" x14ac:dyDescent="0.25">
      <c r="A76">
        <v>399671</v>
      </c>
      <c r="B76" t="s">
        <v>1139</v>
      </c>
      <c r="C76" t="s">
        <v>1334</v>
      </c>
      <c r="D76" t="s">
        <v>1335</v>
      </c>
      <c r="E76">
        <v>79</v>
      </c>
      <c r="F76">
        <v>3367</v>
      </c>
      <c r="G76" t="s">
        <v>5933</v>
      </c>
      <c r="H76" s="2">
        <v>0.5</v>
      </c>
      <c r="I76" t="s">
        <v>487</v>
      </c>
      <c r="J76" s="2">
        <v>0.3125</v>
      </c>
      <c r="L76" t="s">
        <v>968</v>
      </c>
      <c r="N76" t="s">
        <v>1316</v>
      </c>
      <c r="O76">
        <v>9288203</v>
      </c>
      <c r="P76" t="s">
        <v>1174</v>
      </c>
      <c r="Q76" t="s">
        <v>6014</v>
      </c>
      <c r="R76">
        <v>7.5</v>
      </c>
      <c r="S76" t="s">
        <v>1261</v>
      </c>
      <c r="X76" t="s">
        <v>1336</v>
      </c>
      <c r="Y76" t="s">
        <v>1065</v>
      </c>
      <c r="Z76" t="s">
        <v>1065</v>
      </c>
    </row>
    <row r="77" spans="1:26" x14ac:dyDescent="0.25">
      <c r="A77">
        <v>399788</v>
      </c>
      <c r="B77" t="s">
        <v>1032</v>
      </c>
      <c r="C77" t="s">
        <v>5900</v>
      </c>
      <c r="D77" t="s">
        <v>5901</v>
      </c>
      <c r="E77">
        <v>71</v>
      </c>
      <c r="F77">
        <v>1050</v>
      </c>
      <c r="G77" t="s">
        <v>5933</v>
      </c>
      <c r="H77" s="2">
        <v>0.79166666666666663</v>
      </c>
      <c r="I77" t="s">
        <v>6015</v>
      </c>
      <c r="J77" s="2">
        <v>0.95833333333333337</v>
      </c>
      <c r="L77" t="s">
        <v>968</v>
      </c>
      <c r="N77" t="s">
        <v>1167</v>
      </c>
      <c r="O77">
        <v>8132055</v>
      </c>
      <c r="P77" t="s">
        <v>1131</v>
      </c>
      <c r="Q77" t="s">
        <v>6016</v>
      </c>
      <c r="R77">
        <v>0</v>
      </c>
      <c r="S77" t="s">
        <v>6017</v>
      </c>
      <c r="T77" t="s">
        <v>6018</v>
      </c>
      <c r="V77">
        <v>21021</v>
      </c>
      <c r="W77">
        <v>21031</v>
      </c>
      <c r="X77" t="s">
        <v>5905</v>
      </c>
      <c r="Y77" t="s">
        <v>1284</v>
      </c>
      <c r="Z77" t="s">
        <v>1104</v>
      </c>
    </row>
    <row r="78" spans="1:26" x14ac:dyDescent="0.25">
      <c r="A78">
        <v>399748</v>
      </c>
      <c r="B78" t="s">
        <v>1032</v>
      </c>
      <c r="C78" t="s">
        <v>1033</v>
      </c>
      <c r="D78" t="s">
        <v>1034</v>
      </c>
      <c r="E78">
        <v>108</v>
      </c>
      <c r="F78">
        <v>5873</v>
      </c>
      <c r="G78" t="s">
        <v>5933</v>
      </c>
      <c r="H78" s="2">
        <v>0.91666666666666663</v>
      </c>
      <c r="I78" t="s">
        <v>5881</v>
      </c>
      <c r="J78" s="2">
        <v>0.20833333333333334</v>
      </c>
      <c r="L78" t="s">
        <v>968</v>
      </c>
      <c r="N78" t="s">
        <v>1035</v>
      </c>
      <c r="O78">
        <v>9002647</v>
      </c>
      <c r="P78" t="s">
        <v>1036</v>
      </c>
      <c r="Q78" t="s">
        <v>6019</v>
      </c>
      <c r="R78">
        <v>0</v>
      </c>
      <c r="S78" t="s">
        <v>4806</v>
      </c>
      <c r="V78" t="s">
        <v>5948</v>
      </c>
      <c r="W78" t="s">
        <v>5948</v>
      </c>
      <c r="X78" t="s">
        <v>1040</v>
      </c>
      <c r="Y78" t="s">
        <v>6020</v>
      </c>
      <c r="Z78" t="s">
        <v>1853</v>
      </c>
    </row>
    <row r="79" spans="1:26" x14ac:dyDescent="0.25">
      <c r="A79">
        <v>399359</v>
      </c>
      <c r="B79" t="s">
        <v>964</v>
      </c>
      <c r="C79" t="s">
        <v>2332</v>
      </c>
      <c r="D79" t="s">
        <v>2333</v>
      </c>
      <c r="E79">
        <v>68</v>
      </c>
      <c r="F79">
        <v>1659</v>
      </c>
      <c r="G79" t="s">
        <v>6008</v>
      </c>
      <c r="H79" s="2">
        <v>0.25</v>
      </c>
      <c r="I79" t="s">
        <v>487</v>
      </c>
      <c r="J79" s="2">
        <v>0.75</v>
      </c>
      <c r="L79" t="s">
        <v>968</v>
      </c>
      <c r="N79" t="s">
        <v>1290</v>
      </c>
      <c r="O79">
        <v>9621534</v>
      </c>
      <c r="P79" t="s">
        <v>1079</v>
      </c>
      <c r="Q79" t="s">
        <v>6021</v>
      </c>
      <c r="R79">
        <v>0</v>
      </c>
      <c r="S79" t="s">
        <v>1297</v>
      </c>
      <c r="X79" t="s">
        <v>2335</v>
      </c>
      <c r="Y79" t="s">
        <v>974</v>
      </c>
      <c r="Z79" t="s">
        <v>974</v>
      </c>
    </row>
    <row r="80" spans="1:26" x14ac:dyDescent="0.25">
      <c r="A80">
        <v>401399</v>
      </c>
      <c r="B80" t="s">
        <v>1030</v>
      </c>
      <c r="C80" t="s">
        <v>6022</v>
      </c>
      <c r="D80" t="s">
        <v>6022</v>
      </c>
      <c r="E80">
        <v>25</v>
      </c>
      <c r="F80">
        <v>164</v>
      </c>
      <c r="G80" t="s">
        <v>6008</v>
      </c>
      <c r="H80" s="2">
        <v>0.25</v>
      </c>
      <c r="I80" t="s">
        <v>6023</v>
      </c>
      <c r="J80" s="2">
        <v>0.45833333333333331</v>
      </c>
      <c r="L80" t="s">
        <v>968</v>
      </c>
      <c r="N80" t="s">
        <v>1300</v>
      </c>
      <c r="O80">
        <v>17677</v>
      </c>
      <c r="P80" t="s">
        <v>970</v>
      </c>
      <c r="Q80" t="s">
        <v>6024</v>
      </c>
      <c r="R80">
        <v>3.46</v>
      </c>
      <c r="S80" t="s">
        <v>1179</v>
      </c>
      <c r="X80" t="s">
        <v>6025</v>
      </c>
      <c r="Y80" t="s">
        <v>6026</v>
      </c>
      <c r="Z80" t="s">
        <v>1104</v>
      </c>
    </row>
    <row r="81" spans="1:26" x14ac:dyDescent="0.25">
      <c r="A81">
        <v>399934</v>
      </c>
      <c r="B81" t="s">
        <v>1230</v>
      </c>
      <c r="C81" t="s">
        <v>1298</v>
      </c>
      <c r="D81" t="s">
        <v>1299</v>
      </c>
      <c r="E81">
        <v>11</v>
      </c>
      <c r="F81">
        <v>11</v>
      </c>
      <c r="G81" t="s">
        <v>6008</v>
      </c>
      <c r="H81" s="2">
        <v>0.25</v>
      </c>
      <c r="I81" t="s">
        <v>6008</v>
      </c>
      <c r="J81" s="2">
        <v>0.375</v>
      </c>
      <c r="L81" t="s">
        <v>968</v>
      </c>
      <c r="N81" t="s">
        <v>1300</v>
      </c>
      <c r="O81" t="s">
        <v>1301</v>
      </c>
      <c r="P81" t="s">
        <v>970</v>
      </c>
      <c r="Q81" t="s">
        <v>6027</v>
      </c>
      <c r="R81">
        <v>4</v>
      </c>
      <c r="S81" t="s">
        <v>1179</v>
      </c>
      <c r="X81" t="s">
        <v>1303</v>
      </c>
      <c r="Y81" t="s">
        <v>1029</v>
      </c>
      <c r="Z81" t="s">
        <v>1029</v>
      </c>
    </row>
    <row r="82" spans="1:26" x14ac:dyDescent="0.25">
      <c r="A82">
        <v>399895</v>
      </c>
      <c r="B82" t="s">
        <v>1139</v>
      </c>
      <c r="C82" t="s">
        <v>6028</v>
      </c>
      <c r="D82" t="s">
        <v>6029</v>
      </c>
      <c r="E82">
        <v>74</v>
      </c>
      <c r="F82">
        <v>2218</v>
      </c>
      <c r="G82" t="s">
        <v>6008</v>
      </c>
      <c r="H82" s="2">
        <v>0.41666666666666669</v>
      </c>
      <c r="I82" t="s">
        <v>487</v>
      </c>
      <c r="J82" s="2">
        <v>0.29166666666666669</v>
      </c>
      <c r="L82" t="s">
        <v>968</v>
      </c>
      <c r="N82" t="s">
        <v>1316</v>
      </c>
      <c r="O82">
        <v>71396</v>
      </c>
      <c r="P82" t="s">
        <v>1092</v>
      </c>
      <c r="Q82" t="s">
        <v>6030</v>
      </c>
      <c r="R82">
        <v>4</v>
      </c>
      <c r="S82" t="s">
        <v>1766</v>
      </c>
      <c r="X82" t="s">
        <v>6031</v>
      </c>
      <c r="Y82" t="s">
        <v>6032</v>
      </c>
      <c r="Z82" t="s">
        <v>1147</v>
      </c>
    </row>
    <row r="83" spans="1:26" x14ac:dyDescent="0.25">
      <c r="A83">
        <v>399012</v>
      </c>
      <c r="B83" t="s">
        <v>1075</v>
      </c>
      <c r="C83" t="s">
        <v>2061</v>
      </c>
      <c r="D83" t="s">
        <v>2062</v>
      </c>
      <c r="E83">
        <v>186</v>
      </c>
      <c r="F83">
        <v>27571</v>
      </c>
      <c r="G83" t="s">
        <v>6008</v>
      </c>
      <c r="H83" s="2">
        <v>0.83333333333333337</v>
      </c>
      <c r="I83" t="s">
        <v>5881</v>
      </c>
      <c r="J83" s="2">
        <v>0.41666666666666669</v>
      </c>
      <c r="L83" t="s">
        <v>968</v>
      </c>
      <c r="N83" t="s">
        <v>1482</v>
      </c>
      <c r="O83">
        <v>9845659</v>
      </c>
      <c r="P83" t="s">
        <v>1079</v>
      </c>
      <c r="Q83" t="s">
        <v>6033</v>
      </c>
      <c r="R83">
        <v>0</v>
      </c>
      <c r="S83" t="s">
        <v>1722</v>
      </c>
      <c r="V83" t="s">
        <v>6034</v>
      </c>
      <c r="W83" t="s">
        <v>6034</v>
      </c>
      <c r="X83" t="s">
        <v>2065</v>
      </c>
      <c r="Y83" t="s">
        <v>1916</v>
      </c>
      <c r="Z83" t="s">
        <v>1743</v>
      </c>
    </row>
    <row r="84" spans="1:26" x14ac:dyDescent="0.25">
      <c r="A84">
        <v>399883</v>
      </c>
      <c r="B84" t="s">
        <v>1230</v>
      </c>
      <c r="C84" t="s">
        <v>2160</v>
      </c>
      <c r="D84" t="s">
        <v>2160</v>
      </c>
      <c r="E84">
        <v>24</v>
      </c>
      <c r="F84">
        <v>80</v>
      </c>
      <c r="G84" t="s">
        <v>5881</v>
      </c>
      <c r="H84" s="2">
        <v>0.375</v>
      </c>
      <c r="I84" t="s">
        <v>5881</v>
      </c>
      <c r="J84" s="2">
        <v>0.58333333333333337</v>
      </c>
      <c r="L84" t="s">
        <v>968</v>
      </c>
      <c r="N84" t="s">
        <v>1143</v>
      </c>
      <c r="O84">
        <v>740570</v>
      </c>
      <c r="P84" t="s">
        <v>970</v>
      </c>
      <c r="Q84" t="s">
        <v>6036</v>
      </c>
      <c r="R84">
        <v>0</v>
      </c>
      <c r="S84" t="s">
        <v>1179</v>
      </c>
      <c r="T84" t="s">
        <v>6035</v>
      </c>
      <c r="X84" t="s">
        <v>2164</v>
      </c>
      <c r="Y84" t="s">
        <v>1065</v>
      </c>
      <c r="Z84" t="s">
        <v>1065</v>
      </c>
    </row>
    <row r="85" spans="1:26" x14ac:dyDescent="0.25">
      <c r="A85">
        <v>400130</v>
      </c>
      <c r="B85" t="s">
        <v>1021</v>
      </c>
      <c r="C85" t="s">
        <v>1459</v>
      </c>
      <c r="D85" t="s">
        <v>1460</v>
      </c>
      <c r="E85">
        <v>28</v>
      </c>
      <c r="F85">
        <v>100</v>
      </c>
      <c r="G85" t="s">
        <v>5881</v>
      </c>
      <c r="H85" s="2">
        <v>0.54166666666666663</v>
      </c>
      <c r="I85" t="s">
        <v>487</v>
      </c>
      <c r="J85" s="2">
        <v>0.83333333333333337</v>
      </c>
      <c r="L85" t="s">
        <v>968</v>
      </c>
      <c r="N85" t="s">
        <v>1300</v>
      </c>
      <c r="O85">
        <v>2401</v>
      </c>
      <c r="P85" t="s">
        <v>970</v>
      </c>
      <c r="Q85" t="s">
        <v>6037</v>
      </c>
      <c r="R85">
        <v>4</v>
      </c>
      <c r="S85" t="s">
        <v>1026</v>
      </c>
      <c r="X85" t="s">
        <v>1462</v>
      </c>
      <c r="Y85" t="s">
        <v>1029</v>
      </c>
      <c r="Z85" t="s">
        <v>1074</v>
      </c>
    </row>
    <row r="86" spans="1:26" x14ac:dyDescent="0.25">
      <c r="A86">
        <v>400110</v>
      </c>
      <c r="B86" t="s">
        <v>982</v>
      </c>
      <c r="C86" t="s">
        <v>377</v>
      </c>
      <c r="D86" t="s">
        <v>378</v>
      </c>
      <c r="E86">
        <v>311</v>
      </c>
      <c r="F86">
        <v>138193</v>
      </c>
      <c r="G86" t="s">
        <v>5881</v>
      </c>
      <c r="H86" s="2">
        <v>0.625</v>
      </c>
      <c r="I86" t="s">
        <v>413</v>
      </c>
      <c r="J86" s="2">
        <v>0.66666666666666663</v>
      </c>
      <c r="L86" t="s">
        <v>968</v>
      </c>
      <c r="N86" t="s">
        <v>985</v>
      </c>
      <c r="O86">
        <v>9167227</v>
      </c>
      <c r="P86" t="s">
        <v>1110</v>
      </c>
      <c r="Q86" t="s">
        <v>6038</v>
      </c>
      <c r="R86">
        <v>0</v>
      </c>
      <c r="S86" t="s">
        <v>1457</v>
      </c>
      <c r="T86" t="s">
        <v>6039</v>
      </c>
      <c r="U86" t="s">
        <v>989</v>
      </c>
      <c r="V86">
        <v>21024</v>
      </c>
      <c r="W86">
        <v>21024</v>
      </c>
      <c r="X86" t="s">
        <v>4244</v>
      </c>
      <c r="Y86" t="s">
        <v>1074</v>
      </c>
      <c r="Z86" t="s">
        <v>1074</v>
      </c>
    </row>
    <row r="87" spans="1:26" x14ac:dyDescent="0.25">
      <c r="A87">
        <v>400093</v>
      </c>
      <c r="B87" t="s">
        <v>1032</v>
      </c>
      <c r="C87" t="s">
        <v>1327</v>
      </c>
      <c r="D87" t="s">
        <v>1328</v>
      </c>
      <c r="E87">
        <v>42</v>
      </c>
      <c r="F87">
        <v>380</v>
      </c>
      <c r="G87" t="s">
        <v>487</v>
      </c>
      <c r="H87" s="2">
        <v>0.29166666666666669</v>
      </c>
      <c r="I87" t="s">
        <v>487</v>
      </c>
      <c r="J87" s="2">
        <v>0.75</v>
      </c>
      <c r="L87" t="s">
        <v>968</v>
      </c>
      <c r="N87" t="s">
        <v>1329</v>
      </c>
      <c r="O87">
        <v>7321960</v>
      </c>
      <c r="P87" t="s">
        <v>1168</v>
      </c>
      <c r="Q87" t="s">
        <v>6040</v>
      </c>
      <c r="R87">
        <v>0</v>
      </c>
      <c r="S87" t="s">
        <v>1603</v>
      </c>
      <c r="T87" t="s">
        <v>1332</v>
      </c>
      <c r="X87" t="s">
        <v>1333</v>
      </c>
      <c r="Y87" t="s">
        <v>1104</v>
      </c>
      <c r="Z87" t="s">
        <v>1281</v>
      </c>
    </row>
    <row r="88" spans="1:26" x14ac:dyDescent="0.25">
      <c r="A88" t="s">
        <v>6041</v>
      </c>
      <c r="B88" t="s">
        <v>982</v>
      </c>
      <c r="C88" t="s">
        <v>416</v>
      </c>
      <c r="D88" t="s">
        <v>417</v>
      </c>
      <c r="E88">
        <v>301</v>
      </c>
      <c r="F88">
        <v>82910</v>
      </c>
      <c r="G88" t="s">
        <v>487</v>
      </c>
      <c r="H88" s="2">
        <v>0.33333333333333331</v>
      </c>
      <c r="I88" t="s">
        <v>486</v>
      </c>
      <c r="J88" s="2">
        <v>0.70833333333333337</v>
      </c>
      <c r="L88" t="s">
        <v>968</v>
      </c>
      <c r="N88" t="s">
        <v>985</v>
      </c>
      <c r="O88">
        <v>9111802</v>
      </c>
      <c r="P88" t="s">
        <v>1009</v>
      </c>
      <c r="Q88" t="s">
        <v>6042</v>
      </c>
      <c r="R88">
        <v>0</v>
      </c>
      <c r="S88" t="s">
        <v>6043</v>
      </c>
      <c r="V88">
        <v>16696</v>
      </c>
      <c r="W88">
        <v>16696</v>
      </c>
      <c r="X88" t="s">
        <v>1627</v>
      </c>
      <c r="Y88" t="s">
        <v>1074</v>
      </c>
      <c r="Z88" t="s">
        <v>1074</v>
      </c>
    </row>
    <row r="89" spans="1:26" x14ac:dyDescent="0.25">
      <c r="A89">
        <v>393507</v>
      </c>
      <c r="B89" t="s">
        <v>1139</v>
      </c>
      <c r="C89" t="s">
        <v>1596</v>
      </c>
      <c r="D89" t="s">
        <v>1596</v>
      </c>
      <c r="E89">
        <v>63</v>
      </c>
      <c r="F89">
        <v>1620</v>
      </c>
      <c r="G89" t="s">
        <v>487</v>
      </c>
      <c r="H89" s="2">
        <v>0.33333333333333331</v>
      </c>
      <c r="I89" t="s">
        <v>6044</v>
      </c>
      <c r="J89" s="2">
        <v>0.34375</v>
      </c>
      <c r="L89" t="s">
        <v>968</v>
      </c>
      <c r="N89" t="s">
        <v>1143</v>
      </c>
      <c r="O89" t="s">
        <v>1597</v>
      </c>
      <c r="P89" t="s">
        <v>1174</v>
      </c>
      <c r="Q89" t="s">
        <v>6045</v>
      </c>
      <c r="R89">
        <v>0</v>
      </c>
      <c r="S89" t="s">
        <v>1766</v>
      </c>
      <c r="T89" t="s">
        <v>5826</v>
      </c>
      <c r="X89" t="s">
        <v>1598</v>
      </c>
      <c r="Y89" t="s">
        <v>1147</v>
      </c>
      <c r="Z89" t="s">
        <v>6046</v>
      </c>
    </row>
    <row r="90" spans="1:26" x14ac:dyDescent="0.25">
      <c r="A90">
        <v>399981</v>
      </c>
      <c r="B90" t="s">
        <v>982</v>
      </c>
      <c r="C90" t="s">
        <v>321</v>
      </c>
      <c r="D90" t="s">
        <v>322</v>
      </c>
      <c r="E90">
        <v>278</v>
      </c>
      <c r="F90">
        <v>78717</v>
      </c>
      <c r="G90" t="s">
        <v>487</v>
      </c>
      <c r="H90" s="2">
        <v>0.4375</v>
      </c>
      <c r="I90" t="s">
        <v>382</v>
      </c>
      <c r="J90" s="2">
        <v>0.70833333333333337</v>
      </c>
      <c r="L90" t="s">
        <v>968</v>
      </c>
      <c r="N90" t="s">
        <v>985</v>
      </c>
      <c r="O90">
        <v>9116876</v>
      </c>
      <c r="P90" t="s">
        <v>1100</v>
      </c>
      <c r="Q90" t="s">
        <v>6047</v>
      </c>
      <c r="R90">
        <v>0</v>
      </c>
      <c r="S90" t="s">
        <v>6048</v>
      </c>
      <c r="U90" t="s">
        <v>989</v>
      </c>
      <c r="V90">
        <v>17163</v>
      </c>
      <c r="W90">
        <v>17163</v>
      </c>
      <c r="X90" t="s">
        <v>1794</v>
      </c>
      <c r="Y90" t="s">
        <v>6049</v>
      </c>
      <c r="Z90" t="s">
        <v>1020</v>
      </c>
    </row>
    <row r="91" spans="1:26" x14ac:dyDescent="0.25">
      <c r="A91">
        <v>400220</v>
      </c>
      <c r="B91" t="s">
        <v>1230</v>
      </c>
      <c r="C91" t="s">
        <v>6050</v>
      </c>
      <c r="D91" t="s">
        <v>6051</v>
      </c>
      <c r="E91">
        <v>10</v>
      </c>
      <c r="F91">
        <v>1</v>
      </c>
      <c r="G91" t="s">
        <v>487</v>
      </c>
      <c r="H91" s="2">
        <v>0.45833333333333331</v>
      </c>
      <c r="I91" t="s">
        <v>6044</v>
      </c>
      <c r="J91" s="2">
        <v>0.34375</v>
      </c>
      <c r="L91" t="s">
        <v>968</v>
      </c>
      <c r="N91" t="s">
        <v>1143</v>
      </c>
      <c r="O91" t="s">
        <v>6052</v>
      </c>
      <c r="P91" t="s">
        <v>970</v>
      </c>
      <c r="Q91" t="s">
        <v>6053</v>
      </c>
      <c r="R91">
        <v>0.9</v>
      </c>
      <c r="S91" t="s">
        <v>1179</v>
      </c>
      <c r="Y91" t="s">
        <v>1229</v>
      </c>
      <c r="Z91" t="s">
        <v>6046</v>
      </c>
    </row>
    <row r="92" spans="1:26" x14ac:dyDescent="0.25">
      <c r="A92">
        <v>400174</v>
      </c>
      <c r="B92" t="s">
        <v>1230</v>
      </c>
      <c r="C92" t="s">
        <v>6054</v>
      </c>
      <c r="D92" t="s">
        <v>6055</v>
      </c>
      <c r="E92">
        <v>9</v>
      </c>
      <c r="F92">
        <v>30</v>
      </c>
      <c r="G92" t="s">
        <v>487</v>
      </c>
      <c r="H92" s="2">
        <v>0.45833333333333331</v>
      </c>
      <c r="I92" t="s">
        <v>487</v>
      </c>
      <c r="J92" s="2">
        <v>0.4861111111111111</v>
      </c>
      <c r="L92" t="s">
        <v>968</v>
      </c>
      <c r="N92" t="s">
        <v>1143</v>
      </c>
      <c r="O92" t="s">
        <v>6056</v>
      </c>
      <c r="P92" t="s">
        <v>970</v>
      </c>
      <c r="Q92" t="s">
        <v>6057</v>
      </c>
      <c r="R92">
        <v>0</v>
      </c>
      <c r="S92" t="s">
        <v>1179</v>
      </c>
      <c r="Y92" t="s">
        <v>1065</v>
      </c>
      <c r="Z92" t="s">
        <v>1065</v>
      </c>
    </row>
    <row r="93" spans="1:26" x14ac:dyDescent="0.25">
      <c r="A93">
        <v>398530</v>
      </c>
      <c r="B93" t="s">
        <v>1075</v>
      </c>
      <c r="C93" t="s">
        <v>3908</v>
      </c>
      <c r="D93" t="s">
        <v>3909</v>
      </c>
      <c r="E93">
        <v>139</v>
      </c>
      <c r="F93">
        <v>9996</v>
      </c>
      <c r="G93" t="s">
        <v>487</v>
      </c>
      <c r="H93" s="2">
        <v>0.45833333333333331</v>
      </c>
      <c r="I93" t="s">
        <v>6015</v>
      </c>
      <c r="J93" s="2">
        <v>4.1666666666666664E-2</v>
      </c>
      <c r="L93" t="s">
        <v>968</v>
      </c>
      <c r="N93" t="s">
        <v>1158</v>
      </c>
      <c r="O93">
        <v>9366225</v>
      </c>
      <c r="P93" t="s">
        <v>1159</v>
      </c>
      <c r="Q93" t="s">
        <v>6058</v>
      </c>
      <c r="R93">
        <v>11.8</v>
      </c>
      <c r="S93" t="s">
        <v>1323</v>
      </c>
      <c r="V93" t="s">
        <v>6059</v>
      </c>
      <c r="W93" t="s">
        <v>6059</v>
      </c>
      <c r="X93" t="s">
        <v>3912</v>
      </c>
      <c r="Y93" t="s">
        <v>1520</v>
      </c>
      <c r="Z93" t="s">
        <v>1521</v>
      </c>
    </row>
    <row r="94" spans="1:26" x14ac:dyDescent="0.25">
      <c r="A94">
        <v>399983</v>
      </c>
      <c r="B94" t="s">
        <v>994</v>
      </c>
      <c r="C94" t="s">
        <v>1645</v>
      </c>
      <c r="D94" t="s">
        <v>1646</v>
      </c>
      <c r="E94">
        <v>121</v>
      </c>
      <c r="F94">
        <v>6688</v>
      </c>
      <c r="G94" t="s">
        <v>487</v>
      </c>
      <c r="H94" s="2">
        <v>0.70833333333333337</v>
      </c>
      <c r="I94" t="s">
        <v>6015</v>
      </c>
      <c r="J94" s="2">
        <v>0.75</v>
      </c>
      <c r="L94" t="s">
        <v>968</v>
      </c>
      <c r="N94" t="s">
        <v>997</v>
      </c>
      <c r="O94">
        <v>9415741</v>
      </c>
      <c r="P94" t="s">
        <v>999</v>
      </c>
      <c r="Q94" t="s">
        <v>6060</v>
      </c>
      <c r="R94">
        <v>0</v>
      </c>
      <c r="S94" t="s">
        <v>1046</v>
      </c>
      <c r="V94">
        <v>217</v>
      </c>
      <c r="W94">
        <v>217</v>
      </c>
      <c r="X94" t="s">
        <v>1648</v>
      </c>
      <c r="Y94" t="s">
        <v>1104</v>
      </c>
      <c r="Z94" t="s">
        <v>974</v>
      </c>
    </row>
    <row r="95" spans="1:26" x14ac:dyDescent="0.25">
      <c r="A95">
        <v>399978</v>
      </c>
      <c r="B95" t="s">
        <v>1075</v>
      </c>
      <c r="C95" t="s">
        <v>6061</v>
      </c>
      <c r="D95" t="s">
        <v>6062</v>
      </c>
      <c r="E95">
        <v>166</v>
      </c>
      <c r="F95">
        <v>15375</v>
      </c>
      <c r="G95" t="s">
        <v>487</v>
      </c>
      <c r="H95" s="2">
        <v>0.875</v>
      </c>
      <c r="I95" t="s">
        <v>6015</v>
      </c>
      <c r="J95" s="2">
        <v>0.375</v>
      </c>
      <c r="L95" t="s">
        <v>968</v>
      </c>
      <c r="N95" t="s">
        <v>1035</v>
      </c>
      <c r="O95">
        <v>9395044</v>
      </c>
      <c r="P95" t="s">
        <v>1079</v>
      </c>
      <c r="Q95" t="s">
        <v>6063</v>
      </c>
      <c r="R95">
        <v>0</v>
      </c>
      <c r="S95" t="s">
        <v>1913</v>
      </c>
      <c r="V95" t="s">
        <v>6064</v>
      </c>
      <c r="W95" t="s">
        <v>6064</v>
      </c>
      <c r="X95" t="s">
        <v>6065</v>
      </c>
      <c r="Y95" t="s">
        <v>5854</v>
      </c>
      <c r="Z95" t="s">
        <v>5985</v>
      </c>
    </row>
    <row r="96" spans="1:26" x14ac:dyDescent="0.25">
      <c r="A96">
        <v>399571</v>
      </c>
      <c r="B96" t="s">
        <v>1075</v>
      </c>
      <c r="C96" t="s">
        <v>1076</v>
      </c>
      <c r="D96" t="s">
        <v>1077</v>
      </c>
      <c r="E96">
        <v>159</v>
      </c>
      <c r="F96">
        <v>15215</v>
      </c>
      <c r="G96" t="s">
        <v>6015</v>
      </c>
      <c r="H96" s="2">
        <v>4.1666666666666664E-2</v>
      </c>
      <c r="I96" t="s">
        <v>6015</v>
      </c>
      <c r="J96" s="2">
        <v>0.5</v>
      </c>
      <c r="L96" t="s">
        <v>968</v>
      </c>
      <c r="N96" t="s">
        <v>1078</v>
      </c>
      <c r="O96">
        <v>9819947</v>
      </c>
      <c r="P96" t="s">
        <v>1277</v>
      </c>
      <c r="Q96" t="s">
        <v>6066</v>
      </c>
      <c r="R96">
        <v>0</v>
      </c>
      <c r="S96" t="s">
        <v>1719</v>
      </c>
      <c r="V96">
        <v>43</v>
      </c>
      <c r="W96">
        <v>43</v>
      </c>
      <c r="X96" t="s">
        <v>1082</v>
      </c>
      <c r="Y96" t="s">
        <v>1005</v>
      </c>
      <c r="Z96" t="s">
        <v>1083</v>
      </c>
    </row>
    <row r="97" spans="1:26" x14ac:dyDescent="0.25">
      <c r="A97">
        <v>399749</v>
      </c>
      <c r="B97" t="s">
        <v>1032</v>
      </c>
      <c r="C97" t="s">
        <v>1033</v>
      </c>
      <c r="D97" t="s">
        <v>1034</v>
      </c>
      <c r="E97">
        <v>108</v>
      </c>
      <c r="F97">
        <v>5873</v>
      </c>
      <c r="G97" t="s">
        <v>6015</v>
      </c>
      <c r="H97" s="2">
        <v>0.22916666666666666</v>
      </c>
      <c r="I97" t="s">
        <v>6015</v>
      </c>
      <c r="J97" s="2">
        <v>0.54166666666666663</v>
      </c>
      <c r="L97" t="s">
        <v>968</v>
      </c>
      <c r="N97" t="s">
        <v>1035</v>
      </c>
      <c r="O97">
        <v>9002647</v>
      </c>
      <c r="P97" t="s">
        <v>1036</v>
      </c>
      <c r="Q97" t="s">
        <v>6067</v>
      </c>
      <c r="R97">
        <v>0</v>
      </c>
      <c r="S97" t="s">
        <v>4383</v>
      </c>
      <c r="V97" t="s">
        <v>6068</v>
      </c>
      <c r="W97" t="s">
        <v>6068</v>
      </c>
      <c r="X97" t="s">
        <v>1040</v>
      </c>
      <c r="Y97" t="s">
        <v>1852</v>
      </c>
      <c r="Z97" t="s">
        <v>1229</v>
      </c>
    </row>
    <row r="98" spans="1:26" x14ac:dyDescent="0.25">
      <c r="A98">
        <v>399572</v>
      </c>
      <c r="B98" t="s">
        <v>1075</v>
      </c>
      <c r="C98" t="s">
        <v>1115</v>
      </c>
      <c r="D98" t="s">
        <v>1116</v>
      </c>
      <c r="E98">
        <v>159</v>
      </c>
      <c r="F98">
        <v>10851</v>
      </c>
      <c r="G98" t="s">
        <v>6015</v>
      </c>
      <c r="H98" s="2">
        <v>0.33333333333333331</v>
      </c>
      <c r="I98" t="s">
        <v>6015</v>
      </c>
      <c r="J98" s="2">
        <v>0.95833333333333337</v>
      </c>
      <c r="L98" t="s">
        <v>968</v>
      </c>
      <c r="N98" t="s">
        <v>1078</v>
      </c>
      <c r="O98">
        <v>9225275</v>
      </c>
      <c r="P98" t="s">
        <v>1277</v>
      </c>
      <c r="Q98" t="s">
        <v>6069</v>
      </c>
      <c r="R98">
        <v>0</v>
      </c>
      <c r="S98" t="s">
        <v>6070</v>
      </c>
      <c r="V98">
        <v>492</v>
      </c>
      <c r="W98">
        <v>492</v>
      </c>
      <c r="X98" t="s">
        <v>1119</v>
      </c>
      <c r="Y98" t="s">
        <v>1615</v>
      </c>
      <c r="Z98" t="s">
        <v>1104</v>
      </c>
    </row>
    <row r="99" spans="1:26" x14ac:dyDescent="0.25">
      <c r="A99">
        <v>399731</v>
      </c>
      <c r="B99" t="s">
        <v>1032</v>
      </c>
      <c r="C99" t="s">
        <v>1128</v>
      </c>
      <c r="D99" t="s">
        <v>1129</v>
      </c>
      <c r="E99">
        <v>56</v>
      </c>
      <c r="F99">
        <v>1083</v>
      </c>
      <c r="G99" t="s">
        <v>6015</v>
      </c>
      <c r="H99" s="2">
        <v>0.54166666666666663</v>
      </c>
      <c r="I99" t="s">
        <v>6015</v>
      </c>
      <c r="J99" s="2">
        <v>0.95833333333333337</v>
      </c>
      <c r="L99" t="s">
        <v>968</v>
      </c>
      <c r="N99" t="s">
        <v>1130</v>
      </c>
      <c r="O99">
        <v>9184524</v>
      </c>
      <c r="P99" t="s">
        <v>1036</v>
      </c>
      <c r="Q99" t="s">
        <v>6071</v>
      </c>
      <c r="R99">
        <v>0</v>
      </c>
      <c r="S99" t="s">
        <v>6072</v>
      </c>
      <c r="V99" t="s">
        <v>6073</v>
      </c>
      <c r="W99" t="s">
        <v>6073</v>
      </c>
      <c r="X99" t="s">
        <v>1135</v>
      </c>
      <c r="Y99" t="s">
        <v>1042</v>
      </c>
      <c r="Z99" t="s">
        <v>1042</v>
      </c>
    </row>
    <row r="100" spans="1:26" x14ac:dyDescent="0.25">
      <c r="A100">
        <v>399968</v>
      </c>
      <c r="B100" t="s">
        <v>1032</v>
      </c>
      <c r="C100" t="s">
        <v>1747</v>
      </c>
      <c r="D100" t="s">
        <v>1748</v>
      </c>
      <c r="E100">
        <v>31</v>
      </c>
      <c r="F100">
        <v>247</v>
      </c>
      <c r="G100" t="s">
        <v>6015</v>
      </c>
      <c r="H100" s="2">
        <v>0.75</v>
      </c>
      <c r="I100" t="s">
        <v>6015</v>
      </c>
      <c r="J100" s="2">
        <v>0.95833333333333337</v>
      </c>
      <c r="L100" t="s">
        <v>968</v>
      </c>
      <c r="N100" t="s">
        <v>1167</v>
      </c>
      <c r="O100" t="s">
        <v>1749</v>
      </c>
      <c r="P100" t="s">
        <v>1036</v>
      </c>
      <c r="Q100" t="s">
        <v>6074</v>
      </c>
      <c r="R100">
        <v>0</v>
      </c>
      <c r="S100" t="s">
        <v>6075</v>
      </c>
      <c r="V100">
        <v>21031</v>
      </c>
      <c r="W100">
        <v>21031</v>
      </c>
      <c r="X100" t="s">
        <v>1750</v>
      </c>
      <c r="Y100" t="s">
        <v>1047</v>
      </c>
      <c r="Z100" t="s">
        <v>1047</v>
      </c>
    </row>
    <row r="101" spans="1:26" x14ac:dyDescent="0.25">
      <c r="A101">
        <v>399729</v>
      </c>
      <c r="B101" t="s">
        <v>1075</v>
      </c>
      <c r="C101" t="s">
        <v>1156</v>
      </c>
      <c r="D101" t="s">
        <v>1157</v>
      </c>
      <c r="E101">
        <v>139</v>
      </c>
      <c r="F101">
        <v>9996</v>
      </c>
      <c r="G101" t="s">
        <v>6015</v>
      </c>
      <c r="H101" s="2">
        <v>0.75</v>
      </c>
      <c r="I101" t="s">
        <v>6044</v>
      </c>
      <c r="J101" s="2">
        <v>0.33333333333333331</v>
      </c>
      <c r="L101" t="s">
        <v>968</v>
      </c>
      <c r="N101" t="s">
        <v>1158</v>
      </c>
      <c r="O101">
        <v>9435818</v>
      </c>
      <c r="P101" t="s">
        <v>1159</v>
      </c>
      <c r="Q101" t="s">
        <v>6076</v>
      </c>
      <c r="R101">
        <v>0</v>
      </c>
      <c r="S101" t="s">
        <v>3109</v>
      </c>
      <c r="V101" t="s">
        <v>6077</v>
      </c>
      <c r="W101" t="s">
        <v>6077</v>
      </c>
      <c r="X101" t="s">
        <v>1163</v>
      </c>
      <c r="Y101" t="s">
        <v>1164</v>
      </c>
      <c r="Z101" t="s">
        <v>1383</v>
      </c>
    </row>
    <row r="102" spans="1:26" x14ac:dyDescent="0.25">
      <c r="A102">
        <v>400210</v>
      </c>
      <c r="B102" t="s">
        <v>964</v>
      </c>
      <c r="C102" t="s">
        <v>5917</v>
      </c>
      <c r="D102" t="s">
        <v>5918</v>
      </c>
      <c r="E102">
        <v>28</v>
      </c>
      <c r="F102">
        <v>284</v>
      </c>
      <c r="G102" t="s">
        <v>6044</v>
      </c>
      <c r="H102" s="2">
        <v>0.16666666666666666</v>
      </c>
      <c r="I102" t="s">
        <v>6044</v>
      </c>
      <c r="J102" s="2">
        <v>0.75</v>
      </c>
      <c r="L102" t="s">
        <v>968</v>
      </c>
      <c r="N102" t="s">
        <v>969</v>
      </c>
      <c r="P102" t="s">
        <v>986</v>
      </c>
      <c r="Q102" t="s">
        <v>6078</v>
      </c>
      <c r="R102">
        <v>0</v>
      </c>
      <c r="S102" t="s">
        <v>1183</v>
      </c>
      <c r="X102" t="s">
        <v>5920</v>
      </c>
      <c r="Y102" t="s">
        <v>974</v>
      </c>
      <c r="Z102" t="s">
        <v>974</v>
      </c>
    </row>
    <row r="103" spans="1:26" x14ac:dyDescent="0.25">
      <c r="A103">
        <v>400211</v>
      </c>
      <c r="B103" t="s">
        <v>976</v>
      </c>
      <c r="C103" t="s">
        <v>1054</v>
      </c>
      <c r="D103" t="s">
        <v>1055</v>
      </c>
      <c r="E103">
        <v>87</v>
      </c>
      <c r="F103">
        <v>2391</v>
      </c>
      <c r="G103" t="s">
        <v>6044</v>
      </c>
      <c r="H103" s="2">
        <v>0.16666666666666666</v>
      </c>
      <c r="I103" t="s">
        <v>6044</v>
      </c>
      <c r="J103" s="2">
        <v>0.75</v>
      </c>
      <c r="L103" t="s">
        <v>968</v>
      </c>
      <c r="N103" t="s">
        <v>969</v>
      </c>
      <c r="P103" t="s">
        <v>986</v>
      </c>
      <c r="Q103" t="s">
        <v>6079</v>
      </c>
      <c r="R103">
        <v>0</v>
      </c>
      <c r="S103" t="s">
        <v>1188</v>
      </c>
      <c r="X103" t="s">
        <v>1058</v>
      </c>
      <c r="Y103" t="s">
        <v>974</v>
      </c>
      <c r="Z103" t="s">
        <v>974</v>
      </c>
    </row>
    <row r="104" spans="1:26" x14ac:dyDescent="0.25">
      <c r="A104">
        <v>400084</v>
      </c>
      <c r="B104" t="s">
        <v>1805</v>
      </c>
      <c r="C104" t="s">
        <v>6080</v>
      </c>
      <c r="D104" t="s">
        <v>6081</v>
      </c>
      <c r="E104">
        <v>70</v>
      </c>
      <c r="F104">
        <v>1313</v>
      </c>
      <c r="G104" t="s">
        <v>6044</v>
      </c>
      <c r="H104" s="2">
        <v>0.25</v>
      </c>
      <c r="I104" t="s">
        <v>413</v>
      </c>
      <c r="J104" s="2">
        <v>0.25</v>
      </c>
      <c r="L104" t="s">
        <v>968</v>
      </c>
      <c r="N104" t="s">
        <v>2144</v>
      </c>
      <c r="O104" t="s">
        <v>6082</v>
      </c>
      <c r="P104" t="s">
        <v>1159</v>
      </c>
      <c r="Q104" t="s">
        <v>6083</v>
      </c>
      <c r="R104">
        <v>6</v>
      </c>
      <c r="S104" t="s">
        <v>1183</v>
      </c>
      <c r="X104" t="s">
        <v>6084</v>
      </c>
      <c r="Y104" t="s">
        <v>1004</v>
      </c>
      <c r="Z104" t="s">
        <v>1047</v>
      </c>
    </row>
    <row r="105" spans="1:26" x14ac:dyDescent="0.25">
      <c r="A105">
        <v>399982</v>
      </c>
      <c r="B105" t="s">
        <v>982</v>
      </c>
      <c r="C105" t="s">
        <v>398</v>
      </c>
      <c r="D105" t="s">
        <v>399</v>
      </c>
      <c r="E105">
        <v>294</v>
      </c>
      <c r="F105">
        <v>90090</v>
      </c>
      <c r="G105" t="s">
        <v>6044</v>
      </c>
      <c r="H105" s="2">
        <v>0.29166666666666669</v>
      </c>
      <c r="I105" t="s">
        <v>6085</v>
      </c>
      <c r="J105" s="2">
        <v>0.70833333333333337</v>
      </c>
      <c r="L105" t="s">
        <v>968</v>
      </c>
      <c r="N105" t="s">
        <v>985</v>
      </c>
      <c r="P105" t="s">
        <v>1110</v>
      </c>
      <c r="Q105" t="s">
        <v>6086</v>
      </c>
      <c r="R105">
        <v>0</v>
      </c>
      <c r="S105" t="s">
        <v>5807</v>
      </c>
      <c r="V105">
        <v>22813</v>
      </c>
      <c r="W105">
        <v>22813</v>
      </c>
      <c r="Y105" t="s">
        <v>1074</v>
      </c>
      <c r="Z105" t="s">
        <v>1074</v>
      </c>
    </row>
    <row r="106" spans="1:26" x14ac:dyDescent="0.25">
      <c r="A106">
        <v>399750</v>
      </c>
      <c r="B106" t="s">
        <v>1032</v>
      </c>
      <c r="C106" t="s">
        <v>1033</v>
      </c>
      <c r="D106" t="s">
        <v>1034</v>
      </c>
      <c r="E106">
        <v>108</v>
      </c>
      <c r="F106">
        <v>5873</v>
      </c>
      <c r="G106" t="s">
        <v>6044</v>
      </c>
      <c r="H106" s="2">
        <v>0.45833333333333331</v>
      </c>
      <c r="I106" t="s">
        <v>6044</v>
      </c>
      <c r="J106" s="2">
        <v>0.6875</v>
      </c>
      <c r="L106" t="s">
        <v>968</v>
      </c>
      <c r="N106" t="s">
        <v>1035</v>
      </c>
      <c r="O106">
        <v>9002647</v>
      </c>
      <c r="P106" t="s">
        <v>1036</v>
      </c>
      <c r="Q106" t="s">
        <v>6087</v>
      </c>
      <c r="R106">
        <v>0</v>
      </c>
      <c r="S106" t="s">
        <v>2196</v>
      </c>
      <c r="V106" t="s">
        <v>6068</v>
      </c>
      <c r="W106" t="s">
        <v>6068</v>
      </c>
      <c r="X106" t="s">
        <v>1040</v>
      </c>
      <c r="Y106" t="s">
        <v>1853</v>
      </c>
      <c r="Z106" t="s">
        <v>1918</v>
      </c>
    </row>
    <row r="107" spans="1:26" x14ac:dyDescent="0.25">
      <c r="A107">
        <v>399751</v>
      </c>
      <c r="B107" t="s">
        <v>1075</v>
      </c>
      <c r="C107" t="s">
        <v>1320</v>
      </c>
      <c r="D107" t="s">
        <v>1321</v>
      </c>
      <c r="E107">
        <v>86</v>
      </c>
      <c r="F107">
        <v>2546</v>
      </c>
      <c r="G107" t="s">
        <v>6044</v>
      </c>
      <c r="H107" s="2">
        <v>0.54166666666666663</v>
      </c>
      <c r="I107" t="s">
        <v>6044</v>
      </c>
      <c r="J107" s="2">
        <v>0.79166666666666663</v>
      </c>
      <c r="L107" t="s">
        <v>968</v>
      </c>
      <c r="N107" t="s">
        <v>1035</v>
      </c>
      <c r="O107">
        <v>9280718</v>
      </c>
      <c r="P107" t="s">
        <v>1079</v>
      </c>
      <c r="Q107" t="s">
        <v>6088</v>
      </c>
      <c r="R107">
        <v>0</v>
      </c>
      <c r="S107" t="s">
        <v>4493</v>
      </c>
      <c r="V107" t="s">
        <v>6089</v>
      </c>
      <c r="W107" t="s">
        <v>6089</v>
      </c>
      <c r="X107" t="s">
        <v>1325</v>
      </c>
      <c r="Y107" t="s">
        <v>2031</v>
      </c>
      <c r="Z107" t="s">
        <v>2541</v>
      </c>
    </row>
    <row r="108" spans="1:26" x14ac:dyDescent="0.25">
      <c r="A108">
        <v>400140</v>
      </c>
      <c r="B108" t="s">
        <v>1032</v>
      </c>
      <c r="C108" t="s">
        <v>1747</v>
      </c>
      <c r="D108" t="s">
        <v>1748</v>
      </c>
      <c r="E108">
        <v>31</v>
      </c>
      <c r="F108">
        <v>247</v>
      </c>
      <c r="G108" t="s">
        <v>6044</v>
      </c>
      <c r="H108" s="2">
        <v>0.875</v>
      </c>
      <c r="I108" t="s">
        <v>6044</v>
      </c>
      <c r="J108" s="2">
        <v>0.91666666666666663</v>
      </c>
      <c r="L108" t="s">
        <v>968</v>
      </c>
      <c r="N108" t="s">
        <v>1167</v>
      </c>
      <c r="O108" t="s">
        <v>1749</v>
      </c>
      <c r="P108" t="s">
        <v>1079</v>
      </c>
      <c r="Q108" t="s">
        <v>6090</v>
      </c>
      <c r="R108">
        <v>0</v>
      </c>
      <c r="S108" t="s">
        <v>3253</v>
      </c>
      <c r="V108">
        <v>21032</v>
      </c>
      <c r="W108">
        <v>21031</v>
      </c>
      <c r="X108" t="s">
        <v>1750</v>
      </c>
      <c r="Y108" t="s">
        <v>1047</v>
      </c>
      <c r="Z108" t="s">
        <v>1198</v>
      </c>
    </row>
    <row r="109" spans="1:26" x14ac:dyDescent="0.25">
      <c r="A109">
        <v>399434</v>
      </c>
      <c r="B109" t="s">
        <v>1032</v>
      </c>
      <c r="C109" t="s">
        <v>1192</v>
      </c>
      <c r="D109" t="s">
        <v>1193</v>
      </c>
      <c r="E109">
        <v>69</v>
      </c>
      <c r="F109">
        <v>764</v>
      </c>
      <c r="G109" t="s">
        <v>413</v>
      </c>
      <c r="H109" s="2">
        <v>0.29166666666666669</v>
      </c>
      <c r="I109" t="s">
        <v>413</v>
      </c>
      <c r="J109" s="2">
        <v>0.625</v>
      </c>
      <c r="L109" t="s">
        <v>968</v>
      </c>
      <c r="N109" t="s">
        <v>1194</v>
      </c>
      <c r="O109">
        <v>7030523</v>
      </c>
      <c r="P109" t="s">
        <v>1036</v>
      </c>
      <c r="Q109" t="s">
        <v>6091</v>
      </c>
      <c r="R109">
        <v>0</v>
      </c>
      <c r="S109" t="s">
        <v>1196</v>
      </c>
      <c r="V109">
        <v>21021</v>
      </c>
      <c r="W109">
        <v>21021</v>
      </c>
      <c r="X109" t="s">
        <v>1197</v>
      </c>
      <c r="Y109" t="s">
        <v>1198</v>
      </c>
      <c r="Z109" t="s">
        <v>1029</v>
      </c>
    </row>
    <row r="110" spans="1:26" x14ac:dyDescent="0.25">
      <c r="A110">
        <v>400434</v>
      </c>
      <c r="B110" t="s">
        <v>964</v>
      </c>
      <c r="C110" t="s">
        <v>2332</v>
      </c>
      <c r="D110" t="s">
        <v>2333</v>
      </c>
      <c r="E110">
        <v>68</v>
      </c>
      <c r="F110">
        <v>1659</v>
      </c>
      <c r="G110" t="s">
        <v>413</v>
      </c>
      <c r="H110" s="2">
        <v>0.33333333333333331</v>
      </c>
      <c r="I110" t="s">
        <v>413</v>
      </c>
      <c r="J110" s="2">
        <v>0.54166666666666663</v>
      </c>
      <c r="L110" t="s">
        <v>968</v>
      </c>
      <c r="N110" t="s">
        <v>1290</v>
      </c>
      <c r="O110">
        <v>9621534</v>
      </c>
      <c r="P110" t="s">
        <v>1277</v>
      </c>
      <c r="Q110" t="s">
        <v>6092</v>
      </c>
      <c r="R110">
        <v>0</v>
      </c>
      <c r="S110" t="s">
        <v>1331</v>
      </c>
      <c r="X110" t="s">
        <v>2335</v>
      </c>
      <c r="Y110" t="s">
        <v>974</v>
      </c>
      <c r="Z110" t="s">
        <v>974</v>
      </c>
    </row>
    <row r="111" spans="1:26" x14ac:dyDescent="0.25">
      <c r="A111">
        <v>399407</v>
      </c>
      <c r="B111" t="s">
        <v>1075</v>
      </c>
      <c r="C111" t="s">
        <v>1833</v>
      </c>
      <c r="D111" t="s">
        <v>1834</v>
      </c>
      <c r="E111">
        <v>121</v>
      </c>
      <c r="F111">
        <v>6409</v>
      </c>
      <c r="G111" t="s">
        <v>413</v>
      </c>
      <c r="H111" s="2">
        <v>0.63888888888888895</v>
      </c>
      <c r="I111" t="s">
        <v>6093</v>
      </c>
      <c r="J111" s="2">
        <v>0.25</v>
      </c>
      <c r="L111" t="s">
        <v>968</v>
      </c>
      <c r="N111" t="s">
        <v>1035</v>
      </c>
      <c r="O111">
        <v>9235385</v>
      </c>
      <c r="P111" t="s">
        <v>1079</v>
      </c>
      <c r="Q111" t="s">
        <v>6094</v>
      </c>
      <c r="R111">
        <v>0</v>
      </c>
      <c r="S111" t="s">
        <v>4500</v>
      </c>
      <c r="V111" t="s">
        <v>6095</v>
      </c>
      <c r="W111" t="s">
        <v>6095</v>
      </c>
      <c r="X111" t="s">
        <v>1838</v>
      </c>
      <c r="Y111" t="s">
        <v>1980</v>
      </c>
      <c r="Z111" t="s">
        <v>1839</v>
      </c>
    </row>
    <row r="112" spans="1:26" x14ac:dyDescent="0.25">
      <c r="A112">
        <v>400441</v>
      </c>
      <c r="B112" t="s">
        <v>1032</v>
      </c>
      <c r="C112" t="s">
        <v>1033</v>
      </c>
      <c r="D112" t="s">
        <v>1034</v>
      </c>
      <c r="E112">
        <v>108</v>
      </c>
      <c r="F112">
        <v>5873</v>
      </c>
      <c r="G112" t="s">
        <v>413</v>
      </c>
      <c r="H112" s="2">
        <v>0.70833333333333337</v>
      </c>
      <c r="I112" t="s">
        <v>413</v>
      </c>
      <c r="J112" s="2">
        <v>0.91666666666666663</v>
      </c>
      <c r="L112" t="s">
        <v>968</v>
      </c>
      <c r="N112" t="s">
        <v>1035</v>
      </c>
      <c r="O112">
        <v>9002647</v>
      </c>
      <c r="P112" t="s">
        <v>1036</v>
      </c>
      <c r="Q112" t="s">
        <v>6096</v>
      </c>
      <c r="R112">
        <v>0</v>
      </c>
      <c r="S112" t="s">
        <v>1426</v>
      </c>
      <c r="V112" t="s">
        <v>6068</v>
      </c>
      <c r="W112" t="s">
        <v>6068</v>
      </c>
      <c r="X112" t="s">
        <v>1040</v>
      </c>
      <c r="Y112" t="s">
        <v>1918</v>
      </c>
      <c r="Z112" t="s">
        <v>6020</v>
      </c>
    </row>
    <row r="113" spans="1:26" x14ac:dyDescent="0.25">
      <c r="A113">
        <v>400389</v>
      </c>
      <c r="B113" t="s">
        <v>1075</v>
      </c>
      <c r="C113" t="s">
        <v>1828</v>
      </c>
      <c r="D113" t="s">
        <v>1829</v>
      </c>
      <c r="E113">
        <v>159</v>
      </c>
      <c r="F113">
        <v>15215</v>
      </c>
      <c r="G113" t="s">
        <v>413</v>
      </c>
      <c r="H113" s="2">
        <v>0.95833333333333337</v>
      </c>
      <c r="I113" t="s">
        <v>6093</v>
      </c>
      <c r="J113" s="2">
        <v>0.33333333333333331</v>
      </c>
      <c r="L113" t="s">
        <v>968</v>
      </c>
      <c r="N113" t="s">
        <v>1078</v>
      </c>
      <c r="O113">
        <v>9809904</v>
      </c>
      <c r="P113" t="s">
        <v>1277</v>
      </c>
      <c r="Q113" t="s">
        <v>6097</v>
      </c>
      <c r="R113">
        <v>0</v>
      </c>
      <c r="S113" t="s">
        <v>1468</v>
      </c>
      <c r="V113">
        <v>55</v>
      </c>
      <c r="W113">
        <v>555</v>
      </c>
      <c r="X113" t="s">
        <v>1831</v>
      </c>
      <c r="Y113" t="s">
        <v>1615</v>
      </c>
      <c r="Z113" t="s">
        <v>6098</v>
      </c>
    </row>
    <row r="114" spans="1:26" x14ac:dyDescent="0.25">
      <c r="A114">
        <v>400435</v>
      </c>
      <c r="B114" t="s">
        <v>964</v>
      </c>
      <c r="C114" t="s">
        <v>1049</v>
      </c>
      <c r="D114" t="s">
        <v>1050</v>
      </c>
      <c r="E114">
        <v>26</v>
      </c>
      <c r="F114">
        <v>284</v>
      </c>
      <c r="G114" t="s">
        <v>6093</v>
      </c>
      <c r="H114" s="2">
        <v>0.16666666666666666</v>
      </c>
      <c r="I114" t="s">
        <v>6093</v>
      </c>
      <c r="J114" s="2">
        <v>0.75</v>
      </c>
      <c r="L114" t="s">
        <v>968</v>
      </c>
      <c r="N114" t="s">
        <v>969</v>
      </c>
      <c r="P114" t="s">
        <v>970</v>
      </c>
      <c r="Q114" t="s">
        <v>6099</v>
      </c>
      <c r="R114">
        <v>0</v>
      </c>
      <c r="S114" t="s">
        <v>972</v>
      </c>
      <c r="X114" t="s">
        <v>1053</v>
      </c>
      <c r="Y114" t="s">
        <v>974</v>
      </c>
      <c r="Z114" t="s">
        <v>974</v>
      </c>
    </row>
    <row r="115" spans="1:26" x14ac:dyDescent="0.25">
      <c r="A115">
        <v>400436</v>
      </c>
      <c r="B115" t="s">
        <v>976</v>
      </c>
      <c r="C115" t="s">
        <v>1185</v>
      </c>
      <c r="D115" t="s">
        <v>1186</v>
      </c>
      <c r="E115">
        <v>87</v>
      </c>
      <c r="F115">
        <v>2391</v>
      </c>
      <c r="G115" t="s">
        <v>6093</v>
      </c>
      <c r="H115" s="2">
        <v>0.16666666666666666</v>
      </c>
      <c r="I115" t="s">
        <v>6093</v>
      </c>
      <c r="J115" s="2">
        <v>0.75</v>
      </c>
      <c r="L115" t="s">
        <v>968</v>
      </c>
      <c r="N115" t="s">
        <v>969</v>
      </c>
      <c r="P115" t="s">
        <v>970</v>
      </c>
      <c r="Q115" t="s">
        <v>6100</v>
      </c>
      <c r="R115">
        <v>0</v>
      </c>
      <c r="S115" t="s">
        <v>1942</v>
      </c>
      <c r="X115" t="s">
        <v>1189</v>
      </c>
      <c r="Y115" t="s">
        <v>974</v>
      </c>
      <c r="Z115" t="s">
        <v>974</v>
      </c>
    </row>
    <row r="116" spans="1:26" x14ac:dyDescent="0.25">
      <c r="A116">
        <v>400139</v>
      </c>
      <c r="B116" t="s">
        <v>1032</v>
      </c>
      <c r="C116" t="s">
        <v>5900</v>
      </c>
      <c r="D116" t="s">
        <v>5901</v>
      </c>
      <c r="E116">
        <v>71</v>
      </c>
      <c r="F116">
        <v>1050</v>
      </c>
      <c r="G116" t="s">
        <v>6093</v>
      </c>
      <c r="H116" s="2">
        <v>0.20833333333333334</v>
      </c>
      <c r="I116" t="s">
        <v>6093</v>
      </c>
      <c r="J116" s="2">
        <v>0.375</v>
      </c>
      <c r="L116" t="s">
        <v>968</v>
      </c>
      <c r="N116" t="s">
        <v>1167</v>
      </c>
      <c r="O116">
        <v>8132055</v>
      </c>
      <c r="P116" t="s">
        <v>1131</v>
      </c>
      <c r="Q116" t="s">
        <v>6101</v>
      </c>
      <c r="R116">
        <v>0</v>
      </c>
      <c r="S116" t="s">
        <v>4913</v>
      </c>
      <c r="V116">
        <v>21031</v>
      </c>
      <c r="W116">
        <v>21031</v>
      </c>
      <c r="X116" t="s">
        <v>5905</v>
      </c>
      <c r="Y116" t="s">
        <v>1284</v>
      </c>
      <c r="Z116" t="s">
        <v>1104</v>
      </c>
    </row>
    <row r="117" spans="1:26" x14ac:dyDescent="0.25">
      <c r="A117">
        <v>400401</v>
      </c>
      <c r="B117" t="s">
        <v>982</v>
      </c>
      <c r="C117" t="s">
        <v>364</v>
      </c>
      <c r="D117" t="s">
        <v>365</v>
      </c>
      <c r="E117">
        <v>292</v>
      </c>
      <c r="F117">
        <v>85942</v>
      </c>
      <c r="G117" t="s">
        <v>6093</v>
      </c>
      <c r="H117" s="2">
        <v>0.41666666666666669</v>
      </c>
      <c r="I117" t="s">
        <v>6102</v>
      </c>
      <c r="J117" s="2">
        <v>0.70833333333333337</v>
      </c>
      <c r="L117" t="s">
        <v>968</v>
      </c>
      <c r="N117" t="s">
        <v>1214</v>
      </c>
      <c r="O117">
        <v>9224726</v>
      </c>
      <c r="P117" t="s">
        <v>1110</v>
      </c>
      <c r="Q117" t="s">
        <v>6103</v>
      </c>
      <c r="R117">
        <v>0</v>
      </c>
      <c r="S117" t="s">
        <v>2288</v>
      </c>
      <c r="U117" t="s">
        <v>1215</v>
      </c>
      <c r="V117" t="s">
        <v>6104</v>
      </c>
      <c r="W117" t="s">
        <v>6104</v>
      </c>
      <c r="X117" t="s">
        <v>1674</v>
      </c>
      <c r="Y117" t="s">
        <v>2159</v>
      </c>
      <c r="Z117" t="s">
        <v>1074</v>
      </c>
    </row>
    <row r="118" spans="1:26" x14ac:dyDescent="0.25">
      <c r="A118">
        <v>400685</v>
      </c>
      <c r="B118" t="s">
        <v>1230</v>
      </c>
      <c r="C118" t="s">
        <v>2563</v>
      </c>
      <c r="D118" t="s">
        <v>2563</v>
      </c>
      <c r="E118">
        <v>9</v>
      </c>
      <c r="F118">
        <v>5</v>
      </c>
      <c r="G118" t="s">
        <v>6105</v>
      </c>
      <c r="H118" s="2">
        <v>0.27083333333333331</v>
      </c>
      <c r="I118" t="s">
        <v>6105</v>
      </c>
      <c r="J118" s="2">
        <v>0.39583333333333331</v>
      </c>
      <c r="L118" t="s">
        <v>968</v>
      </c>
      <c r="N118" t="s">
        <v>1300</v>
      </c>
      <c r="O118" t="s">
        <v>2564</v>
      </c>
      <c r="P118" t="s">
        <v>970</v>
      </c>
      <c r="Q118" t="s">
        <v>6106</v>
      </c>
      <c r="R118">
        <v>0</v>
      </c>
      <c r="S118" t="s">
        <v>1179</v>
      </c>
      <c r="X118" t="s">
        <v>2566</v>
      </c>
      <c r="Y118" t="s">
        <v>1029</v>
      </c>
      <c r="Z118" t="s">
        <v>1029</v>
      </c>
    </row>
    <row r="119" spans="1:26" x14ac:dyDescent="0.25">
      <c r="A119">
        <v>400425</v>
      </c>
      <c r="B119" t="s">
        <v>994</v>
      </c>
      <c r="C119" t="s">
        <v>5940</v>
      </c>
      <c r="D119" t="s">
        <v>5941</v>
      </c>
      <c r="E119">
        <v>126</v>
      </c>
      <c r="F119">
        <v>6688</v>
      </c>
      <c r="G119" t="s">
        <v>6105</v>
      </c>
      <c r="H119" s="2">
        <v>0.29166666666666669</v>
      </c>
      <c r="I119" t="s">
        <v>6102</v>
      </c>
      <c r="J119" s="2">
        <v>0.29166666666666669</v>
      </c>
      <c r="L119" t="s">
        <v>968</v>
      </c>
      <c r="N119" t="s">
        <v>997</v>
      </c>
      <c r="P119" t="s">
        <v>999</v>
      </c>
      <c r="Q119" t="s">
        <v>6107</v>
      </c>
      <c r="R119">
        <v>0</v>
      </c>
      <c r="S119" t="s">
        <v>6108</v>
      </c>
      <c r="V119">
        <v>291</v>
      </c>
      <c r="W119">
        <v>291</v>
      </c>
      <c r="X119" t="s">
        <v>5944</v>
      </c>
      <c r="Y119" t="s">
        <v>1127</v>
      </c>
      <c r="Z119" t="s">
        <v>1223</v>
      </c>
    </row>
    <row r="120" spans="1:26" x14ac:dyDescent="0.25">
      <c r="A120">
        <v>400521</v>
      </c>
      <c r="B120" t="s">
        <v>1032</v>
      </c>
      <c r="C120" t="s">
        <v>1327</v>
      </c>
      <c r="D120" t="s">
        <v>1328</v>
      </c>
      <c r="E120">
        <v>42</v>
      </c>
      <c r="F120">
        <v>380</v>
      </c>
      <c r="G120" t="s">
        <v>6105</v>
      </c>
      <c r="H120" s="2">
        <v>0.5</v>
      </c>
      <c r="I120" t="s">
        <v>6102</v>
      </c>
      <c r="J120" s="2">
        <v>0.75</v>
      </c>
      <c r="L120" t="s">
        <v>968</v>
      </c>
      <c r="N120" t="s">
        <v>1329</v>
      </c>
      <c r="O120">
        <v>7321960</v>
      </c>
      <c r="P120" t="s">
        <v>1168</v>
      </c>
      <c r="Q120" t="s">
        <v>6109</v>
      </c>
      <c r="R120">
        <v>0</v>
      </c>
      <c r="S120" t="s">
        <v>1603</v>
      </c>
      <c r="T120" t="s">
        <v>1332</v>
      </c>
      <c r="X120" t="s">
        <v>1333</v>
      </c>
      <c r="Y120" t="s">
        <v>1048</v>
      </c>
      <c r="Z120" t="s">
        <v>1042</v>
      </c>
    </row>
    <row r="121" spans="1:26" x14ac:dyDescent="0.25">
      <c r="A121">
        <v>400781</v>
      </c>
      <c r="B121" t="s">
        <v>1230</v>
      </c>
      <c r="C121" t="s">
        <v>1371</v>
      </c>
      <c r="D121" t="s">
        <v>1372</v>
      </c>
      <c r="E121">
        <v>11</v>
      </c>
      <c r="F121">
        <v>5</v>
      </c>
      <c r="G121" t="s">
        <v>6102</v>
      </c>
      <c r="H121" s="2">
        <v>0.27083333333333331</v>
      </c>
      <c r="I121" t="s">
        <v>6102</v>
      </c>
      <c r="J121" s="2">
        <v>0.41666666666666669</v>
      </c>
      <c r="L121" t="s">
        <v>968</v>
      </c>
      <c r="N121" t="s">
        <v>1300</v>
      </c>
      <c r="O121" t="s">
        <v>1373</v>
      </c>
      <c r="P121" t="s">
        <v>970</v>
      </c>
      <c r="Q121" t="s">
        <v>6110</v>
      </c>
      <c r="R121">
        <v>1.71</v>
      </c>
      <c r="S121" t="s">
        <v>1179</v>
      </c>
      <c r="Y121" t="s">
        <v>1029</v>
      </c>
      <c r="Z121" t="s">
        <v>1029</v>
      </c>
    </row>
    <row r="122" spans="1:26" x14ac:dyDescent="0.25">
      <c r="A122">
        <v>400719</v>
      </c>
      <c r="B122" t="s">
        <v>982</v>
      </c>
      <c r="C122" t="s">
        <v>370</v>
      </c>
      <c r="D122" t="s">
        <v>371</v>
      </c>
      <c r="E122">
        <v>230</v>
      </c>
      <c r="F122">
        <v>71925</v>
      </c>
      <c r="G122" t="s">
        <v>6102</v>
      </c>
      <c r="H122" s="2">
        <v>0.27083333333333331</v>
      </c>
      <c r="I122" t="s">
        <v>507</v>
      </c>
      <c r="J122" s="2">
        <v>0.70833333333333337</v>
      </c>
      <c r="L122" t="s">
        <v>968</v>
      </c>
      <c r="N122" t="s">
        <v>1214</v>
      </c>
      <c r="O122">
        <v>9120877</v>
      </c>
      <c r="P122" t="s">
        <v>986</v>
      </c>
      <c r="Q122" t="s">
        <v>6111</v>
      </c>
      <c r="R122">
        <v>0</v>
      </c>
      <c r="S122" t="s">
        <v>2288</v>
      </c>
      <c r="V122" t="s">
        <v>6112</v>
      </c>
      <c r="W122" t="s">
        <v>6112</v>
      </c>
      <c r="Y122" t="s">
        <v>1074</v>
      </c>
      <c r="Z122" t="s">
        <v>1074</v>
      </c>
    </row>
    <row r="123" spans="1:26" x14ac:dyDescent="0.25">
      <c r="A123">
        <v>401640</v>
      </c>
      <c r="B123" t="s">
        <v>1021</v>
      </c>
      <c r="C123" t="s">
        <v>1459</v>
      </c>
      <c r="D123" t="s">
        <v>1460</v>
      </c>
      <c r="E123">
        <v>28</v>
      </c>
      <c r="F123">
        <v>100</v>
      </c>
      <c r="G123" t="s">
        <v>6102</v>
      </c>
      <c r="H123" s="2">
        <v>0.41666666666666669</v>
      </c>
      <c r="I123" t="s">
        <v>6113</v>
      </c>
      <c r="J123" s="2">
        <v>0.75</v>
      </c>
      <c r="L123" t="s">
        <v>968</v>
      </c>
      <c r="N123" t="s">
        <v>1300</v>
      </c>
      <c r="O123">
        <v>2401</v>
      </c>
      <c r="P123" t="s">
        <v>970</v>
      </c>
      <c r="Q123" t="s">
        <v>6114</v>
      </c>
      <c r="R123">
        <v>2.74</v>
      </c>
      <c r="S123" t="s">
        <v>1026</v>
      </c>
      <c r="X123" t="s">
        <v>1462</v>
      </c>
      <c r="Y123" t="s">
        <v>1074</v>
      </c>
      <c r="Z123" t="s">
        <v>1074</v>
      </c>
    </row>
    <row r="124" spans="1:26" x14ac:dyDescent="0.25">
      <c r="A124">
        <v>400722</v>
      </c>
      <c r="B124" t="s">
        <v>1032</v>
      </c>
      <c r="C124" t="s">
        <v>5900</v>
      </c>
      <c r="D124" t="s">
        <v>5901</v>
      </c>
      <c r="E124">
        <v>71</v>
      </c>
      <c r="F124">
        <v>1050</v>
      </c>
      <c r="G124" t="s">
        <v>6102</v>
      </c>
      <c r="H124" s="2">
        <v>0.58333333333333337</v>
      </c>
      <c r="I124" t="s">
        <v>485</v>
      </c>
      <c r="J124" s="2">
        <v>0.95833333333333337</v>
      </c>
      <c r="L124" t="s">
        <v>968</v>
      </c>
      <c r="N124" t="s">
        <v>1167</v>
      </c>
      <c r="O124">
        <v>8132055</v>
      </c>
      <c r="P124" t="s">
        <v>1131</v>
      </c>
      <c r="Q124" t="s">
        <v>6115</v>
      </c>
      <c r="R124">
        <v>0</v>
      </c>
      <c r="S124" t="s">
        <v>6116</v>
      </c>
      <c r="V124">
        <v>20031</v>
      </c>
      <c r="W124">
        <v>21041</v>
      </c>
      <c r="X124" t="s">
        <v>5905</v>
      </c>
      <c r="Y124" t="s">
        <v>1104</v>
      </c>
      <c r="Z124" t="s">
        <v>1104</v>
      </c>
    </row>
    <row r="125" spans="1:26" x14ac:dyDescent="0.25">
      <c r="A125">
        <v>400384</v>
      </c>
      <c r="B125" t="s">
        <v>1139</v>
      </c>
      <c r="C125">
        <v>1111</v>
      </c>
      <c r="D125" t="s">
        <v>6117</v>
      </c>
      <c r="E125">
        <v>60</v>
      </c>
      <c r="F125">
        <v>1181</v>
      </c>
      <c r="G125" t="s">
        <v>6102</v>
      </c>
      <c r="H125" s="2">
        <v>0.66666666666666663</v>
      </c>
      <c r="I125" t="s">
        <v>485</v>
      </c>
      <c r="J125" s="2">
        <v>0.375</v>
      </c>
      <c r="L125" t="s">
        <v>968</v>
      </c>
      <c r="N125" t="s">
        <v>1143</v>
      </c>
      <c r="O125" t="s">
        <v>6118</v>
      </c>
      <c r="P125" t="s">
        <v>1092</v>
      </c>
      <c r="Q125" t="s">
        <v>6119</v>
      </c>
      <c r="R125">
        <v>0</v>
      </c>
      <c r="S125" t="s">
        <v>1505</v>
      </c>
      <c r="X125" t="s">
        <v>6120</v>
      </c>
      <c r="Y125" t="s">
        <v>6121</v>
      </c>
      <c r="Z125" t="s">
        <v>1634</v>
      </c>
    </row>
    <row r="126" spans="1:26" x14ac:dyDescent="0.25">
      <c r="A126">
        <v>399979</v>
      </c>
      <c r="B126" t="s">
        <v>1032</v>
      </c>
      <c r="C126" t="s">
        <v>1033</v>
      </c>
      <c r="D126" t="s">
        <v>1034</v>
      </c>
      <c r="E126">
        <v>108</v>
      </c>
      <c r="F126">
        <v>5873</v>
      </c>
      <c r="G126" t="s">
        <v>6102</v>
      </c>
      <c r="H126" s="2">
        <v>0.70833333333333337</v>
      </c>
      <c r="I126" t="s">
        <v>6085</v>
      </c>
      <c r="J126" s="2">
        <v>0.79166666666666663</v>
      </c>
      <c r="L126" t="s">
        <v>968</v>
      </c>
      <c r="N126" t="s">
        <v>1035</v>
      </c>
      <c r="O126">
        <v>9002647</v>
      </c>
      <c r="P126" t="s">
        <v>1036</v>
      </c>
      <c r="Q126" t="s">
        <v>6122</v>
      </c>
      <c r="R126">
        <v>0</v>
      </c>
      <c r="S126" t="s">
        <v>2437</v>
      </c>
      <c r="V126" t="s">
        <v>6123</v>
      </c>
      <c r="W126" t="s">
        <v>6123</v>
      </c>
      <c r="X126" t="s">
        <v>1040</v>
      </c>
      <c r="Y126" t="s">
        <v>1853</v>
      </c>
      <c r="Z126" t="s">
        <v>1918</v>
      </c>
    </row>
    <row r="127" spans="1:26" x14ac:dyDescent="0.25">
      <c r="A127">
        <v>400732</v>
      </c>
      <c r="B127" t="s">
        <v>976</v>
      </c>
      <c r="C127" t="s">
        <v>2197</v>
      </c>
      <c r="D127" t="s">
        <v>1680</v>
      </c>
      <c r="E127">
        <v>58</v>
      </c>
      <c r="F127">
        <v>1276</v>
      </c>
      <c r="G127" t="s">
        <v>6085</v>
      </c>
      <c r="H127" s="2">
        <v>0.25</v>
      </c>
      <c r="I127" t="s">
        <v>485</v>
      </c>
      <c r="J127" s="2">
        <v>0.25</v>
      </c>
      <c r="L127" t="s">
        <v>968</v>
      </c>
      <c r="N127" t="s">
        <v>2198</v>
      </c>
      <c r="O127" t="s">
        <v>2199</v>
      </c>
      <c r="P127" t="s">
        <v>1131</v>
      </c>
      <c r="Q127" t="s">
        <v>6124</v>
      </c>
      <c r="R127">
        <v>0</v>
      </c>
      <c r="S127" t="s">
        <v>1183</v>
      </c>
      <c r="Y127" t="s">
        <v>1284</v>
      </c>
      <c r="Z127" t="s">
        <v>3412</v>
      </c>
    </row>
    <row r="128" spans="1:26" x14ac:dyDescent="0.25">
      <c r="A128">
        <v>400731</v>
      </c>
      <c r="B128" t="s">
        <v>964</v>
      </c>
      <c r="C128" t="s">
        <v>2201</v>
      </c>
      <c r="D128" t="s">
        <v>1683</v>
      </c>
      <c r="E128">
        <v>26</v>
      </c>
      <c r="F128">
        <v>131</v>
      </c>
      <c r="G128" t="s">
        <v>6085</v>
      </c>
      <c r="H128" s="2">
        <v>0.25</v>
      </c>
      <c r="I128" t="s">
        <v>485</v>
      </c>
      <c r="J128" s="2">
        <v>0.25</v>
      </c>
      <c r="L128" t="s">
        <v>968</v>
      </c>
      <c r="N128" t="s">
        <v>2198</v>
      </c>
      <c r="O128" t="s">
        <v>2202</v>
      </c>
      <c r="P128" t="s">
        <v>1131</v>
      </c>
      <c r="Q128" t="s">
        <v>6125</v>
      </c>
      <c r="R128">
        <v>0</v>
      </c>
      <c r="S128" t="s">
        <v>1183</v>
      </c>
      <c r="X128" t="s">
        <v>1685</v>
      </c>
      <c r="Y128" t="s">
        <v>1284</v>
      </c>
      <c r="Z128" t="s">
        <v>3412</v>
      </c>
    </row>
    <row r="129" spans="1:26" x14ac:dyDescent="0.25">
      <c r="A129">
        <v>400710</v>
      </c>
      <c r="B129" t="s">
        <v>994</v>
      </c>
      <c r="C129" t="s">
        <v>6126</v>
      </c>
      <c r="D129" t="s">
        <v>6127</v>
      </c>
      <c r="E129">
        <v>95</v>
      </c>
      <c r="F129">
        <v>3591</v>
      </c>
      <c r="G129" t="s">
        <v>6085</v>
      </c>
      <c r="H129" s="2">
        <v>0.29166666666666669</v>
      </c>
      <c r="I129" t="s">
        <v>6085</v>
      </c>
      <c r="J129" s="2">
        <v>0.625</v>
      </c>
      <c r="L129" t="s">
        <v>968</v>
      </c>
      <c r="N129" t="s">
        <v>1091</v>
      </c>
      <c r="O129" t="s">
        <v>6128</v>
      </c>
      <c r="P129" t="s">
        <v>999</v>
      </c>
      <c r="Q129" t="s">
        <v>6129</v>
      </c>
      <c r="R129">
        <v>0</v>
      </c>
      <c r="S129" t="s">
        <v>2981</v>
      </c>
      <c r="V129" s="84">
        <v>44531</v>
      </c>
      <c r="W129" s="84">
        <v>44531</v>
      </c>
      <c r="X129" t="s">
        <v>6130</v>
      </c>
      <c r="Y129" t="s">
        <v>1047</v>
      </c>
      <c r="Z129" t="s">
        <v>1281</v>
      </c>
    </row>
    <row r="130" spans="1:26" x14ac:dyDescent="0.25">
      <c r="A130">
        <v>400545</v>
      </c>
      <c r="B130" t="s">
        <v>1139</v>
      </c>
      <c r="C130" t="s">
        <v>6131</v>
      </c>
      <c r="D130" t="s">
        <v>6132</v>
      </c>
      <c r="E130">
        <v>70</v>
      </c>
      <c r="F130">
        <v>1130</v>
      </c>
      <c r="G130" t="s">
        <v>6085</v>
      </c>
      <c r="H130" s="2">
        <v>0.33333333333333331</v>
      </c>
      <c r="I130" t="s">
        <v>6133</v>
      </c>
      <c r="J130" s="2">
        <v>0.33333333333333331</v>
      </c>
      <c r="L130" t="s">
        <v>968</v>
      </c>
      <c r="N130" t="s">
        <v>1316</v>
      </c>
      <c r="O130" t="s">
        <v>6134</v>
      </c>
      <c r="P130" t="s">
        <v>1174</v>
      </c>
      <c r="Q130" t="s">
        <v>6135</v>
      </c>
      <c r="R130">
        <v>2.75</v>
      </c>
      <c r="S130" t="s">
        <v>1766</v>
      </c>
      <c r="X130" t="s">
        <v>6136</v>
      </c>
      <c r="Y130" t="s">
        <v>6137</v>
      </c>
      <c r="Z130" t="s">
        <v>1204</v>
      </c>
    </row>
    <row r="131" spans="1:26" x14ac:dyDescent="0.25">
      <c r="A131" t="s">
        <v>6138</v>
      </c>
      <c r="B131" t="s">
        <v>982</v>
      </c>
      <c r="C131" t="s">
        <v>377</v>
      </c>
      <c r="D131" t="s">
        <v>378</v>
      </c>
      <c r="E131">
        <v>311</v>
      </c>
      <c r="F131">
        <v>138193</v>
      </c>
      <c r="G131" t="s">
        <v>6085</v>
      </c>
      <c r="H131" s="2">
        <v>0.66666666666666663</v>
      </c>
      <c r="I131" t="s">
        <v>6085</v>
      </c>
      <c r="J131" s="2">
        <v>0.83333333333333337</v>
      </c>
      <c r="L131" t="s">
        <v>968</v>
      </c>
      <c r="N131" t="s">
        <v>985</v>
      </c>
      <c r="O131">
        <v>9167227</v>
      </c>
      <c r="P131" t="s">
        <v>970</v>
      </c>
      <c r="Q131" t="s">
        <v>6139</v>
      </c>
      <c r="R131">
        <v>0</v>
      </c>
      <c r="S131" t="s">
        <v>1457</v>
      </c>
      <c r="U131" t="s">
        <v>989</v>
      </c>
      <c r="V131">
        <v>21024</v>
      </c>
      <c r="W131">
        <v>21024</v>
      </c>
      <c r="X131" t="s">
        <v>4244</v>
      </c>
      <c r="Y131" t="s">
        <v>1074</v>
      </c>
      <c r="Z131" t="s">
        <v>1074</v>
      </c>
    </row>
    <row r="132" spans="1:26" x14ac:dyDescent="0.25">
      <c r="A132">
        <v>400485</v>
      </c>
      <c r="B132" t="s">
        <v>1402</v>
      </c>
      <c r="C132" t="s">
        <v>6140</v>
      </c>
      <c r="D132" t="s">
        <v>6141</v>
      </c>
      <c r="E132">
        <v>139</v>
      </c>
      <c r="F132">
        <v>20209</v>
      </c>
      <c r="G132" t="s">
        <v>6085</v>
      </c>
      <c r="H132" s="2">
        <v>0.77083333333333337</v>
      </c>
      <c r="I132" t="s">
        <v>6085</v>
      </c>
      <c r="J132" s="2">
        <v>0.95833333333333337</v>
      </c>
      <c r="L132" t="s">
        <v>968</v>
      </c>
      <c r="N132" t="s">
        <v>1194</v>
      </c>
      <c r="O132">
        <v>9407665</v>
      </c>
      <c r="P132" t="s">
        <v>1079</v>
      </c>
      <c r="Q132" t="s">
        <v>6142</v>
      </c>
      <c r="R132">
        <v>0</v>
      </c>
      <c r="S132" t="s">
        <v>6143</v>
      </c>
      <c r="V132" t="s">
        <v>6144</v>
      </c>
      <c r="W132" t="s">
        <v>6144</v>
      </c>
      <c r="X132" t="s">
        <v>6145</v>
      </c>
      <c r="Y132" t="s">
        <v>6146</v>
      </c>
      <c r="Z132" t="s">
        <v>6147</v>
      </c>
    </row>
    <row r="133" spans="1:26" x14ac:dyDescent="0.25">
      <c r="A133">
        <v>400390</v>
      </c>
      <c r="B133" t="s">
        <v>1075</v>
      </c>
      <c r="C133" t="s">
        <v>1465</v>
      </c>
      <c r="D133" t="s">
        <v>1466</v>
      </c>
      <c r="E133">
        <v>159</v>
      </c>
      <c r="F133">
        <v>15215</v>
      </c>
      <c r="G133" t="s">
        <v>6085</v>
      </c>
      <c r="H133" s="2">
        <v>0.91666666666666663</v>
      </c>
      <c r="I133" t="s">
        <v>485</v>
      </c>
      <c r="J133" s="2">
        <v>0.33333333333333331</v>
      </c>
      <c r="L133" t="s">
        <v>968</v>
      </c>
      <c r="N133" t="s">
        <v>1078</v>
      </c>
      <c r="O133">
        <v>9809916</v>
      </c>
      <c r="P133" t="s">
        <v>1110</v>
      </c>
      <c r="Q133" t="s">
        <v>6148</v>
      </c>
      <c r="R133">
        <v>0</v>
      </c>
      <c r="S133" t="s">
        <v>4137</v>
      </c>
      <c r="V133">
        <v>52</v>
      </c>
      <c r="W133">
        <v>52</v>
      </c>
      <c r="X133" t="s">
        <v>1469</v>
      </c>
      <c r="Y133" t="s">
        <v>1005</v>
      </c>
      <c r="Z133" t="s">
        <v>1083</v>
      </c>
    </row>
    <row r="134" spans="1:26" x14ac:dyDescent="0.25">
      <c r="A134">
        <v>400542</v>
      </c>
      <c r="B134" t="s">
        <v>1075</v>
      </c>
      <c r="C134" t="s">
        <v>5848</v>
      </c>
      <c r="D134" t="s">
        <v>5849</v>
      </c>
      <c r="E134">
        <v>155</v>
      </c>
      <c r="F134">
        <v>14308</v>
      </c>
      <c r="G134" t="s">
        <v>6085</v>
      </c>
      <c r="H134" s="2">
        <v>0.95833333333333337</v>
      </c>
      <c r="I134" t="s">
        <v>485</v>
      </c>
      <c r="J134" s="2">
        <v>0.41666666666666669</v>
      </c>
      <c r="L134" t="s">
        <v>968</v>
      </c>
      <c r="N134" t="s">
        <v>1482</v>
      </c>
      <c r="O134">
        <v>9275115</v>
      </c>
      <c r="P134" t="s">
        <v>1079</v>
      </c>
      <c r="Q134" t="s">
        <v>6149</v>
      </c>
      <c r="R134">
        <v>0</v>
      </c>
      <c r="S134" t="s">
        <v>1913</v>
      </c>
      <c r="V134" t="s">
        <v>6150</v>
      </c>
      <c r="W134" t="s">
        <v>6150</v>
      </c>
      <c r="X134" t="s">
        <v>5853</v>
      </c>
      <c r="Y134" t="s">
        <v>5854</v>
      </c>
      <c r="Z134" t="s">
        <v>5855</v>
      </c>
    </row>
    <row r="135" spans="1:26" x14ac:dyDescent="0.25">
      <c r="A135">
        <v>400532</v>
      </c>
      <c r="B135" t="s">
        <v>1032</v>
      </c>
      <c r="C135" t="s">
        <v>1327</v>
      </c>
      <c r="D135" t="s">
        <v>1328</v>
      </c>
      <c r="E135">
        <v>42</v>
      </c>
      <c r="F135">
        <v>380</v>
      </c>
      <c r="G135" t="s">
        <v>485</v>
      </c>
      <c r="H135" s="2">
        <v>0.29166666666666669</v>
      </c>
      <c r="I135" t="s">
        <v>485</v>
      </c>
      <c r="J135" s="2">
        <v>0.75</v>
      </c>
      <c r="L135" t="s">
        <v>968</v>
      </c>
      <c r="N135" t="s">
        <v>1329</v>
      </c>
      <c r="O135">
        <v>7321960</v>
      </c>
      <c r="P135" t="s">
        <v>1168</v>
      </c>
      <c r="Q135" t="s">
        <v>6151</v>
      </c>
      <c r="R135">
        <v>0</v>
      </c>
      <c r="S135" t="s">
        <v>1331</v>
      </c>
      <c r="T135" t="s">
        <v>1332</v>
      </c>
      <c r="X135" t="s">
        <v>1333</v>
      </c>
      <c r="Y135" t="s">
        <v>1042</v>
      </c>
      <c r="Z135" t="s">
        <v>1383</v>
      </c>
    </row>
    <row r="136" spans="1:26" x14ac:dyDescent="0.25">
      <c r="A136">
        <v>400391</v>
      </c>
      <c r="B136" t="s">
        <v>1075</v>
      </c>
      <c r="C136" t="s">
        <v>1492</v>
      </c>
      <c r="D136" t="s">
        <v>1493</v>
      </c>
      <c r="E136">
        <v>149</v>
      </c>
      <c r="F136">
        <v>10581</v>
      </c>
      <c r="G136" t="s">
        <v>485</v>
      </c>
      <c r="H136" s="2">
        <v>0.33333333333333331</v>
      </c>
      <c r="I136" t="s">
        <v>485</v>
      </c>
      <c r="J136" s="2">
        <v>0.95833333333333337</v>
      </c>
      <c r="L136" t="s">
        <v>968</v>
      </c>
      <c r="N136" t="s">
        <v>1078</v>
      </c>
      <c r="O136">
        <v>400497</v>
      </c>
      <c r="P136" t="s">
        <v>1079</v>
      </c>
      <c r="Q136" t="s">
        <v>6152</v>
      </c>
      <c r="R136">
        <v>0</v>
      </c>
      <c r="S136" t="s">
        <v>1920</v>
      </c>
      <c r="V136">
        <v>502</v>
      </c>
      <c r="W136">
        <v>502</v>
      </c>
      <c r="X136" t="s">
        <v>1496</v>
      </c>
      <c r="Y136" t="s">
        <v>1615</v>
      </c>
      <c r="Z136" t="s">
        <v>1104</v>
      </c>
    </row>
    <row r="137" spans="1:26" x14ac:dyDescent="0.25">
      <c r="A137">
        <v>400856</v>
      </c>
      <c r="B137" t="s">
        <v>964</v>
      </c>
      <c r="C137" t="s">
        <v>965</v>
      </c>
      <c r="D137" t="s">
        <v>966</v>
      </c>
      <c r="E137">
        <v>26</v>
      </c>
      <c r="F137">
        <v>284</v>
      </c>
      <c r="G137" t="s">
        <v>485</v>
      </c>
      <c r="H137" s="2">
        <v>0.33333333333333331</v>
      </c>
      <c r="I137" t="s">
        <v>485</v>
      </c>
      <c r="J137" s="2">
        <v>0.875</v>
      </c>
      <c r="L137" t="s">
        <v>968</v>
      </c>
      <c r="N137" t="s">
        <v>1290</v>
      </c>
      <c r="P137" t="s">
        <v>1277</v>
      </c>
      <c r="Q137" t="s">
        <v>6153</v>
      </c>
      <c r="R137">
        <v>0</v>
      </c>
      <c r="S137" t="s">
        <v>1603</v>
      </c>
      <c r="X137" t="s">
        <v>973</v>
      </c>
      <c r="Y137" t="s">
        <v>974</v>
      </c>
      <c r="Z137" t="s">
        <v>974</v>
      </c>
    </row>
    <row r="138" spans="1:26" x14ac:dyDescent="0.25">
      <c r="A138">
        <v>400858</v>
      </c>
      <c r="B138" t="s">
        <v>964</v>
      </c>
      <c r="C138" t="s">
        <v>1049</v>
      </c>
      <c r="D138" t="s">
        <v>1050</v>
      </c>
      <c r="E138">
        <v>26</v>
      </c>
      <c r="F138">
        <v>284</v>
      </c>
      <c r="G138" t="s">
        <v>485</v>
      </c>
      <c r="H138" s="2">
        <v>0.33333333333333331</v>
      </c>
      <c r="I138" t="s">
        <v>485</v>
      </c>
      <c r="J138" s="2">
        <v>0.79166666666666663</v>
      </c>
      <c r="L138" t="s">
        <v>968</v>
      </c>
      <c r="N138" t="s">
        <v>1290</v>
      </c>
      <c r="P138" t="s">
        <v>1277</v>
      </c>
      <c r="Q138" t="s">
        <v>6154</v>
      </c>
      <c r="R138">
        <v>0</v>
      </c>
      <c r="S138" t="s">
        <v>1603</v>
      </c>
      <c r="X138" t="s">
        <v>1053</v>
      </c>
      <c r="Y138" t="s">
        <v>974</v>
      </c>
      <c r="Z138" t="s">
        <v>974</v>
      </c>
    </row>
    <row r="139" spans="1:26" x14ac:dyDescent="0.25">
      <c r="A139">
        <v>400859</v>
      </c>
      <c r="B139" t="s">
        <v>964</v>
      </c>
      <c r="C139" t="s">
        <v>5966</v>
      </c>
      <c r="D139" t="s">
        <v>5967</v>
      </c>
      <c r="E139">
        <v>27</v>
      </c>
      <c r="F139">
        <v>295</v>
      </c>
      <c r="G139" t="s">
        <v>485</v>
      </c>
      <c r="H139" s="2">
        <v>0.5</v>
      </c>
      <c r="I139" t="s">
        <v>6155</v>
      </c>
      <c r="J139" s="2">
        <v>0.75</v>
      </c>
      <c r="L139" t="s">
        <v>968</v>
      </c>
      <c r="N139" t="s">
        <v>1290</v>
      </c>
      <c r="O139">
        <v>400875</v>
      </c>
      <c r="P139" t="s">
        <v>970</v>
      </c>
      <c r="Q139" t="s">
        <v>6156</v>
      </c>
      <c r="R139">
        <v>0</v>
      </c>
      <c r="S139" t="s">
        <v>1349</v>
      </c>
      <c r="X139" t="s">
        <v>5969</v>
      </c>
      <c r="Y139" t="s">
        <v>974</v>
      </c>
      <c r="Z139" t="s">
        <v>974</v>
      </c>
    </row>
    <row r="140" spans="1:26" x14ac:dyDescent="0.25">
      <c r="A140">
        <v>400841</v>
      </c>
      <c r="B140" t="s">
        <v>1032</v>
      </c>
      <c r="C140" t="s">
        <v>1747</v>
      </c>
      <c r="D140" t="s">
        <v>1748</v>
      </c>
      <c r="E140">
        <v>31</v>
      </c>
      <c r="F140">
        <v>247</v>
      </c>
      <c r="G140" t="s">
        <v>485</v>
      </c>
      <c r="H140" s="2">
        <v>0.58333333333333337</v>
      </c>
      <c r="I140" t="s">
        <v>485</v>
      </c>
      <c r="J140" s="2">
        <v>0.66666666666666663</v>
      </c>
      <c r="L140" t="s">
        <v>968</v>
      </c>
      <c r="N140" t="s">
        <v>1167</v>
      </c>
      <c r="O140" t="s">
        <v>1749</v>
      </c>
      <c r="P140" t="s">
        <v>1036</v>
      </c>
      <c r="Q140" t="s">
        <v>6157</v>
      </c>
      <c r="R140">
        <v>0</v>
      </c>
      <c r="S140" t="s">
        <v>2120</v>
      </c>
      <c r="V140">
        <v>21041</v>
      </c>
      <c r="W140">
        <v>21041</v>
      </c>
      <c r="X140" t="s">
        <v>1750</v>
      </c>
      <c r="Y140" t="s">
        <v>1047</v>
      </c>
      <c r="Z140" t="s">
        <v>1047</v>
      </c>
    </row>
    <row r="141" spans="1:26" x14ac:dyDescent="0.25">
      <c r="A141">
        <v>400474</v>
      </c>
      <c r="B141" t="s">
        <v>1075</v>
      </c>
      <c r="C141" t="s">
        <v>1511</v>
      </c>
      <c r="D141" t="s">
        <v>1512</v>
      </c>
      <c r="E141">
        <v>147</v>
      </c>
      <c r="F141">
        <v>9940</v>
      </c>
      <c r="G141" t="s">
        <v>485</v>
      </c>
      <c r="H141" s="2">
        <v>0.625</v>
      </c>
      <c r="I141" t="s">
        <v>6133</v>
      </c>
      <c r="J141" s="2">
        <v>0.125</v>
      </c>
      <c r="L141" t="s">
        <v>968</v>
      </c>
      <c r="N141" t="s">
        <v>1158</v>
      </c>
      <c r="O141">
        <v>9364356</v>
      </c>
      <c r="P141" t="s">
        <v>1159</v>
      </c>
      <c r="Q141" t="s">
        <v>6158</v>
      </c>
      <c r="R141">
        <v>0</v>
      </c>
      <c r="S141" t="s">
        <v>4142</v>
      </c>
      <c r="V141" t="s">
        <v>6159</v>
      </c>
      <c r="W141" t="s">
        <v>6159</v>
      </c>
      <c r="X141" t="s">
        <v>1516</v>
      </c>
      <c r="Y141" t="s">
        <v>1164</v>
      </c>
      <c r="Z141" t="s">
        <v>1383</v>
      </c>
    </row>
    <row r="142" spans="1:26" x14ac:dyDescent="0.25">
      <c r="A142">
        <v>399015</v>
      </c>
      <c r="B142" t="s">
        <v>1075</v>
      </c>
      <c r="C142" t="s">
        <v>2276</v>
      </c>
      <c r="D142" t="s">
        <v>2277</v>
      </c>
      <c r="E142">
        <v>190</v>
      </c>
      <c r="F142">
        <v>26645</v>
      </c>
      <c r="G142" t="s">
        <v>485</v>
      </c>
      <c r="H142" s="2">
        <v>0.83333333333333337</v>
      </c>
      <c r="I142" t="s">
        <v>6133</v>
      </c>
      <c r="J142" s="2">
        <v>0.83333333333333337</v>
      </c>
      <c r="L142" t="s">
        <v>968</v>
      </c>
      <c r="N142" t="s">
        <v>1482</v>
      </c>
      <c r="O142">
        <v>9709207</v>
      </c>
      <c r="P142" t="s">
        <v>1079</v>
      </c>
      <c r="Q142" t="s">
        <v>6160</v>
      </c>
      <c r="R142">
        <v>0</v>
      </c>
      <c r="S142" t="s">
        <v>6161</v>
      </c>
      <c r="V142" t="s">
        <v>6162</v>
      </c>
      <c r="W142" t="s">
        <v>6162</v>
      </c>
      <c r="X142" t="s">
        <v>2280</v>
      </c>
      <c r="Y142" t="s">
        <v>1487</v>
      </c>
      <c r="Z142" t="s">
        <v>1004</v>
      </c>
    </row>
    <row r="143" spans="1:26" x14ac:dyDescent="0.25">
      <c r="A143">
        <v>400814</v>
      </c>
      <c r="B143" t="s">
        <v>982</v>
      </c>
      <c r="C143" t="s">
        <v>364</v>
      </c>
      <c r="D143" t="s">
        <v>365</v>
      </c>
      <c r="E143">
        <v>292</v>
      </c>
      <c r="F143">
        <v>85942</v>
      </c>
      <c r="G143" t="s">
        <v>6133</v>
      </c>
      <c r="H143" s="2">
        <v>0.25</v>
      </c>
      <c r="I143" t="s">
        <v>6155</v>
      </c>
      <c r="J143" s="2">
        <v>0.79166666666666663</v>
      </c>
      <c r="L143" t="s">
        <v>968</v>
      </c>
      <c r="N143" t="s">
        <v>1214</v>
      </c>
      <c r="O143">
        <v>9224726</v>
      </c>
      <c r="P143" t="s">
        <v>1060</v>
      </c>
      <c r="Q143" t="s">
        <v>6164</v>
      </c>
      <c r="R143">
        <v>0</v>
      </c>
      <c r="S143" t="s">
        <v>2288</v>
      </c>
      <c r="U143" t="s">
        <v>1215</v>
      </c>
      <c r="V143" t="s">
        <v>6104</v>
      </c>
      <c r="W143" t="s">
        <v>6104</v>
      </c>
      <c r="X143" t="s">
        <v>1674</v>
      </c>
      <c r="Y143" t="s">
        <v>1074</v>
      </c>
      <c r="Z143" t="s">
        <v>6049</v>
      </c>
    </row>
    <row r="144" spans="1:26" x14ac:dyDescent="0.25">
      <c r="A144">
        <v>401005</v>
      </c>
      <c r="B144" t="s">
        <v>1032</v>
      </c>
      <c r="C144" t="s">
        <v>1747</v>
      </c>
      <c r="D144" t="s">
        <v>1748</v>
      </c>
      <c r="E144">
        <v>31</v>
      </c>
      <c r="F144">
        <v>247</v>
      </c>
      <c r="G144" t="s">
        <v>6133</v>
      </c>
      <c r="H144" s="2">
        <v>0.4375</v>
      </c>
      <c r="I144" t="s">
        <v>6133</v>
      </c>
      <c r="J144" s="2">
        <v>0.45833333333333331</v>
      </c>
      <c r="L144" t="s">
        <v>968</v>
      </c>
      <c r="N144" t="s">
        <v>1167</v>
      </c>
      <c r="O144" t="s">
        <v>1749</v>
      </c>
      <c r="P144" t="s">
        <v>1036</v>
      </c>
      <c r="Q144" t="s">
        <v>6165</v>
      </c>
      <c r="R144">
        <v>0</v>
      </c>
      <c r="S144" t="s">
        <v>3613</v>
      </c>
      <c r="V144">
        <v>21043</v>
      </c>
      <c r="W144">
        <v>21043</v>
      </c>
      <c r="X144" t="s">
        <v>1750</v>
      </c>
      <c r="Y144" t="s">
        <v>1047</v>
      </c>
      <c r="Z144" t="s">
        <v>1047</v>
      </c>
    </row>
    <row r="145" spans="1:26" x14ac:dyDescent="0.25">
      <c r="A145" t="s">
        <v>6166</v>
      </c>
      <c r="B145" t="s">
        <v>982</v>
      </c>
      <c r="C145" t="s">
        <v>377</v>
      </c>
      <c r="D145" t="s">
        <v>378</v>
      </c>
      <c r="E145">
        <v>311</v>
      </c>
      <c r="F145">
        <v>138193</v>
      </c>
      <c r="G145" t="s">
        <v>6133</v>
      </c>
      <c r="H145" s="2">
        <v>0.45833333333333331</v>
      </c>
      <c r="I145" t="s">
        <v>6133</v>
      </c>
      <c r="J145" s="2">
        <v>0.75</v>
      </c>
      <c r="L145" t="s">
        <v>968</v>
      </c>
      <c r="N145" t="s">
        <v>985</v>
      </c>
      <c r="O145">
        <v>9167227</v>
      </c>
      <c r="P145" t="s">
        <v>970</v>
      </c>
      <c r="Q145" t="s">
        <v>6167</v>
      </c>
      <c r="R145">
        <v>0</v>
      </c>
      <c r="S145" t="s">
        <v>1457</v>
      </c>
      <c r="U145" t="s">
        <v>989</v>
      </c>
      <c r="V145">
        <v>21024</v>
      </c>
      <c r="W145">
        <v>21024</v>
      </c>
      <c r="X145" t="s">
        <v>4244</v>
      </c>
      <c r="Y145" t="s">
        <v>2159</v>
      </c>
      <c r="Z145" t="s">
        <v>1074</v>
      </c>
    </row>
    <row r="146" spans="1:26" x14ac:dyDescent="0.25">
      <c r="A146">
        <v>400816</v>
      </c>
      <c r="B146" t="s">
        <v>1075</v>
      </c>
      <c r="C146" t="s">
        <v>1320</v>
      </c>
      <c r="D146" t="s">
        <v>1321</v>
      </c>
      <c r="E146">
        <v>86</v>
      </c>
      <c r="F146">
        <v>2546</v>
      </c>
      <c r="G146" t="s">
        <v>6133</v>
      </c>
      <c r="H146" s="2">
        <v>0.45833333333333331</v>
      </c>
      <c r="I146" t="s">
        <v>6133</v>
      </c>
      <c r="J146" s="2">
        <v>0.95833333333333337</v>
      </c>
      <c r="L146" t="s">
        <v>968</v>
      </c>
      <c r="N146" t="s">
        <v>1035</v>
      </c>
      <c r="O146">
        <v>9280718</v>
      </c>
      <c r="P146" t="s">
        <v>1277</v>
      </c>
      <c r="Q146" t="s">
        <v>6168</v>
      </c>
      <c r="R146">
        <v>0</v>
      </c>
      <c r="S146" t="s">
        <v>6169</v>
      </c>
      <c r="V146" t="s">
        <v>6170</v>
      </c>
      <c r="W146" t="s">
        <v>6170</v>
      </c>
      <c r="X146" t="s">
        <v>1325</v>
      </c>
      <c r="Y146" t="s">
        <v>2031</v>
      </c>
      <c r="Z146" t="s">
        <v>2541</v>
      </c>
    </row>
    <row r="147" spans="1:26" x14ac:dyDescent="0.25">
      <c r="A147">
        <v>400723</v>
      </c>
      <c r="B147" t="s">
        <v>1032</v>
      </c>
      <c r="C147" t="s">
        <v>1747</v>
      </c>
      <c r="D147" t="s">
        <v>1748</v>
      </c>
      <c r="E147">
        <v>31</v>
      </c>
      <c r="F147">
        <v>247</v>
      </c>
      <c r="G147" t="s">
        <v>6133</v>
      </c>
      <c r="H147" s="2">
        <v>0.47916666666666669</v>
      </c>
      <c r="I147" t="s">
        <v>6133</v>
      </c>
      <c r="J147" s="2">
        <v>0.54166666666666663</v>
      </c>
      <c r="L147" t="s">
        <v>968</v>
      </c>
      <c r="N147" t="s">
        <v>1167</v>
      </c>
      <c r="O147" t="s">
        <v>1749</v>
      </c>
      <c r="P147" t="s">
        <v>1036</v>
      </c>
      <c r="Q147" t="s">
        <v>6171</v>
      </c>
      <c r="R147">
        <v>0</v>
      </c>
      <c r="S147" t="s">
        <v>1426</v>
      </c>
      <c r="V147">
        <v>21042</v>
      </c>
      <c r="W147">
        <v>21042</v>
      </c>
      <c r="X147" t="s">
        <v>1750</v>
      </c>
      <c r="Y147" t="s">
        <v>1047</v>
      </c>
      <c r="Z147" t="s">
        <v>1047</v>
      </c>
    </row>
    <row r="148" spans="1:26" x14ac:dyDescent="0.25">
      <c r="A148">
        <v>400476</v>
      </c>
      <c r="B148" t="s">
        <v>1032</v>
      </c>
      <c r="C148" t="s">
        <v>1128</v>
      </c>
      <c r="D148" t="s">
        <v>1129</v>
      </c>
      <c r="E148">
        <v>56</v>
      </c>
      <c r="F148">
        <v>1083</v>
      </c>
      <c r="G148" t="s">
        <v>6133</v>
      </c>
      <c r="H148" s="2">
        <v>0.75</v>
      </c>
      <c r="I148" t="s">
        <v>6133</v>
      </c>
      <c r="J148" s="2">
        <v>0.91666666666666663</v>
      </c>
      <c r="L148" t="s">
        <v>968</v>
      </c>
      <c r="N148" t="s">
        <v>1130</v>
      </c>
      <c r="O148">
        <v>9184524</v>
      </c>
      <c r="P148" t="s">
        <v>1036</v>
      </c>
      <c r="Q148" t="s">
        <v>6172</v>
      </c>
      <c r="R148">
        <v>0</v>
      </c>
      <c r="S148" t="s">
        <v>1133</v>
      </c>
      <c r="V148" t="s">
        <v>6173</v>
      </c>
      <c r="W148" t="s">
        <v>6173</v>
      </c>
      <c r="X148" t="s">
        <v>1135</v>
      </c>
      <c r="Y148" t="s">
        <v>1198</v>
      </c>
      <c r="Z148" t="s">
        <v>1042</v>
      </c>
    </row>
    <row r="149" spans="1:26" x14ac:dyDescent="0.25">
      <c r="A149">
        <v>400528</v>
      </c>
      <c r="B149" t="s">
        <v>1961</v>
      </c>
      <c r="C149" t="s">
        <v>1970</v>
      </c>
      <c r="D149" t="s">
        <v>1971</v>
      </c>
      <c r="E149">
        <v>25</v>
      </c>
      <c r="F149">
        <v>85</v>
      </c>
      <c r="G149" t="s">
        <v>6163</v>
      </c>
      <c r="H149" s="2">
        <v>0.29166666666666669</v>
      </c>
      <c r="I149" t="s">
        <v>6174</v>
      </c>
      <c r="J149" s="2">
        <v>0.375</v>
      </c>
      <c r="L149" t="s">
        <v>968</v>
      </c>
      <c r="N149" t="s">
        <v>1024</v>
      </c>
      <c r="O149">
        <v>90650921</v>
      </c>
      <c r="P149" t="s">
        <v>1168</v>
      </c>
      <c r="Q149" t="s">
        <v>6175</v>
      </c>
      <c r="R149">
        <v>0</v>
      </c>
      <c r="S149" t="s">
        <v>1349</v>
      </c>
      <c r="T149" t="s">
        <v>1332</v>
      </c>
      <c r="X149" t="s">
        <v>1974</v>
      </c>
      <c r="Y149" t="s">
        <v>975</v>
      </c>
      <c r="Z149" t="s">
        <v>1048</v>
      </c>
    </row>
    <row r="150" spans="1:26" x14ac:dyDescent="0.25">
      <c r="A150">
        <v>400019</v>
      </c>
      <c r="B150" t="s">
        <v>1032</v>
      </c>
      <c r="C150" t="s">
        <v>1192</v>
      </c>
      <c r="D150" t="s">
        <v>1193</v>
      </c>
      <c r="E150">
        <v>69</v>
      </c>
      <c r="F150">
        <v>764</v>
      </c>
      <c r="G150" t="s">
        <v>6163</v>
      </c>
      <c r="H150" s="2">
        <v>0.29166666666666669</v>
      </c>
      <c r="I150" t="s">
        <v>6163</v>
      </c>
      <c r="J150" s="2">
        <v>0.625</v>
      </c>
      <c r="L150" t="s">
        <v>968</v>
      </c>
      <c r="N150" t="s">
        <v>1194</v>
      </c>
      <c r="O150">
        <v>7030523</v>
      </c>
      <c r="P150" t="s">
        <v>1036</v>
      </c>
      <c r="Q150" t="s">
        <v>6176</v>
      </c>
      <c r="R150">
        <v>0</v>
      </c>
      <c r="S150" t="s">
        <v>6177</v>
      </c>
      <c r="V150">
        <v>21041</v>
      </c>
      <c r="W150">
        <v>21041</v>
      </c>
      <c r="X150" t="s">
        <v>1197</v>
      </c>
      <c r="Y150" t="s">
        <v>1198</v>
      </c>
      <c r="Z150" t="s">
        <v>1029</v>
      </c>
    </row>
    <row r="151" spans="1:26" x14ac:dyDescent="0.25">
      <c r="A151">
        <v>400743</v>
      </c>
      <c r="B151" t="s">
        <v>1075</v>
      </c>
      <c r="C151" t="s">
        <v>6178</v>
      </c>
      <c r="D151" t="s">
        <v>6179</v>
      </c>
      <c r="E151">
        <v>127</v>
      </c>
      <c r="F151">
        <v>7541</v>
      </c>
      <c r="G151" t="s">
        <v>6163</v>
      </c>
      <c r="H151" s="2">
        <v>0.41666666666666669</v>
      </c>
      <c r="I151" t="s">
        <v>6163</v>
      </c>
      <c r="J151" s="2">
        <v>0.91666666666666663</v>
      </c>
      <c r="L151" t="s">
        <v>968</v>
      </c>
      <c r="N151" t="s">
        <v>1482</v>
      </c>
      <c r="O151">
        <v>9202077</v>
      </c>
      <c r="P151" t="s">
        <v>1079</v>
      </c>
      <c r="Q151" t="s">
        <v>6180</v>
      </c>
      <c r="R151">
        <v>0</v>
      </c>
      <c r="S151" t="s">
        <v>6181</v>
      </c>
      <c r="V151" t="s">
        <v>6182</v>
      </c>
      <c r="W151" t="s">
        <v>6182</v>
      </c>
      <c r="X151" t="s">
        <v>6183</v>
      </c>
      <c r="Y151" t="s">
        <v>1840</v>
      </c>
      <c r="Z151" t="s">
        <v>1743</v>
      </c>
    </row>
    <row r="152" spans="1:26" x14ac:dyDescent="0.25">
      <c r="A152">
        <v>396425</v>
      </c>
      <c r="B152" t="s">
        <v>1139</v>
      </c>
      <c r="C152" t="s">
        <v>1488</v>
      </c>
      <c r="D152" t="s">
        <v>1489</v>
      </c>
      <c r="E152">
        <v>91</v>
      </c>
      <c r="F152">
        <v>3933</v>
      </c>
      <c r="G152" t="s">
        <v>6163</v>
      </c>
      <c r="H152" s="2">
        <v>0.54166666666666663</v>
      </c>
      <c r="I152" t="s">
        <v>396</v>
      </c>
      <c r="J152" s="2">
        <v>0.5</v>
      </c>
      <c r="L152" t="s">
        <v>968</v>
      </c>
      <c r="N152" t="s">
        <v>1143</v>
      </c>
      <c r="O152" t="s">
        <v>1490</v>
      </c>
      <c r="P152" t="s">
        <v>1174</v>
      </c>
      <c r="Q152" t="s">
        <v>6184</v>
      </c>
      <c r="R152">
        <v>0</v>
      </c>
      <c r="S152" t="s">
        <v>6185</v>
      </c>
      <c r="X152" t="s">
        <v>1491</v>
      </c>
      <c r="Y152" t="s">
        <v>1977</v>
      </c>
      <c r="Z152" t="s">
        <v>1977</v>
      </c>
    </row>
    <row r="153" spans="1:26" x14ac:dyDescent="0.25">
      <c r="A153">
        <v>400815</v>
      </c>
      <c r="B153" t="s">
        <v>1032</v>
      </c>
      <c r="C153" t="s">
        <v>1033</v>
      </c>
      <c r="D153" t="s">
        <v>1034</v>
      </c>
      <c r="E153">
        <v>108</v>
      </c>
      <c r="F153">
        <v>5873</v>
      </c>
      <c r="G153" t="s">
        <v>6163</v>
      </c>
      <c r="H153" s="2">
        <v>0.70833333333333337</v>
      </c>
      <c r="I153" t="s">
        <v>507</v>
      </c>
      <c r="J153" s="2">
        <v>0.25</v>
      </c>
      <c r="L153" t="s">
        <v>968</v>
      </c>
      <c r="N153" t="s">
        <v>1035</v>
      </c>
      <c r="O153">
        <v>9002647</v>
      </c>
      <c r="P153" t="s">
        <v>1036</v>
      </c>
      <c r="Q153" t="s">
        <v>6186</v>
      </c>
      <c r="R153">
        <v>0</v>
      </c>
      <c r="S153" t="s">
        <v>5116</v>
      </c>
      <c r="V153" t="s">
        <v>6123</v>
      </c>
      <c r="W153" t="s">
        <v>6123</v>
      </c>
      <c r="X153" t="s">
        <v>1040</v>
      </c>
      <c r="Y153" t="s">
        <v>2167</v>
      </c>
      <c r="Z153" t="s">
        <v>1853</v>
      </c>
    </row>
    <row r="154" spans="1:26" x14ac:dyDescent="0.25">
      <c r="A154">
        <v>401235</v>
      </c>
      <c r="B154" t="s">
        <v>964</v>
      </c>
      <c r="C154" t="s">
        <v>6187</v>
      </c>
      <c r="D154" t="s">
        <v>966</v>
      </c>
      <c r="E154">
        <v>26</v>
      </c>
      <c r="F154">
        <v>284</v>
      </c>
      <c r="G154" t="s">
        <v>6163</v>
      </c>
      <c r="H154" s="2">
        <v>0.79166666666666663</v>
      </c>
      <c r="I154" t="s">
        <v>507</v>
      </c>
      <c r="J154" s="2">
        <v>0.25</v>
      </c>
      <c r="L154" t="s">
        <v>968</v>
      </c>
      <c r="N154" t="s">
        <v>969</v>
      </c>
      <c r="P154" t="s">
        <v>1159</v>
      </c>
      <c r="Q154" t="s">
        <v>6188</v>
      </c>
      <c r="R154">
        <v>0</v>
      </c>
      <c r="S154" t="s">
        <v>1349</v>
      </c>
      <c r="X154" t="s">
        <v>6189</v>
      </c>
      <c r="Y154" t="s">
        <v>974</v>
      </c>
      <c r="Z154" t="s">
        <v>974</v>
      </c>
    </row>
    <row r="155" spans="1:26" x14ac:dyDescent="0.25">
      <c r="A155">
        <v>401236</v>
      </c>
      <c r="B155" t="s">
        <v>976</v>
      </c>
      <c r="C155" t="s">
        <v>1185</v>
      </c>
      <c r="D155" t="s">
        <v>1186</v>
      </c>
      <c r="E155">
        <v>87</v>
      </c>
      <c r="F155">
        <v>2391</v>
      </c>
      <c r="G155" t="s">
        <v>6163</v>
      </c>
      <c r="H155" s="2">
        <v>0.79166666666666663</v>
      </c>
      <c r="I155" t="s">
        <v>507</v>
      </c>
      <c r="J155" s="2">
        <v>0.25</v>
      </c>
      <c r="L155" t="s">
        <v>968</v>
      </c>
      <c r="N155" t="s">
        <v>969</v>
      </c>
      <c r="P155" t="s">
        <v>1159</v>
      </c>
      <c r="Q155" t="s">
        <v>6190</v>
      </c>
      <c r="R155">
        <v>0</v>
      </c>
      <c r="S155" t="s">
        <v>1942</v>
      </c>
      <c r="X155" t="s">
        <v>1189</v>
      </c>
      <c r="Y155" t="s">
        <v>974</v>
      </c>
      <c r="Z155" t="s">
        <v>974</v>
      </c>
    </row>
    <row r="156" spans="1:26" x14ac:dyDescent="0.25">
      <c r="A156">
        <v>401128</v>
      </c>
      <c r="B156" t="s">
        <v>1075</v>
      </c>
      <c r="C156" t="s">
        <v>1610</v>
      </c>
      <c r="D156" t="s">
        <v>1611</v>
      </c>
      <c r="E156">
        <v>159</v>
      </c>
      <c r="F156">
        <v>15215</v>
      </c>
      <c r="G156" t="s">
        <v>6163</v>
      </c>
      <c r="H156" s="2">
        <v>0.875</v>
      </c>
      <c r="I156" t="s">
        <v>507</v>
      </c>
      <c r="J156" s="2">
        <v>0.33333333333333331</v>
      </c>
      <c r="L156" t="s">
        <v>968</v>
      </c>
      <c r="N156" t="s">
        <v>1078</v>
      </c>
      <c r="O156">
        <v>9819959</v>
      </c>
      <c r="P156" t="s">
        <v>1159</v>
      </c>
      <c r="Q156" t="s">
        <v>6191</v>
      </c>
      <c r="R156">
        <v>0</v>
      </c>
      <c r="S156" t="s">
        <v>6192</v>
      </c>
      <c r="V156">
        <v>51</v>
      </c>
      <c r="W156">
        <v>51</v>
      </c>
      <c r="X156" t="s">
        <v>1614</v>
      </c>
      <c r="Y156" t="s">
        <v>1615</v>
      </c>
      <c r="Z156" t="s">
        <v>6098</v>
      </c>
    </row>
    <row r="157" spans="1:26" x14ac:dyDescent="0.25">
      <c r="A157">
        <v>400718</v>
      </c>
      <c r="B157" t="s">
        <v>1075</v>
      </c>
      <c r="C157" t="s">
        <v>5996</v>
      </c>
      <c r="D157" t="s">
        <v>5997</v>
      </c>
      <c r="E157">
        <v>132</v>
      </c>
      <c r="F157">
        <v>7219</v>
      </c>
      <c r="G157" t="s">
        <v>6163</v>
      </c>
      <c r="H157" s="2">
        <v>0.875</v>
      </c>
      <c r="I157" t="s">
        <v>507</v>
      </c>
      <c r="J157" s="2">
        <v>0.20833333333333334</v>
      </c>
      <c r="L157" t="s">
        <v>968</v>
      </c>
      <c r="N157" t="s">
        <v>1035</v>
      </c>
      <c r="O157">
        <v>9430064</v>
      </c>
      <c r="P157" t="s">
        <v>1079</v>
      </c>
      <c r="Q157" t="s">
        <v>6193</v>
      </c>
      <c r="R157">
        <v>0</v>
      </c>
      <c r="S157" t="s">
        <v>4500</v>
      </c>
      <c r="V157" t="s">
        <v>6194</v>
      </c>
      <c r="W157" t="s">
        <v>6194</v>
      </c>
      <c r="X157" t="s">
        <v>6000</v>
      </c>
      <c r="Y157" t="s">
        <v>1980</v>
      </c>
      <c r="Z157" t="s">
        <v>1839</v>
      </c>
    </row>
    <row r="158" spans="1:26" x14ac:dyDescent="0.25">
      <c r="A158">
        <v>401003</v>
      </c>
      <c r="B158" t="s">
        <v>1752</v>
      </c>
      <c r="C158" t="s">
        <v>1753</v>
      </c>
      <c r="D158" t="s">
        <v>1754</v>
      </c>
      <c r="E158">
        <v>114</v>
      </c>
      <c r="F158">
        <v>5169</v>
      </c>
      <c r="G158" t="s">
        <v>507</v>
      </c>
      <c r="H158" s="2">
        <v>0.875</v>
      </c>
      <c r="I158" t="s">
        <v>6023</v>
      </c>
      <c r="J158" s="2">
        <v>0.58333333333333337</v>
      </c>
      <c r="L158" t="s">
        <v>968</v>
      </c>
      <c r="N158" t="s">
        <v>1755</v>
      </c>
      <c r="O158">
        <v>9781528</v>
      </c>
      <c r="P158" t="s">
        <v>1159</v>
      </c>
      <c r="Q158" t="s">
        <v>6195</v>
      </c>
      <c r="R158">
        <v>0</v>
      </c>
      <c r="S158" t="s">
        <v>2356</v>
      </c>
      <c r="V158">
        <v>63</v>
      </c>
      <c r="W158">
        <v>63</v>
      </c>
      <c r="X158" t="s">
        <v>1758</v>
      </c>
      <c r="Y158" t="s">
        <v>3511</v>
      </c>
      <c r="Z158" t="s">
        <v>1048</v>
      </c>
    </row>
    <row r="159" spans="1:26" x14ac:dyDescent="0.25">
      <c r="A159">
        <v>401194</v>
      </c>
      <c r="B159" t="s">
        <v>994</v>
      </c>
      <c r="C159" t="s">
        <v>5991</v>
      </c>
      <c r="D159" t="s">
        <v>5992</v>
      </c>
      <c r="E159">
        <v>126</v>
      </c>
      <c r="F159">
        <v>6688</v>
      </c>
      <c r="G159" t="s">
        <v>6023</v>
      </c>
      <c r="H159" s="2">
        <v>0.27083333333333331</v>
      </c>
      <c r="I159" t="s">
        <v>6023</v>
      </c>
      <c r="J159" s="2">
        <v>0.58333333333333337</v>
      </c>
      <c r="L159" t="s">
        <v>968</v>
      </c>
      <c r="N159" t="s">
        <v>997</v>
      </c>
      <c r="P159" t="s">
        <v>999</v>
      </c>
      <c r="Q159" t="s">
        <v>6196</v>
      </c>
      <c r="R159">
        <v>0</v>
      </c>
      <c r="S159" t="s">
        <v>1001</v>
      </c>
      <c r="V159">
        <v>263</v>
      </c>
      <c r="W159">
        <v>263</v>
      </c>
      <c r="X159" t="s">
        <v>5995</v>
      </c>
      <c r="Y159" t="s">
        <v>1104</v>
      </c>
      <c r="Z159" t="s">
        <v>1004</v>
      </c>
    </row>
    <row r="160" spans="1:26" x14ac:dyDescent="0.25">
      <c r="A160">
        <v>401409</v>
      </c>
      <c r="B160" t="s">
        <v>1230</v>
      </c>
      <c r="C160" t="s">
        <v>3161</v>
      </c>
      <c r="D160" t="s">
        <v>3162</v>
      </c>
      <c r="E160">
        <v>10</v>
      </c>
      <c r="F160">
        <v>12</v>
      </c>
      <c r="G160" t="s">
        <v>6023</v>
      </c>
      <c r="H160" s="2">
        <v>0.27083333333333331</v>
      </c>
      <c r="I160" t="s">
        <v>6023</v>
      </c>
      <c r="J160" s="2">
        <v>0.38541666666666669</v>
      </c>
      <c r="L160" t="s">
        <v>968</v>
      </c>
      <c r="N160" t="s">
        <v>1300</v>
      </c>
      <c r="O160" t="s">
        <v>3163</v>
      </c>
      <c r="P160" t="s">
        <v>970</v>
      </c>
      <c r="Q160" t="s">
        <v>6197</v>
      </c>
      <c r="R160">
        <v>1.22</v>
      </c>
      <c r="S160" t="s">
        <v>1179</v>
      </c>
      <c r="X160" t="s">
        <v>3165</v>
      </c>
      <c r="Y160" t="s">
        <v>1029</v>
      </c>
      <c r="Z160" t="s">
        <v>1029</v>
      </c>
    </row>
    <row r="161" spans="1:26" x14ac:dyDescent="0.25">
      <c r="A161">
        <v>401167</v>
      </c>
      <c r="B161" t="s">
        <v>1032</v>
      </c>
      <c r="C161" t="s">
        <v>5900</v>
      </c>
      <c r="D161" t="s">
        <v>5901</v>
      </c>
      <c r="E161">
        <v>71</v>
      </c>
      <c r="F161">
        <v>1050</v>
      </c>
      <c r="G161" t="s">
        <v>6155</v>
      </c>
      <c r="H161" s="2">
        <v>2.0833333333333332E-2</v>
      </c>
      <c r="I161" t="s">
        <v>6198</v>
      </c>
      <c r="J161" s="2">
        <v>0.125</v>
      </c>
      <c r="L161" t="s">
        <v>968</v>
      </c>
      <c r="N161" t="s">
        <v>1167</v>
      </c>
      <c r="O161">
        <v>8132055</v>
      </c>
      <c r="P161" t="s">
        <v>1131</v>
      </c>
      <c r="Q161" t="s">
        <v>6199</v>
      </c>
      <c r="R161">
        <v>0</v>
      </c>
      <c r="S161" t="s">
        <v>6200</v>
      </c>
      <c r="T161" t="s">
        <v>6201</v>
      </c>
      <c r="V161">
        <v>21041</v>
      </c>
      <c r="W161">
        <v>21051</v>
      </c>
      <c r="X161" t="s">
        <v>5905</v>
      </c>
      <c r="Y161" t="s">
        <v>1284</v>
      </c>
      <c r="Z161" t="s">
        <v>1104</v>
      </c>
    </row>
    <row r="162" spans="1:26" x14ac:dyDescent="0.25">
      <c r="A162">
        <v>401528</v>
      </c>
      <c r="B162" t="s">
        <v>1628</v>
      </c>
      <c r="C162" t="s">
        <v>1656</v>
      </c>
      <c r="D162" t="s">
        <v>1656</v>
      </c>
      <c r="E162">
        <v>10</v>
      </c>
      <c r="F162">
        <v>7</v>
      </c>
      <c r="G162" t="s">
        <v>6155</v>
      </c>
      <c r="H162" s="2">
        <v>0.27083333333333331</v>
      </c>
      <c r="I162" t="s">
        <v>6155</v>
      </c>
      <c r="J162" s="2">
        <v>0.41666666666666669</v>
      </c>
      <c r="L162" t="s">
        <v>968</v>
      </c>
      <c r="N162" t="s">
        <v>1300</v>
      </c>
      <c r="O162" t="s">
        <v>1657</v>
      </c>
      <c r="P162" t="s">
        <v>970</v>
      </c>
      <c r="Q162" t="s">
        <v>6202</v>
      </c>
      <c r="R162">
        <v>1.8</v>
      </c>
      <c r="S162" t="s">
        <v>1179</v>
      </c>
      <c r="X162" t="s">
        <v>1659</v>
      </c>
      <c r="Y162" t="s">
        <v>1029</v>
      </c>
      <c r="Z162" t="s">
        <v>1029</v>
      </c>
    </row>
    <row r="163" spans="1:26" x14ac:dyDescent="0.25">
      <c r="A163">
        <v>401466</v>
      </c>
      <c r="B163" t="s">
        <v>2403</v>
      </c>
      <c r="C163" t="s">
        <v>6203</v>
      </c>
      <c r="D163" t="s">
        <v>2405</v>
      </c>
      <c r="E163">
        <v>80</v>
      </c>
      <c r="F163">
        <v>1854</v>
      </c>
      <c r="G163" t="s">
        <v>6155</v>
      </c>
      <c r="H163" s="2">
        <v>0.39583333333333331</v>
      </c>
      <c r="I163" t="s">
        <v>394</v>
      </c>
      <c r="J163" s="2">
        <v>0.91666666666666663</v>
      </c>
      <c r="L163" t="s">
        <v>968</v>
      </c>
      <c r="N163" t="s">
        <v>1024</v>
      </c>
      <c r="O163">
        <v>7432317</v>
      </c>
      <c r="P163" t="s">
        <v>1110</v>
      </c>
      <c r="Q163" t="s">
        <v>6204</v>
      </c>
      <c r="R163">
        <v>0</v>
      </c>
      <c r="S163" t="s">
        <v>972</v>
      </c>
      <c r="V163" t="s">
        <v>6205</v>
      </c>
      <c r="W163" t="s">
        <v>1332</v>
      </c>
      <c r="X163" t="s">
        <v>2408</v>
      </c>
      <c r="Y163" t="s">
        <v>1047</v>
      </c>
      <c r="Z163" t="s">
        <v>1281</v>
      </c>
    </row>
    <row r="164" spans="1:26" x14ac:dyDescent="0.25">
      <c r="A164" t="s">
        <v>6206</v>
      </c>
      <c r="B164" t="s">
        <v>982</v>
      </c>
      <c r="C164" t="s">
        <v>370</v>
      </c>
      <c r="D164" t="s">
        <v>371</v>
      </c>
      <c r="E164">
        <v>230</v>
      </c>
      <c r="F164">
        <v>71925</v>
      </c>
      <c r="G164" t="s">
        <v>6155</v>
      </c>
      <c r="H164" s="2">
        <v>0.60416666666666663</v>
      </c>
      <c r="I164" t="s">
        <v>6113</v>
      </c>
      <c r="J164" s="2">
        <v>0.70833333333333337</v>
      </c>
      <c r="L164" t="s">
        <v>968</v>
      </c>
      <c r="N164" t="s">
        <v>1214</v>
      </c>
      <c r="O164">
        <v>9120877</v>
      </c>
      <c r="P164" t="s">
        <v>970</v>
      </c>
      <c r="Q164" t="s">
        <v>6207</v>
      </c>
      <c r="R164">
        <v>0</v>
      </c>
      <c r="S164" t="s">
        <v>1457</v>
      </c>
      <c r="V164" t="s">
        <v>6112</v>
      </c>
      <c r="W164" t="s">
        <v>6112</v>
      </c>
      <c r="Y164" t="s">
        <v>1074</v>
      </c>
      <c r="Z164" t="s">
        <v>1074</v>
      </c>
    </row>
    <row r="165" spans="1:26" x14ac:dyDescent="0.25">
      <c r="A165">
        <v>401392</v>
      </c>
      <c r="B165" t="s">
        <v>1032</v>
      </c>
      <c r="C165" t="s">
        <v>1033</v>
      </c>
      <c r="D165" t="s">
        <v>1034</v>
      </c>
      <c r="E165">
        <v>108</v>
      </c>
      <c r="F165">
        <v>5873</v>
      </c>
      <c r="G165" t="s">
        <v>6155</v>
      </c>
      <c r="H165" s="2">
        <v>0.97916666666666663</v>
      </c>
      <c r="I165" t="s">
        <v>6113</v>
      </c>
      <c r="J165" s="2">
        <v>0.20833333333333334</v>
      </c>
      <c r="L165" t="s">
        <v>968</v>
      </c>
      <c r="N165" t="s">
        <v>1482</v>
      </c>
      <c r="O165">
        <v>9002647</v>
      </c>
      <c r="P165" t="s">
        <v>1036</v>
      </c>
      <c r="Q165" t="s">
        <v>6208</v>
      </c>
      <c r="R165">
        <v>0</v>
      </c>
      <c r="S165" t="s">
        <v>6209</v>
      </c>
      <c r="V165" t="s">
        <v>6210</v>
      </c>
      <c r="W165" t="s">
        <v>6210</v>
      </c>
      <c r="X165" t="s">
        <v>1040</v>
      </c>
      <c r="Y165" t="s">
        <v>1013</v>
      </c>
      <c r="Z165" t="s">
        <v>1229</v>
      </c>
    </row>
    <row r="166" spans="1:26" x14ac:dyDescent="0.25">
      <c r="A166">
        <v>401354</v>
      </c>
      <c r="B166" t="s">
        <v>976</v>
      </c>
      <c r="C166" t="s">
        <v>4316</v>
      </c>
      <c r="D166" t="s">
        <v>4317</v>
      </c>
      <c r="E166">
        <v>52</v>
      </c>
      <c r="F166">
        <v>728</v>
      </c>
      <c r="G166" t="s">
        <v>6113</v>
      </c>
      <c r="H166" s="2">
        <v>0.25</v>
      </c>
      <c r="I166" t="s">
        <v>6198</v>
      </c>
      <c r="J166" s="2">
        <v>0.25</v>
      </c>
      <c r="L166" t="s">
        <v>968</v>
      </c>
      <c r="N166" t="s">
        <v>1601</v>
      </c>
      <c r="O166" t="s">
        <v>4319</v>
      </c>
      <c r="P166" t="s">
        <v>970</v>
      </c>
      <c r="Q166" t="s">
        <v>6211</v>
      </c>
      <c r="R166">
        <v>6</v>
      </c>
      <c r="S166" t="s">
        <v>6212</v>
      </c>
      <c r="X166" t="s">
        <v>4321</v>
      </c>
      <c r="Y166" t="s">
        <v>1229</v>
      </c>
      <c r="Z166" t="s">
        <v>1284</v>
      </c>
    </row>
    <row r="167" spans="1:26" x14ac:dyDescent="0.25">
      <c r="A167">
        <v>401353</v>
      </c>
      <c r="B167" t="s">
        <v>964</v>
      </c>
      <c r="C167" t="s">
        <v>4322</v>
      </c>
      <c r="D167" t="s">
        <v>4323</v>
      </c>
      <c r="E167">
        <v>18</v>
      </c>
      <c r="F167">
        <v>83</v>
      </c>
      <c r="G167" t="s">
        <v>6113</v>
      </c>
      <c r="H167" s="2">
        <v>0.25</v>
      </c>
      <c r="I167" t="s">
        <v>6213</v>
      </c>
      <c r="J167" s="2">
        <v>0.25</v>
      </c>
      <c r="L167" t="s">
        <v>968</v>
      </c>
      <c r="N167" t="s">
        <v>1601</v>
      </c>
      <c r="O167" t="s">
        <v>4324</v>
      </c>
      <c r="P167" t="s">
        <v>970</v>
      </c>
      <c r="Q167" t="s">
        <v>6214</v>
      </c>
      <c r="R167">
        <v>6</v>
      </c>
      <c r="S167" t="s">
        <v>6215</v>
      </c>
      <c r="X167" t="s">
        <v>4326</v>
      </c>
      <c r="Y167" t="s">
        <v>1229</v>
      </c>
      <c r="Z167" t="s">
        <v>1284</v>
      </c>
    </row>
    <row r="168" spans="1:26" x14ac:dyDescent="0.25">
      <c r="A168" t="s">
        <v>6216</v>
      </c>
      <c r="B168" t="s">
        <v>1032</v>
      </c>
      <c r="C168" t="s">
        <v>2841</v>
      </c>
      <c r="D168" t="s">
        <v>1748</v>
      </c>
      <c r="E168">
        <v>31</v>
      </c>
      <c r="F168">
        <v>247</v>
      </c>
      <c r="G168" t="s">
        <v>6113</v>
      </c>
      <c r="H168" s="2">
        <v>0.29166666666666669</v>
      </c>
      <c r="I168" t="s">
        <v>6113</v>
      </c>
      <c r="J168" s="2">
        <v>0.45833333333333331</v>
      </c>
      <c r="L168" t="s">
        <v>968</v>
      </c>
      <c r="N168" t="s">
        <v>6217</v>
      </c>
      <c r="O168" t="s">
        <v>1749</v>
      </c>
      <c r="P168" t="s">
        <v>1079</v>
      </c>
      <c r="Q168" t="s">
        <v>6218</v>
      </c>
      <c r="R168">
        <v>0</v>
      </c>
      <c r="S168" t="s">
        <v>3134</v>
      </c>
      <c r="T168" t="s">
        <v>1332</v>
      </c>
      <c r="X168" t="s">
        <v>1750</v>
      </c>
      <c r="Y168" t="s">
        <v>1047</v>
      </c>
      <c r="Z168" t="s">
        <v>975</v>
      </c>
    </row>
    <row r="169" spans="1:26" x14ac:dyDescent="0.25">
      <c r="A169">
        <v>401464</v>
      </c>
      <c r="B169" t="s">
        <v>1032</v>
      </c>
      <c r="C169" t="s">
        <v>1327</v>
      </c>
      <c r="D169" t="s">
        <v>1328</v>
      </c>
      <c r="E169">
        <v>42</v>
      </c>
      <c r="F169">
        <v>380</v>
      </c>
      <c r="G169" t="s">
        <v>6113</v>
      </c>
      <c r="H169" s="2">
        <v>0.29166666666666669</v>
      </c>
      <c r="I169" t="s">
        <v>6113</v>
      </c>
      <c r="J169" s="2">
        <v>0.75</v>
      </c>
      <c r="L169" t="s">
        <v>968</v>
      </c>
      <c r="N169" t="s">
        <v>1329</v>
      </c>
      <c r="O169">
        <v>7321960</v>
      </c>
      <c r="P169" t="s">
        <v>1168</v>
      </c>
      <c r="Q169" t="s">
        <v>6219</v>
      </c>
      <c r="R169">
        <v>0</v>
      </c>
      <c r="S169" t="s">
        <v>1331</v>
      </c>
      <c r="T169" t="s">
        <v>1332</v>
      </c>
      <c r="X169" t="s">
        <v>1333</v>
      </c>
      <c r="Y169" t="s">
        <v>1104</v>
      </c>
      <c r="Z169" t="s">
        <v>6220</v>
      </c>
    </row>
    <row r="170" spans="1:26" x14ac:dyDescent="0.25">
      <c r="A170">
        <v>401393</v>
      </c>
      <c r="B170" t="s">
        <v>1032</v>
      </c>
      <c r="C170" t="s">
        <v>1033</v>
      </c>
      <c r="D170" t="s">
        <v>1034</v>
      </c>
      <c r="E170">
        <v>108</v>
      </c>
      <c r="F170">
        <v>5873</v>
      </c>
      <c r="G170" t="s">
        <v>6113</v>
      </c>
      <c r="H170" s="2">
        <v>0.45833333333333331</v>
      </c>
      <c r="I170" t="s">
        <v>6113</v>
      </c>
      <c r="J170" s="2">
        <v>0.79166666666666663</v>
      </c>
      <c r="L170" t="s">
        <v>968</v>
      </c>
      <c r="N170" t="s">
        <v>1035</v>
      </c>
      <c r="O170">
        <v>9002647</v>
      </c>
      <c r="P170" t="s">
        <v>1036</v>
      </c>
      <c r="Q170" t="s">
        <v>6222</v>
      </c>
      <c r="R170">
        <v>0</v>
      </c>
      <c r="S170" t="s">
        <v>5159</v>
      </c>
      <c r="V170" t="s">
        <v>6210</v>
      </c>
      <c r="W170" t="s">
        <v>6210</v>
      </c>
      <c r="X170" t="s">
        <v>1040</v>
      </c>
      <c r="Y170" t="s">
        <v>1229</v>
      </c>
      <c r="Z170" t="s">
        <v>1042</v>
      </c>
    </row>
    <row r="171" spans="1:26" x14ac:dyDescent="0.25">
      <c r="A171">
        <v>401149</v>
      </c>
      <c r="B171" t="s">
        <v>1075</v>
      </c>
      <c r="C171" t="s">
        <v>1511</v>
      </c>
      <c r="D171" t="s">
        <v>1512</v>
      </c>
      <c r="E171">
        <v>147</v>
      </c>
      <c r="F171">
        <v>9940</v>
      </c>
      <c r="G171" t="s">
        <v>6113</v>
      </c>
      <c r="H171" s="2">
        <v>0.5</v>
      </c>
      <c r="I171" t="s">
        <v>6113</v>
      </c>
      <c r="J171" s="2">
        <v>0.75</v>
      </c>
      <c r="L171" t="s">
        <v>968</v>
      </c>
      <c r="N171" t="s">
        <v>1158</v>
      </c>
      <c r="O171">
        <v>9364356</v>
      </c>
      <c r="P171" t="s">
        <v>1159</v>
      </c>
      <c r="Q171" t="s">
        <v>6223</v>
      </c>
      <c r="R171">
        <v>0</v>
      </c>
      <c r="S171" t="s">
        <v>1722</v>
      </c>
      <c r="V171" t="s">
        <v>6224</v>
      </c>
      <c r="W171" t="s">
        <v>6224</v>
      </c>
      <c r="X171" t="s">
        <v>1516</v>
      </c>
      <c r="Y171" t="s">
        <v>1520</v>
      </c>
      <c r="Z171" t="s">
        <v>6225</v>
      </c>
    </row>
    <row r="172" spans="1:26" x14ac:dyDescent="0.25">
      <c r="A172">
        <v>403608</v>
      </c>
      <c r="B172" t="s">
        <v>1030</v>
      </c>
      <c r="C172" t="s">
        <v>6226</v>
      </c>
      <c r="D172" t="s">
        <v>6226</v>
      </c>
      <c r="E172">
        <v>4</v>
      </c>
      <c r="F172">
        <v>17</v>
      </c>
      <c r="G172" t="s">
        <v>6113</v>
      </c>
      <c r="H172" s="2">
        <v>0.54166666666666663</v>
      </c>
      <c r="I172" t="s">
        <v>6227</v>
      </c>
      <c r="J172" s="2">
        <v>0.5</v>
      </c>
      <c r="L172" t="s">
        <v>968</v>
      </c>
      <c r="N172" t="s">
        <v>1300</v>
      </c>
      <c r="O172" t="s">
        <v>6228</v>
      </c>
      <c r="P172" t="s">
        <v>970</v>
      </c>
      <c r="Q172" t="s">
        <v>6229</v>
      </c>
      <c r="R172">
        <v>0.4</v>
      </c>
      <c r="S172" t="s">
        <v>1179</v>
      </c>
      <c r="Y172" t="s">
        <v>1104</v>
      </c>
      <c r="Z172" t="s">
        <v>6230</v>
      </c>
    </row>
    <row r="173" spans="1:26" x14ac:dyDescent="0.25">
      <c r="A173">
        <v>401212</v>
      </c>
      <c r="B173" t="s">
        <v>1075</v>
      </c>
      <c r="C173" t="s">
        <v>1076</v>
      </c>
      <c r="D173" t="s">
        <v>1077</v>
      </c>
      <c r="E173">
        <v>159</v>
      </c>
      <c r="F173">
        <v>15215</v>
      </c>
      <c r="G173" t="s">
        <v>6113</v>
      </c>
      <c r="H173" s="2">
        <v>0.95833333333333337</v>
      </c>
      <c r="I173" t="s">
        <v>394</v>
      </c>
      <c r="J173" s="2">
        <v>0.33333333333333331</v>
      </c>
      <c r="L173" t="s">
        <v>968</v>
      </c>
      <c r="N173" t="s">
        <v>1078</v>
      </c>
      <c r="O173">
        <v>9819947</v>
      </c>
      <c r="P173" t="s">
        <v>1079</v>
      </c>
      <c r="Q173" t="s">
        <v>6231</v>
      </c>
      <c r="R173">
        <v>0</v>
      </c>
      <c r="S173" t="s">
        <v>1468</v>
      </c>
      <c r="V173">
        <v>44</v>
      </c>
      <c r="W173">
        <v>44</v>
      </c>
      <c r="X173" t="s">
        <v>1082</v>
      </c>
      <c r="Y173" t="s">
        <v>1005</v>
      </c>
      <c r="Z173" t="s">
        <v>1083</v>
      </c>
    </row>
    <row r="174" spans="1:26" x14ac:dyDescent="0.25">
      <c r="A174">
        <v>401650</v>
      </c>
      <c r="B174" t="s">
        <v>964</v>
      </c>
      <c r="C174" t="s">
        <v>1049</v>
      </c>
      <c r="D174" t="s">
        <v>1050</v>
      </c>
      <c r="E174">
        <v>26</v>
      </c>
      <c r="F174">
        <v>284</v>
      </c>
      <c r="G174" t="s">
        <v>6113</v>
      </c>
      <c r="H174" s="2">
        <v>0.95833333333333337</v>
      </c>
      <c r="I174" t="s">
        <v>6198</v>
      </c>
      <c r="J174" s="2">
        <v>0.75</v>
      </c>
      <c r="L174" t="s">
        <v>968</v>
      </c>
      <c r="N174" t="s">
        <v>969</v>
      </c>
      <c r="P174" t="s">
        <v>970</v>
      </c>
      <c r="Q174" t="s">
        <v>6232</v>
      </c>
      <c r="R174">
        <v>0</v>
      </c>
      <c r="S174" t="s">
        <v>972</v>
      </c>
      <c r="X174" t="s">
        <v>1053</v>
      </c>
      <c r="Y174" t="s">
        <v>974</v>
      </c>
      <c r="Z174" t="s">
        <v>975</v>
      </c>
    </row>
    <row r="175" spans="1:26" x14ac:dyDescent="0.25">
      <c r="A175">
        <v>401651</v>
      </c>
      <c r="B175" t="s">
        <v>976</v>
      </c>
      <c r="C175" t="s">
        <v>1185</v>
      </c>
      <c r="D175" t="s">
        <v>1186</v>
      </c>
      <c r="E175">
        <v>87</v>
      </c>
      <c r="F175">
        <v>2391</v>
      </c>
      <c r="G175" t="s">
        <v>6113</v>
      </c>
      <c r="H175" s="2">
        <v>0.95833333333333337</v>
      </c>
      <c r="I175" t="s">
        <v>6198</v>
      </c>
      <c r="J175" s="2">
        <v>0.75</v>
      </c>
      <c r="L175" t="s">
        <v>968</v>
      </c>
      <c r="N175" t="s">
        <v>969</v>
      </c>
      <c r="P175" t="s">
        <v>970</v>
      </c>
      <c r="Q175" t="s">
        <v>6233</v>
      </c>
      <c r="R175">
        <v>0</v>
      </c>
      <c r="S175" t="s">
        <v>1353</v>
      </c>
      <c r="X175" t="s">
        <v>1189</v>
      </c>
      <c r="Y175" t="s">
        <v>974</v>
      </c>
      <c r="Z175" t="s">
        <v>975</v>
      </c>
    </row>
    <row r="176" spans="1:26" x14ac:dyDescent="0.25">
      <c r="A176">
        <v>401227</v>
      </c>
      <c r="B176" t="s">
        <v>994</v>
      </c>
      <c r="C176" t="s">
        <v>1043</v>
      </c>
      <c r="D176" t="s">
        <v>1044</v>
      </c>
      <c r="E176">
        <v>99</v>
      </c>
      <c r="F176">
        <v>4224</v>
      </c>
      <c r="G176" t="s">
        <v>394</v>
      </c>
      <c r="H176" s="2">
        <v>0.29166666666666669</v>
      </c>
      <c r="I176" t="s">
        <v>394</v>
      </c>
      <c r="J176" s="2">
        <v>0.625</v>
      </c>
      <c r="L176" t="s">
        <v>968</v>
      </c>
      <c r="N176" t="s">
        <v>997</v>
      </c>
      <c r="O176">
        <v>9355135</v>
      </c>
      <c r="P176" t="s">
        <v>999</v>
      </c>
      <c r="Q176" t="s">
        <v>6234</v>
      </c>
      <c r="R176">
        <v>0</v>
      </c>
      <c r="S176" t="s">
        <v>1046</v>
      </c>
      <c r="V176">
        <v>4</v>
      </c>
      <c r="W176">
        <v>4</v>
      </c>
      <c r="Y176" t="s">
        <v>1127</v>
      </c>
      <c r="Z176" t="s">
        <v>975</v>
      </c>
    </row>
    <row r="177" spans="1:26" x14ac:dyDescent="0.25">
      <c r="A177">
        <v>401214</v>
      </c>
      <c r="B177" t="s">
        <v>1075</v>
      </c>
      <c r="C177" t="s">
        <v>1115</v>
      </c>
      <c r="D177" t="s">
        <v>1116</v>
      </c>
      <c r="E177">
        <v>159</v>
      </c>
      <c r="F177">
        <v>10851</v>
      </c>
      <c r="G177" t="s">
        <v>394</v>
      </c>
      <c r="H177" s="2">
        <v>0.33333333333333331</v>
      </c>
      <c r="I177" t="s">
        <v>394</v>
      </c>
      <c r="J177" s="2">
        <v>0.95833333333333337</v>
      </c>
      <c r="L177" t="s">
        <v>968</v>
      </c>
      <c r="N177" t="s">
        <v>1078</v>
      </c>
      <c r="O177">
        <v>9225275</v>
      </c>
      <c r="P177" t="s">
        <v>1277</v>
      </c>
      <c r="Q177" t="s">
        <v>6235</v>
      </c>
      <c r="R177">
        <v>0</v>
      </c>
      <c r="S177" t="s">
        <v>1118</v>
      </c>
      <c r="V177">
        <v>493</v>
      </c>
      <c r="W177">
        <v>493</v>
      </c>
      <c r="X177" t="s">
        <v>1119</v>
      </c>
      <c r="Y177" t="s">
        <v>1120</v>
      </c>
      <c r="Z177" t="s">
        <v>1104</v>
      </c>
    </row>
    <row r="178" spans="1:26" x14ac:dyDescent="0.25">
      <c r="A178">
        <v>401666</v>
      </c>
      <c r="B178" t="s">
        <v>982</v>
      </c>
      <c r="C178" t="s">
        <v>377</v>
      </c>
      <c r="D178" t="s">
        <v>378</v>
      </c>
      <c r="E178">
        <v>311</v>
      </c>
      <c r="F178">
        <v>138193</v>
      </c>
      <c r="G178" t="s">
        <v>394</v>
      </c>
      <c r="H178" s="2">
        <v>0.33333333333333331</v>
      </c>
      <c r="I178" t="s">
        <v>412</v>
      </c>
      <c r="J178" s="2">
        <v>0.70833333333333337</v>
      </c>
      <c r="L178" t="s">
        <v>968</v>
      </c>
      <c r="N178" t="s">
        <v>985</v>
      </c>
      <c r="O178">
        <v>9167227</v>
      </c>
      <c r="P178" t="s">
        <v>1060</v>
      </c>
      <c r="Q178" t="s">
        <v>6236</v>
      </c>
      <c r="R178">
        <v>0</v>
      </c>
      <c r="S178" t="s">
        <v>2288</v>
      </c>
      <c r="U178" t="s">
        <v>989</v>
      </c>
      <c r="V178">
        <v>21030</v>
      </c>
      <c r="W178">
        <v>21030</v>
      </c>
      <c r="X178" t="s">
        <v>4244</v>
      </c>
      <c r="Y178" t="s">
        <v>2159</v>
      </c>
      <c r="Z178" t="s">
        <v>1074</v>
      </c>
    </row>
    <row r="179" spans="1:26" x14ac:dyDescent="0.25">
      <c r="A179">
        <v>401175</v>
      </c>
      <c r="B179" t="s">
        <v>1032</v>
      </c>
      <c r="C179" t="s">
        <v>1128</v>
      </c>
      <c r="D179" t="s">
        <v>1129</v>
      </c>
      <c r="E179">
        <v>56</v>
      </c>
      <c r="F179">
        <v>1083</v>
      </c>
      <c r="G179" t="s">
        <v>394</v>
      </c>
      <c r="H179" s="2">
        <v>0.54166666666666663</v>
      </c>
      <c r="I179" t="s">
        <v>394</v>
      </c>
      <c r="J179" s="2">
        <v>0.95833333333333337</v>
      </c>
      <c r="L179" t="s">
        <v>968</v>
      </c>
      <c r="N179" t="s">
        <v>1130</v>
      </c>
      <c r="O179">
        <v>9184524</v>
      </c>
      <c r="P179" t="s">
        <v>1036</v>
      </c>
      <c r="Q179" t="s">
        <v>6237</v>
      </c>
      <c r="R179">
        <v>0</v>
      </c>
      <c r="S179" t="s">
        <v>1133</v>
      </c>
      <c r="V179" t="s">
        <v>6238</v>
      </c>
      <c r="W179" t="s">
        <v>6238</v>
      </c>
      <c r="X179" t="s">
        <v>1135</v>
      </c>
      <c r="Y179" t="s">
        <v>1042</v>
      </c>
      <c r="Z179" t="s">
        <v>1042</v>
      </c>
    </row>
    <row r="180" spans="1:26" x14ac:dyDescent="0.25">
      <c r="A180">
        <v>401153</v>
      </c>
      <c r="B180" t="s">
        <v>1075</v>
      </c>
      <c r="C180" t="s">
        <v>5834</v>
      </c>
      <c r="D180" t="s">
        <v>5835</v>
      </c>
      <c r="E180">
        <v>166</v>
      </c>
      <c r="F180">
        <v>15375</v>
      </c>
      <c r="G180" t="s">
        <v>394</v>
      </c>
      <c r="H180" s="2">
        <v>0.54166666666666663</v>
      </c>
      <c r="I180" t="s">
        <v>6198</v>
      </c>
      <c r="J180" s="2">
        <v>0.99930555555555556</v>
      </c>
      <c r="L180" t="s">
        <v>968</v>
      </c>
      <c r="N180" t="s">
        <v>1158</v>
      </c>
      <c r="O180">
        <v>9395135</v>
      </c>
      <c r="P180" t="s">
        <v>1159</v>
      </c>
      <c r="Q180" t="s">
        <v>6239</v>
      </c>
      <c r="R180">
        <v>0</v>
      </c>
      <c r="S180" t="s">
        <v>4142</v>
      </c>
      <c r="V180" t="s">
        <v>6240</v>
      </c>
      <c r="W180" t="s">
        <v>6240</v>
      </c>
      <c r="X180" t="s">
        <v>5838</v>
      </c>
      <c r="Y180" t="s">
        <v>1164</v>
      </c>
      <c r="Z180" t="s">
        <v>1383</v>
      </c>
    </row>
    <row r="181" spans="1:26" x14ac:dyDescent="0.25">
      <c r="A181">
        <v>401500</v>
      </c>
      <c r="B181" t="s">
        <v>994</v>
      </c>
      <c r="C181" t="s">
        <v>5940</v>
      </c>
      <c r="D181" t="s">
        <v>5941</v>
      </c>
      <c r="E181">
        <v>126</v>
      </c>
      <c r="F181">
        <v>6688</v>
      </c>
      <c r="G181" t="s">
        <v>6198</v>
      </c>
      <c r="H181" s="2">
        <v>0.25</v>
      </c>
      <c r="I181" t="s">
        <v>6198</v>
      </c>
      <c r="J181" s="2">
        <v>0.58333333333333337</v>
      </c>
      <c r="L181" t="s">
        <v>968</v>
      </c>
      <c r="N181" t="s">
        <v>997</v>
      </c>
      <c r="P181" t="s">
        <v>999</v>
      </c>
      <c r="Q181" t="s">
        <v>6241</v>
      </c>
      <c r="R181">
        <v>0</v>
      </c>
      <c r="S181" t="s">
        <v>5886</v>
      </c>
      <c r="V181">
        <v>292</v>
      </c>
      <c r="W181">
        <v>292</v>
      </c>
      <c r="X181" t="s">
        <v>5944</v>
      </c>
      <c r="Y181" t="s">
        <v>1256</v>
      </c>
      <c r="Z181" t="s">
        <v>1127</v>
      </c>
    </row>
    <row r="182" spans="1:26" x14ac:dyDescent="0.25">
      <c r="A182">
        <v>401686</v>
      </c>
      <c r="B182" t="s">
        <v>982</v>
      </c>
      <c r="C182" t="s">
        <v>370</v>
      </c>
      <c r="D182" t="s">
        <v>371</v>
      </c>
      <c r="E182">
        <v>230</v>
      </c>
      <c r="F182">
        <v>71925</v>
      </c>
      <c r="G182" t="s">
        <v>6198</v>
      </c>
      <c r="H182" s="2">
        <v>0.30208333333333331</v>
      </c>
      <c r="I182" t="s">
        <v>5880</v>
      </c>
      <c r="J182" s="2">
        <v>0.70833333333333337</v>
      </c>
      <c r="L182" t="s">
        <v>968</v>
      </c>
      <c r="N182" t="s">
        <v>1214</v>
      </c>
      <c r="O182">
        <v>9120877</v>
      </c>
      <c r="P182" t="s">
        <v>986</v>
      </c>
      <c r="Q182" t="s">
        <v>6242</v>
      </c>
      <c r="R182">
        <v>0</v>
      </c>
      <c r="S182" t="s">
        <v>2288</v>
      </c>
      <c r="V182" t="s">
        <v>6243</v>
      </c>
      <c r="W182" t="s">
        <v>6243</v>
      </c>
      <c r="Y182" t="s">
        <v>2159</v>
      </c>
      <c r="Z182" t="s">
        <v>974</v>
      </c>
    </row>
    <row r="183" spans="1:26" x14ac:dyDescent="0.25">
      <c r="A183">
        <v>401458</v>
      </c>
      <c r="B183" t="s">
        <v>1032</v>
      </c>
      <c r="C183" t="s">
        <v>1165</v>
      </c>
      <c r="D183" t="s">
        <v>1166</v>
      </c>
      <c r="E183">
        <v>54</v>
      </c>
      <c r="F183">
        <v>499</v>
      </c>
      <c r="G183" t="s">
        <v>6198</v>
      </c>
      <c r="H183" s="2">
        <v>0.41666666666666669</v>
      </c>
      <c r="I183" t="s">
        <v>6198</v>
      </c>
      <c r="J183" s="2">
        <v>0.5</v>
      </c>
      <c r="L183" t="s">
        <v>968</v>
      </c>
      <c r="N183" t="s">
        <v>1167</v>
      </c>
      <c r="O183">
        <v>7917757</v>
      </c>
      <c r="P183" t="s">
        <v>1036</v>
      </c>
      <c r="Q183" t="s">
        <v>6244</v>
      </c>
      <c r="R183">
        <v>0</v>
      </c>
      <c r="S183" t="s">
        <v>4887</v>
      </c>
      <c r="V183">
        <v>21051</v>
      </c>
      <c r="W183">
        <v>21051</v>
      </c>
      <c r="X183" t="s">
        <v>1171</v>
      </c>
      <c r="Y183" t="s">
        <v>1047</v>
      </c>
      <c r="Z183" t="s">
        <v>1047</v>
      </c>
    </row>
    <row r="184" spans="1:26" x14ac:dyDescent="0.25">
      <c r="A184">
        <v>401602</v>
      </c>
      <c r="B184" t="s">
        <v>1075</v>
      </c>
      <c r="C184" t="s">
        <v>1320</v>
      </c>
      <c r="D184" t="s">
        <v>1321</v>
      </c>
      <c r="E184">
        <v>86</v>
      </c>
      <c r="F184">
        <v>2546</v>
      </c>
      <c r="G184" t="s">
        <v>6213</v>
      </c>
      <c r="H184" s="2">
        <v>0.25</v>
      </c>
      <c r="I184" t="s">
        <v>6213</v>
      </c>
      <c r="J184" s="2">
        <v>0.79166666666666663</v>
      </c>
      <c r="L184" t="s">
        <v>968</v>
      </c>
      <c r="N184" t="s">
        <v>1035</v>
      </c>
      <c r="O184">
        <v>9280718</v>
      </c>
      <c r="P184" t="s">
        <v>1277</v>
      </c>
      <c r="Q184" t="s">
        <v>6245</v>
      </c>
      <c r="R184">
        <v>0</v>
      </c>
      <c r="S184" t="s">
        <v>6246</v>
      </c>
      <c r="V184" t="s">
        <v>6247</v>
      </c>
      <c r="W184" t="s">
        <v>6247</v>
      </c>
      <c r="X184" t="s">
        <v>1325</v>
      </c>
      <c r="Y184" t="s">
        <v>2031</v>
      </c>
      <c r="Z184" t="s">
        <v>2541</v>
      </c>
    </row>
    <row r="185" spans="1:26" x14ac:dyDescent="0.25">
      <c r="A185">
        <v>400802</v>
      </c>
      <c r="B185" t="s">
        <v>1032</v>
      </c>
      <c r="C185" t="s">
        <v>1192</v>
      </c>
      <c r="D185" t="s">
        <v>1193</v>
      </c>
      <c r="E185">
        <v>69</v>
      </c>
      <c r="F185">
        <v>764</v>
      </c>
      <c r="G185" t="s">
        <v>6213</v>
      </c>
      <c r="H185" s="2">
        <v>0.29166666666666669</v>
      </c>
      <c r="I185" t="s">
        <v>6213</v>
      </c>
      <c r="J185" s="2">
        <v>0.625</v>
      </c>
      <c r="L185" t="s">
        <v>968</v>
      </c>
      <c r="N185" t="s">
        <v>1194</v>
      </c>
      <c r="O185">
        <v>7030523</v>
      </c>
      <c r="P185" t="s">
        <v>1036</v>
      </c>
      <c r="Q185" t="s">
        <v>6248</v>
      </c>
      <c r="R185">
        <v>0</v>
      </c>
      <c r="S185" t="s">
        <v>6249</v>
      </c>
      <c r="V185">
        <v>21051</v>
      </c>
      <c r="W185">
        <v>21051</v>
      </c>
      <c r="X185" t="s">
        <v>1197</v>
      </c>
      <c r="Y185" t="s">
        <v>1198</v>
      </c>
      <c r="Z185" t="s">
        <v>1029</v>
      </c>
    </row>
    <row r="186" spans="1:26" x14ac:dyDescent="0.25">
      <c r="A186">
        <v>401664</v>
      </c>
      <c r="B186" t="s">
        <v>1139</v>
      </c>
      <c r="C186" t="s">
        <v>5061</v>
      </c>
      <c r="D186" t="s">
        <v>5061</v>
      </c>
      <c r="E186">
        <v>67</v>
      </c>
      <c r="F186">
        <v>1518</v>
      </c>
      <c r="G186" t="s">
        <v>6213</v>
      </c>
      <c r="H186" s="2">
        <v>0.54166666666666663</v>
      </c>
      <c r="I186" t="s">
        <v>412</v>
      </c>
      <c r="J186" s="2">
        <v>0.29166666666666669</v>
      </c>
      <c r="L186" t="s">
        <v>968</v>
      </c>
      <c r="N186" t="s">
        <v>1143</v>
      </c>
      <c r="O186">
        <v>748622</v>
      </c>
      <c r="P186" t="s">
        <v>1092</v>
      </c>
      <c r="Q186" t="s">
        <v>6250</v>
      </c>
      <c r="R186">
        <v>0</v>
      </c>
      <c r="S186" t="s">
        <v>1766</v>
      </c>
      <c r="T186" t="s">
        <v>5826</v>
      </c>
      <c r="X186" t="s">
        <v>5064</v>
      </c>
      <c r="Y186" t="s">
        <v>1065</v>
      </c>
      <c r="Z186" t="s">
        <v>1065</v>
      </c>
    </row>
    <row r="187" spans="1:26" x14ac:dyDescent="0.25">
      <c r="A187">
        <v>401785</v>
      </c>
      <c r="B187" t="s">
        <v>1032</v>
      </c>
      <c r="C187" t="s">
        <v>1033</v>
      </c>
      <c r="D187" t="s">
        <v>1034</v>
      </c>
      <c r="E187">
        <v>108</v>
      </c>
      <c r="F187">
        <v>5873</v>
      </c>
      <c r="G187" t="s">
        <v>6213</v>
      </c>
      <c r="H187" s="2">
        <v>0.70833333333333337</v>
      </c>
      <c r="I187" t="s">
        <v>412</v>
      </c>
      <c r="J187" s="2">
        <v>0.20833333333333334</v>
      </c>
      <c r="L187" t="s">
        <v>968</v>
      </c>
      <c r="N187" t="s">
        <v>1035</v>
      </c>
      <c r="O187">
        <v>9002647</v>
      </c>
      <c r="P187" t="s">
        <v>1036</v>
      </c>
      <c r="Q187" t="s">
        <v>6251</v>
      </c>
      <c r="R187">
        <v>0</v>
      </c>
      <c r="S187" t="s">
        <v>5116</v>
      </c>
      <c r="V187" t="s">
        <v>6210</v>
      </c>
      <c r="W187" t="s">
        <v>6210</v>
      </c>
      <c r="X187" t="s">
        <v>1040</v>
      </c>
      <c r="Y187" t="s">
        <v>2167</v>
      </c>
      <c r="Z187" t="s">
        <v>1853</v>
      </c>
    </row>
    <row r="188" spans="1:26" x14ac:dyDescent="0.25">
      <c r="A188">
        <v>401790</v>
      </c>
      <c r="B188" t="s">
        <v>1032</v>
      </c>
      <c r="C188" t="s">
        <v>5900</v>
      </c>
      <c r="D188" t="s">
        <v>5901</v>
      </c>
      <c r="E188">
        <v>71</v>
      </c>
      <c r="F188">
        <v>1050</v>
      </c>
      <c r="G188" t="s">
        <v>6213</v>
      </c>
      <c r="H188" s="2">
        <v>0.83333333333333337</v>
      </c>
      <c r="I188" t="s">
        <v>412</v>
      </c>
      <c r="J188" s="2">
        <v>0.5</v>
      </c>
      <c r="L188" t="s">
        <v>968</v>
      </c>
      <c r="N188" t="s">
        <v>1167</v>
      </c>
      <c r="O188">
        <v>8132055</v>
      </c>
      <c r="P188" t="s">
        <v>1036</v>
      </c>
      <c r="Q188" t="s">
        <v>6252</v>
      </c>
      <c r="R188">
        <v>0</v>
      </c>
      <c r="S188" t="s">
        <v>2518</v>
      </c>
      <c r="V188">
        <v>21051</v>
      </c>
      <c r="W188">
        <v>21052</v>
      </c>
      <c r="X188" t="s">
        <v>5905</v>
      </c>
      <c r="Y188" t="s">
        <v>1283</v>
      </c>
      <c r="Z188" t="s">
        <v>1284</v>
      </c>
    </row>
    <row r="189" spans="1:26" x14ac:dyDescent="0.25">
      <c r="A189">
        <v>401956</v>
      </c>
      <c r="B189" t="s">
        <v>1230</v>
      </c>
      <c r="C189" t="s">
        <v>6253</v>
      </c>
      <c r="D189" t="s">
        <v>6254</v>
      </c>
      <c r="E189">
        <v>23</v>
      </c>
      <c r="F189">
        <v>58</v>
      </c>
      <c r="G189" t="s">
        <v>412</v>
      </c>
      <c r="H189" s="2">
        <v>0.25</v>
      </c>
      <c r="I189" t="s">
        <v>412</v>
      </c>
      <c r="J189" s="2">
        <v>0.33333333333333331</v>
      </c>
      <c r="L189" t="s">
        <v>968</v>
      </c>
      <c r="N189" t="s">
        <v>1300</v>
      </c>
      <c r="O189" t="s">
        <v>6255</v>
      </c>
      <c r="P189" t="s">
        <v>970</v>
      </c>
      <c r="Q189" t="s">
        <v>6256</v>
      </c>
      <c r="R189">
        <v>1.5</v>
      </c>
      <c r="S189" t="s">
        <v>1179</v>
      </c>
      <c r="X189" t="s">
        <v>6257</v>
      </c>
      <c r="Y189" t="s">
        <v>2159</v>
      </c>
      <c r="Z189" t="s">
        <v>1229</v>
      </c>
    </row>
    <row r="190" spans="1:26" x14ac:dyDescent="0.25">
      <c r="A190">
        <v>401834</v>
      </c>
      <c r="B190" t="s">
        <v>1075</v>
      </c>
      <c r="C190" t="s">
        <v>1828</v>
      </c>
      <c r="D190" t="s">
        <v>1829</v>
      </c>
      <c r="E190">
        <v>159</v>
      </c>
      <c r="F190">
        <v>15215</v>
      </c>
      <c r="G190" t="s">
        <v>412</v>
      </c>
      <c r="H190" s="2">
        <v>0.27083333333333331</v>
      </c>
      <c r="I190" t="s">
        <v>412</v>
      </c>
      <c r="J190" s="2">
        <v>0.75</v>
      </c>
      <c r="L190" t="s">
        <v>968</v>
      </c>
      <c r="N190" t="s">
        <v>1078</v>
      </c>
      <c r="O190">
        <v>9809904</v>
      </c>
      <c r="P190" t="s">
        <v>1277</v>
      </c>
      <c r="Q190" t="s">
        <v>6258</v>
      </c>
      <c r="R190">
        <v>0</v>
      </c>
      <c r="S190" t="s">
        <v>4745</v>
      </c>
      <c r="V190">
        <v>56</v>
      </c>
      <c r="W190">
        <v>56</v>
      </c>
      <c r="X190" t="s">
        <v>1831</v>
      </c>
      <c r="Y190" t="s">
        <v>1615</v>
      </c>
      <c r="Z190" t="s">
        <v>2387</v>
      </c>
    </row>
    <row r="191" spans="1:26" x14ac:dyDescent="0.25">
      <c r="A191">
        <v>401601</v>
      </c>
      <c r="B191" t="s">
        <v>1075</v>
      </c>
      <c r="C191" t="s">
        <v>1833</v>
      </c>
      <c r="D191" t="s">
        <v>1834</v>
      </c>
      <c r="E191">
        <v>121</v>
      </c>
      <c r="F191">
        <v>6409</v>
      </c>
      <c r="G191" t="s">
        <v>412</v>
      </c>
      <c r="H191" s="2">
        <v>0.54166666666666663</v>
      </c>
      <c r="I191" t="s">
        <v>412</v>
      </c>
      <c r="J191" s="2">
        <v>0.97916666666666663</v>
      </c>
      <c r="L191" t="s">
        <v>968</v>
      </c>
      <c r="N191" t="s">
        <v>1035</v>
      </c>
      <c r="O191">
        <v>9235385</v>
      </c>
      <c r="P191" t="s">
        <v>1079</v>
      </c>
      <c r="Q191" t="s">
        <v>6259</v>
      </c>
      <c r="R191">
        <v>0</v>
      </c>
      <c r="S191" t="s">
        <v>1722</v>
      </c>
      <c r="V191" t="s">
        <v>6260</v>
      </c>
      <c r="W191" t="s">
        <v>6260</v>
      </c>
      <c r="X191" t="s">
        <v>1838</v>
      </c>
      <c r="Y191" t="s">
        <v>1980</v>
      </c>
      <c r="Z191" t="s">
        <v>1839</v>
      </c>
    </row>
    <row r="192" spans="1:26" x14ac:dyDescent="0.25">
      <c r="A192">
        <v>401915</v>
      </c>
      <c r="B192" t="s">
        <v>1107</v>
      </c>
      <c r="C192" t="s">
        <v>5831</v>
      </c>
      <c r="D192" t="s">
        <v>5831</v>
      </c>
      <c r="E192">
        <v>101</v>
      </c>
      <c r="F192">
        <v>3463</v>
      </c>
      <c r="G192" t="s">
        <v>412</v>
      </c>
      <c r="H192" s="2">
        <v>0.70833333333333337</v>
      </c>
      <c r="I192" t="s">
        <v>486</v>
      </c>
      <c r="J192" s="2">
        <v>0.70833333333333337</v>
      </c>
      <c r="L192" t="s">
        <v>968</v>
      </c>
      <c r="N192" t="s">
        <v>1316</v>
      </c>
      <c r="O192">
        <v>746176</v>
      </c>
      <c r="P192" t="s">
        <v>1092</v>
      </c>
      <c r="Q192" t="s">
        <v>6261</v>
      </c>
      <c r="R192">
        <v>4.25</v>
      </c>
      <c r="S192" t="s">
        <v>1766</v>
      </c>
      <c r="X192" t="s">
        <v>5833</v>
      </c>
      <c r="Y192" t="s">
        <v>1065</v>
      </c>
      <c r="Z192" t="s">
        <v>1065</v>
      </c>
    </row>
    <row r="193" spans="1:26" x14ac:dyDescent="0.25">
      <c r="A193">
        <v>401993</v>
      </c>
      <c r="B193" t="s">
        <v>976</v>
      </c>
      <c r="C193" t="s">
        <v>4451</v>
      </c>
      <c r="D193" t="s">
        <v>4317</v>
      </c>
      <c r="E193">
        <v>72</v>
      </c>
      <c r="F193">
        <v>728</v>
      </c>
      <c r="G193" t="s">
        <v>486</v>
      </c>
      <c r="H193" s="2">
        <v>0.25</v>
      </c>
      <c r="I193" t="s">
        <v>5880</v>
      </c>
      <c r="J193" s="2">
        <v>0.29166666666666669</v>
      </c>
      <c r="L193" t="s">
        <v>968</v>
      </c>
      <c r="N193" t="s">
        <v>2198</v>
      </c>
      <c r="O193" t="s">
        <v>4319</v>
      </c>
      <c r="P193" t="s">
        <v>970</v>
      </c>
      <c r="Q193" t="s">
        <v>6262</v>
      </c>
      <c r="R193">
        <v>0</v>
      </c>
      <c r="S193" t="s">
        <v>1349</v>
      </c>
      <c r="X193" t="s">
        <v>4321</v>
      </c>
      <c r="Y193" t="s">
        <v>1229</v>
      </c>
      <c r="Z193" t="s">
        <v>1229</v>
      </c>
    </row>
    <row r="194" spans="1:26" x14ac:dyDescent="0.25">
      <c r="A194">
        <v>401994</v>
      </c>
      <c r="B194" t="s">
        <v>964</v>
      </c>
      <c r="C194" t="s">
        <v>4454</v>
      </c>
      <c r="D194" t="s">
        <v>4323</v>
      </c>
      <c r="E194">
        <v>18</v>
      </c>
      <c r="F194">
        <v>83</v>
      </c>
      <c r="G194" t="s">
        <v>486</v>
      </c>
      <c r="H194" s="2">
        <v>0.25</v>
      </c>
      <c r="I194" t="s">
        <v>5880</v>
      </c>
      <c r="J194" s="2">
        <v>0.29166666666666669</v>
      </c>
      <c r="L194" t="s">
        <v>968</v>
      </c>
      <c r="N194" t="s">
        <v>2198</v>
      </c>
      <c r="O194" t="s">
        <v>4324</v>
      </c>
      <c r="P194" t="s">
        <v>970</v>
      </c>
      <c r="Q194" t="s">
        <v>6263</v>
      </c>
      <c r="R194">
        <v>0</v>
      </c>
      <c r="S194" t="s">
        <v>972</v>
      </c>
      <c r="X194" t="s">
        <v>4326</v>
      </c>
      <c r="Y194" t="s">
        <v>1229</v>
      </c>
      <c r="Z194" t="s">
        <v>1229</v>
      </c>
    </row>
    <row r="195" spans="1:26" x14ac:dyDescent="0.25">
      <c r="A195">
        <v>402092</v>
      </c>
      <c r="B195" t="s">
        <v>1628</v>
      </c>
      <c r="C195" t="s">
        <v>1629</v>
      </c>
      <c r="D195" t="s">
        <v>1630</v>
      </c>
      <c r="E195">
        <v>11</v>
      </c>
      <c r="F195">
        <v>15</v>
      </c>
      <c r="G195" t="s">
        <v>486</v>
      </c>
      <c r="H195" s="2">
        <v>0.27083333333333331</v>
      </c>
      <c r="I195" t="s">
        <v>486</v>
      </c>
      <c r="J195" s="2">
        <v>0.375</v>
      </c>
      <c r="L195" t="s">
        <v>968</v>
      </c>
      <c r="N195" t="s">
        <v>1300</v>
      </c>
      <c r="O195" t="s">
        <v>1629</v>
      </c>
      <c r="P195" t="s">
        <v>970</v>
      </c>
      <c r="Q195" t="s">
        <v>6264</v>
      </c>
      <c r="R195">
        <v>0</v>
      </c>
      <c r="S195" t="s">
        <v>1179</v>
      </c>
      <c r="X195" t="s">
        <v>1632</v>
      </c>
      <c r="Y195" t="s">
        <v>1029</v>
      </c>
      <c r="Z195" t="s">
        <v>1029</v>
      </c>
    </row>
    <row r="196" spans="1:26" x14ac:dyDescent="0.25">
      <c r="A196">
        <v>401526</v>
      </c>
      <c r="B196" t="s">
        <v>2235</v>
      </c>
      <c r="C196" t="s">
        <v>6003</v>
      </c>
      <c r="D196" t="s">
        <v>6004</v>
      </c>
      <c r="E196">
        <v>1</v>
      </c>
      <c r="F196">
        <v>1</v>
      </c>
      <c r="G196" t="s">
        <v>486</v>
      </c>
      <c r="H196" s="2">
        <v>0.29166666666666669</v>
      </c>
      <c r="I196" t="s">
        <v>486</v>
      </c>
      <c r="J196" s="2">
        <v>0.45833333333333331</v>
      </c>
      <c r="K196" t="s">
        <v>6265</v>
      </c>
      <c r="L196" t="s">
        <v>1142</v>
      </c>
      <c r="N196" t="s">
        <v>6005</v>
      </c>
      <c r="P196" t="s">
        <v>1277</v>
      </c>
      <c r="Q196" t="s">
        <v>6266</v>
      </c>
      <c r="R196">
        <v>0</v>
      </c>
      <c r="S196" t="s">
        <v>6267</v>
      </c>
      <c r="X196" t="s">
        <v>6006</v>
      </c>
    </row>
    <row r="197" spans="1:26" x14ac:dyDescent="0.25">
      <c r="A197">
        <v>401921</v>
      </c>
      <c r="B197" t="s">
        <v>1032</v>
      </c>
      <c r="C197" t="s">
        <v>1327</v>
      </c>
      <c r="D197" t="s">
        <v>1328</v>
      </c>
      <c r="E197">
        <v>42</v>
      </c>
      <c r="F197">
        <v>380</v>
      </c>
      <c r="G197" t="s">
        <v>486</v>
      </c>
      <c r="H197" s="2">
        <v>0.29166666666666669</v>
      </c>
      <c r="I197" t="s">
        <v>486</v>
      </c>
      <c r="J197" s="2">
        <v>0.75</v>
      </c>
      <c r="L197" t="s">
        <v>968</v>
      </c>
      <c r="N197" t="s">
        <v>1329</v>
      </c>
      <c r="O197">
        <v>7321960</v>
      </c>
      <c r="P197" t="s">
        <v>1168</v>
      </c>
      <c r="Q197" t="s">
        <v>6268</v>
      </c>
      <c r="R197">
        <v>0</v>
      </c>
      <c r="S197" t="s">
        <v>1331</v>
      </c>
      <c r="T197" t="s">
        <v>1332</v>
      </c>
      <c r="X197" t="s">
        <v>1333</v>
      </c>
      <c r="Y197" t="s">
        <v>1104</v>
      </c>
      <c r="Z197" t="s">
        <v>1042</v>
      </c>
    </row>
    <row r="198" spans="1:26" x14ac:dyDescent="0.25">
      <c r="A198" t="s">
        <v>6269</v>
      </c>
      <c r="B198" t="s">
        <v>1032</v>
      </c>
      <c r="C198" t="s">
        <v>2841</v>
      </c>
      <c r="D198" t="s">
        <v>1748</v>
      </c>
      <c r="E198">
        <v>31</v>
      </c>
      <c r="F198">
        <v>247</v>
      </c>
      <c r="G198" t="s">
        <v>486</v>
      </c>
      <c r="H198" s="2">
        <v>0.375</v>
      </c>
      <c r="I198" t="s">
        <v>486</v>
      </c>
      <c r="J198" s="2">
        <v>0.5</v>
      </c>
      <c r="L198" t="s">
        <v>968</v>
      </c>
      <c r="N198" t="s">
        <v>1300</v>
      </c>
      <c r="O198" t="s">
        <v>1749</v>
      </c>
      <c r="P198" t="s">
        <v>1036</v>
      </c>
      <c r="Q198" t="s">
        <v>6270</v>
      </c>
      <c r="R198">
        <v>0</v>
      </c>
      <c r="S198" t="s">
        <v>1331</v>
      </c>
      <c r="T198" t="s">
        <v>1332</v>
      </c>
      <c r="X198" t="s">
        <v>1750</v>
      </c>
      <c r="Y198" t="s">
        <v>5332</v>
      </c>
      <c r="Z198" t="s">
        <v>975</v>
      </c>
    </row>
    <row r="199" spans="1:26" x14ac:dyDescent="0.25">
      <c r="A199">
        <v>402121</v>
      </c>
      <c r="B199" t="s">
        <v>1139</v>
      </c>
      <c r="C199" t="s">
        <v>6271</v>
      </c>
      <c r="D199" t="s">
        <v>6271</v>
      </c>
      <c r="E199">
        <v>13</v>
      </c>
      <c r="F199">
        <v>12</v>
      </c>
      <c r="G199" t="s">
        <v>486</v>
      </c>
      <c r="H199" s="2">
        <v>0.58333333333333337</v>
      </c>
      <c r="I199" t="s">
        <v>486</v>
      </c>
      <c r="J199" s="2">
        <v>0.75</v>
      </c>
      <c r="L199" t="s">
        <v>968</v>
      </c>
      <c r="N199" t="s">
        <v>1300</v>
      </c>
      <c r="O199">
        <v>143997</v>
      </c>
      <c r="P199" t="s">
        <v>970</v>
      </c>
      <c r="Q199" t="s">
        <v>6272</v>
      </c>
      <c r="R199">
        <v>1.34</v>
      </c>
      <c r="S199" t="s">
        <v>1179</v>
      </c>
      <c r="X199" t="s">
        <v>6273</v>
      </c>
      <c r="Y199" t="s">
        <v>6274</v>
      </c>
      <c r="Z199" t="s">
        <v>1977</v>
      </c>
    </row>
    <row r="200" spans="1:26" x14ac:dyDescent="0.25">
      <c r="A200">
        <v>401600</v>
      </c>
      <c r="B200" t="s">
        <v>1075</v>
      </c>
      <c r="C200" t="s">
        <v>6061</v>
      </c>
      <c r="D200" t="s">
        <v>6062</v>
      </c>
      <c r="E200">
        <v>166</v>
      </c>
      <c r="F200">
        <v>15375</v>
      </c>
      <c r="G200" t="s">
        <v>5880</v>
      </c>
      <c r="H200" s="2">
        <v>0.22916666666666666</v>
      </c>
      <c r="I200" t="s">
        <v>5880</v>
      </c>
      <c r="J200" s="2">
        <v>0.875</v>
      </c>
      <c r="L200" t="s">
        <v>968</v>
      </c>
      <c r="N200" t="s">
        <v>1035</v>
      </c>
      <c r="O200">
        <v>9395044</v>
      </c>
      <c r="P200" t="s">
        <v>1079</v>
      </c>
      <c r="Q200" t="s">
        <v>6275</v>
      </c>
      <c r="R200">
        <v>0</v>
      </c>
      <c r="S200" t="s">
        <v>1913</v>
      </c>
      <c r="V200" t="s">
        <v>6276</v>
      </c>
      <c r="W200" t="s">
        <v>6276</v>
      </c>
      <c r="X200" t="s">
        <v>6065</v>
      </c>
      <c r="Y200" t="s">
        <v>5854</v>
      </c>
      <c r="Z200" t="s">
        <v>6277</v>
      </c>
    </row>
    <row r="201" spans="1:26" x14ac:dyDescent="0.25">
      <c r="A201">
        <v>402168</v>
      </c>
      <c r="B201" t="s">
        <v>1230</v>
      </c>
      <c r="C201" t="s">
        <v>1371</v>
      </c>
      <c r="D201" t="s">
        <v>1372</v>
      </c>
      <c r="E201">
        <v>11</v>
      </c>
      <c r="F201">
        <v>5</v>
      </c>
      <c r="G201" t="s">
        <v>5880</v>
      </c>
      <c r="H201" s="2">
        <v>0.27083333333333331</v>
      </c>
      <c r="I201" t="s">
        <v>5880</v>
      </c>
      <c r="J201" s="2">
        <v>0.41666666666666669</v>
      </c>
      <c r="L201" t="s">
        <v>968</v>
      </c>
      <c r="N201" t="s">
        <v>1300</v>
      </c>
      <c r="O201" t="s">
        <v>1373</v>
      </c>
      <c r="P201" t="s">
        <v>970</v>
      </c>
      <c r="Q201" t="s">
        <v>6278</v>
      </c>
      <c r="R201">
        <v>1.71</v>
      </c>
      <c r="S201" t="s">
        <v>1179</v>
      </c>
      <c r="Y201" t="s">
        <v>1029</v>
      </c>
      <c r="Z201" t="s">
        <v>1029</v>
      </c>
    </row>
    <row r="202" spans="1:26" x14ac:dyDescent="0.25">
      <c r="A202" t="s">
        <v>6279</v>
      </c>
      <c r="B202" t="s">
        <v>982</v>
      </c>
      <c r="C202" t="s">
        <v>416</v>
      </c>
      <c r="D202" t="s">
        <v>417</v>
      </c>
      <c r="E202">
        <v>301</v>
      </c>
      <c r="F202">
        <v>82910</v>
      </c>
      <c r="G202" t="s">
        <v>5880</v>
      </c>
      <c r="H202" s="2">
        <v>0.29166666666666669</v>
      </c>
      <c r="I202" t="s">
        <v>6280</v>
      </c>
      <c r="J202" s="2">
        <v>0.54166666666666663</v>
      </c>
      <c r="L202" t="s">
        <v>968</v>
      </c>
      <c r="N202" t="s">
        <v>985</v>
      </c>
      <c r="O202">
        <v>9111802</v>
      </c>
      <c r="P202" t="s">
        <v>1009</v>
      </c>
      <c r="Q202" t="s">
        <v>6281</v>
      </c>
      <c r="R202">
        <v>0</v>
      </c>
      <c r="S202" t="s">
        <v>6048</v>
      </c>
      <c r="V202">
        <v>16701</v>
      </c>
      <c r="W202">
        <v>16701</v>
      </c>
      <c r="X202" t="s">
        <v>1627</v>
      </c>
      <c r="Y202" t="s">
        <v>1074</v>
      </c>
      <c r="Z202" t="s">
        <v>1074</v>
      </c>
    </row>
    <row r="203" spans="1:26" x14ac:dyDescent="0.25">
      <c r="A203">
        <v>402095</v>
      </c>
      <c r="B203" t="s">
        <v>1032</v>
      </c>
      <c r="C203" t="s">
        <v>5900</v>
      </c>
      <c r="D203" t="s">
        <v>5901</v>
      </c>
      <c r="E203">
        <v>71</v>
      </c>
      <c r="F203">
        <v>1050</v>
      </c>
      <c r="G203" t="s">
        <v>5880</v>
      </c>
      <c r="H203" s="2">
        <v>0.33333333333333331</v>
      </c>
      <c r="I203" t="s">
        <v>381</v>
      </c>
      <c r="J203" s="2">
        <v>0.95833333333333337</v>
      </c>
      <c r="L203" t="s">
        <v>968</v>
      </c>
      <c r="N203" t="s">
        <v>1167</v>
      </c>
      <c r="O203">
        <v>8132055</v>
      </c>
      <c r="P203" t="s">
        <v>1131</v>
      </c>
      <c r="Q203" t="s">
        <v>6282</v>
      </c>
      <c r="R203">
        <v>0</v>
      </c>
      <c r="S203" t="s">
        <v>6116</v>
      </c>
      <c r="V203">
        <v>21051</v>
      </c>
      <c r="W203">
        <v>21061</v>
      </c>
      <c r="X203" t="s">
        <v>5905</v>
      </c>
      <c r="Y203" t="s">
        <v>1104</v>
      </c>
      <c r="Z203" t="s">
        <v>1283</v>
      </c>
    </row>
    <row r="204" spans="1:26" x14ac:dyDescent="0.25">
      <c r="A204">
        <v>402961</v>
      </c>
      <c r="B204" t="s">
        <v>1021</v>
      </c>
      <c r="C204" t="s">
        <v>1459</v>
      </c>
      <c r="D204" t="s">
        <v>1460</v>
      </c>
      <c r="E204">
        <v>28</v>
      </c>
      <c r="F204">
        <v>100</v>
      </c>
      <c r="G204" t="s">
        <v>5880</v>
      </c>
      <c r="H204" s="2">
        <v>0.54166666666666663</v>
      </c>
      <c r="I204" t="s">
        <v>6284</v>
      </c>
      <c r="J204" s="2">
        <v>0.85416666666666663</v>
      </c>
      <c r="L204" t="s">
        <v>968</v>
      </c>
      <c r="N204" t="s">
        <v>1300</v>
      </c>
      <c r="O204">
        <v>2401</v>
      </c>
      <c r="P204" t="s">
        <v>970</v>
      </c>
      <c r="Q204" t="s">
        <v>6285</v>
      </c>
      <c r="R204">
        <v>2.74</v>
      </c>
      <c r="S204" t="s">
        <v>1026</v>
      </c>
      <c r="X204" t="s">
        <v>1462</v>
      </c>
      <c r="Y204" t="s">
        <v>1074</v>
      </c>
      <c r="Z204" t="s">
        <v>1074</v>
      </c>
    </row>
    <row r="205" spans="1:26" x14ac:dyDescent="0.25">
      <c r="A205">
        <v>402152</v>
      </c>
      <c r="B205" t="s">
        <v>976</v>
      </c>
      <c r="C205" t="s">
        <v>4451</v>
      </c>
      <c r="D205" t="s">
        <v>4317</v>
      </c>
      <c r="E205">
        <v>72</v>
      </c>
      <c r="F205">
        <v>728</v>
      </c>
      <c r="G205" t="s">
        <v>6174</v>
      </c>
      <c r="H205" s="2">
        <v>0.25</v>
      </c>
      <c r="I205" t="s">
        <v>393</v>
      </c>
      <c r="J205" s="2">
        <v>0.5</v>
      </c>
      <c r="L205" t="s">
        <v>968</v>
      </c>
      <c r="N205" t="s">
        <v>2198</v>
      </c>
      <c r="O205" t="s">
        <v>4319</v>
      </c>
      <c r="P205" t="s">
        <v>970</v>
      </c>
      <c r="Q205" t="s">
        <v>6286</v>
      </c>
      <c r="R205">
        <v>0</v>
      </c>
      <c r="S205" t="s">
        <v>1052</v>
      </c>
      <c r="X205" t="s">
        <v>4321</v>
      </c>
      <c r="Y205" t="s">
        <v>1229</v>
      </c>
      <c r="Z205" t="s">
        <v>1229</v>
      </c>
    </row>
    <row r="206" spans="1:26" x14ac:dyDescent="0.25">
      <c r="A206">
        <v>402150</v>
      </c>
      <c r="B206" t="s">
        <v>964</v>
      </c>
      <c r="C206" t="s">
        <v>4454</v>
      </c>
      <c r="D206" t="s">
        <v>4323</v>
      </c>
      <c r="E206">
        <v>18</v>
      </c>
      <c r="F206">
        <v>83</v>
      </c>
      <c r="G206" t="s">
        <v>6174</v>
      </c>
      <c r="H206" s="2">
        <v>0.25</v>
      </c>
      <c r="I206" t="s">
        <v>393</v>
      </c>
      <c r="J206" s="2">
        <v>0.5</v>
      </c>
      <c r="L206" t="s">
        <v>968</v>
      </c>
      <c r="N206" t="s">
        <v>2198</v>
      </c>
      <c r="O206" t="s">
        <v>4324</v>
      </c>
      <c r="P206" t="s">
        <v>970</v>
      </c>
      <c r="Q206" t="s">
        <v>6287</v>
      </c>
      <c r="R206">
        <v>0</v>
      </c>
      <c r="S206" t="s">
        <v>6288</v>
      </c>
      <c r="X206" t="s">
        <v>4326</v>
      </c>
      <c r="Y206" t="s">
        <v>1229</v>
      </c>
      <c r="Z206" t="s">
        <v>1229</v>
      </c>
    </row>
    <row r="207" spans="1:26" x14ac:dyDescent="0.25">
      <c r="A207">
        <v>402165</v>
      </c>
      <c r="B207" t="s">
        <v>1032</v>
      </c>
      <c r="C207" t="s">
        <v>1327</v>
      </c>
      <c r="D207" t="s">
        <v>1328</v>
      </c>
      <c r="E207">
        <v>42</v>
      </c>
      <c r="F207">
        <v>380</v>
      </c>
      <c r="G207" t="s">
        <v>6174</v>
      </c>
      <c r="H207" s="2">
        <v>0.29166666666666669</v>
      </c>
      <c r="I207" t="s">
        <v>6174</v>
      </c>
      <c r="J207" s="2">
        <v>0.75</v>
      </c>
      <c r="L207" t="s">
        <v>968</v>
      </c>
      <c r="N207" t="s">
        <v>1329</v>
      </c>
      <c r="O207">
        <v>7321960</v>
      </c>
      <c r="P207" t="s">
        <v>1168</v>
      </c>
      <c r="Q207" t="s">
        <v>6289</v>
      </c>
      <c r="R207">
        <v>0</v>
      </c>
      <c r="S207" t="s">
        <v>1603</v>
      </c>
      <c r="T207" t="s">
        <v>1332</v>
      </c>
      <c r="X207" t="s">
        <v>1333</v>
      </c>
      <c r="Y207" t="s">
        <v>1042</v>
      </c>
      <c r="Z207" t="s">
        <v>1281</v>
      </c>
    </row>
    <row r="208" spans="1:26" x14ac:dyDescent="0.25">
      <c r="A208" t="s">
        <v>6290</v>
      </c>
      <c r="B208" t="s">
        <v>982</v>
      </c>
      <c r="C208" t="s">
        <v>364</v>
      </c>
      <c r="D208" t="s">
        <v>365</v>
      </c>
      <c r="E208">
        <v>292</v>
      </c>
      <c r="F208">
        <v>85942</v>
      </c>
      <c r="G208" t="s">
        <v>6174</v>
      </c>
      <c r="H208" s="2">
        <v>0.29166666666666669</v>
      </c>
      <c r="I208" t="s">
        <v>6174</v>
      </c>
      <c r="J208" s="2">
        <v>0.33333333333333331</v>
      </c>
      <c r="L208" t="s">
        <v>968</v>
      </c>
      <c r="N208" t="s">
        <v>1214</v>
      </c>
      <c r="O208">
        <v>9224726</v>
      </c>
      <c r="P208" t="s">
        <v>970</v>
      </c>
      <c r="Q208" t="s">
        <v>6291</v>
      </c>
      <c r="R208">
        <v>0</v>
      </c>
      <c r="S208" t="s">
        <v>2288</v>
      </c>
      <c r="U208" t="s">
        <v>1215</v>
      </c>
      <c r="V208" t="s">
        <v>6292</v>
      </c>
      <c r="W208" t="s">
        <v>6292</v>
      </c>
      <c r="X208" t="s">
        <v>1674</v>
      </c>
      <c r="Y208" t="s">
        <v>1074</v>
      </c>
      <c r="Z208" t="s">
        <v>1074</v>
      </c>
    </row>
    <row r="209" spans="1:26" x14ac:dyDescent="0.25">
      <c r="A209">
        <v>402091</v>
      </c>
      <c r="B209" t="s">
        <v>1032</v>
      </c>
      <c r="C209" t="s">
        <v>1033</v>
      </c>
      <c r="D209" t="s">
        <v>1034</v>
      </c>
      <c r="E209">
        <v>108</v>
      </c>
      <c r="F209">
        <v>5873</v>
      </c>
      <c r="G209" t="s">
        <v>6174</v>
      </c>
      <c r="H209" s="2">
        <v>0.33333333333333331</v>
      </c>
      <c r="I209" t="s">
        <v>6174</v>
      </c>
      <c r="J209" s="2">
        <v>0.79166666666666663</v>
      </c>
      <c r="L209" t="s">
        <v>968</v>
      </c>
      <c r="N209" t="s">
        <v>1035</v>
      </c>
      <c r="O209">
        <v>9002647</v>
      </c>
      <c r="P209" t="s">
        <v>1036</v>
      </c>
      <c r="Q209" t="s">
        <v>6293</v>
      </c>
      <c r="R209">
        <v>0</v>
      </c>
      <c r="S209" t="s">
        <v>6294</v>
      </c>
      <c r="V209" t="s">
        <v>6295</v>
      </c>
      <c r="W209" t="s">
        <v>6295</v>
      </c>
      <c r="X209" t="s">
        <v>1040</v>
      </c>
      <c r="Y209" t="s">
        <v>1853</v>
      </c>
      <c r="Z209" t="s">
        <v>1918</v>
      </c>
    </row>
    <row r="210" spans="1:26" x14ac:dyDescent="0.25">
      <c r="A210">
        <v>402312</v>
      </c>
      <c r="B210" t="s">
        <v>964</v>
      </c>
      <c r="C210" t="s">
        <v>1049</v>
      </c>
      <c r="D210" t="s">
        <v>1050</v>
      </c>
      <c r="E210">
        <v>26</v>
      </c>
      <c r="F210">
        <v>284</v>
      </c>
      <c r="G210" t="s">
        <v>6174</v>
      </c>
      <c r="H210" s="2">
        <v>0.95833333333333337</v>
      </c>
      <c r="I210" t="s">
        <v>381</v>
      </c>
      <c r="J210" s="2">
        <v>0.75</v>
      </c>
      <c r="L210" t="s">
        <v>968</v>
      </c>
      <c r="N210" t="s">
        <v>969</v>
      </c>
      <c r="P210" t="s">
        <v>1079</v>
      </c>
      <c r="Q210" t="s">
        <v>6298</v>
      </c>
      <c r="R210">
        <v>0</v>
      </c>
      <c r="S210" t="s">
        <v>1416</v>
      </c>
      <c r="X210" t="s">
        <v>1053</v>
      </c>
      <c r="Y210" t="s">
        <v>974</v>
      </c>
      <c r="Z210" t="s">
        <v>974</v>
      </c>
    </row>
    <row r="211" spans="1:26" x14ac:dyDescent="0.25">
      <c r="A211">
        <v>402313</v>
      </c>
      <c r="B211" t="s">
        <v>976</v>
      </c>
      <c r="C211" t="s">
        <v>977</v>
      </c>
      <c r="D211" t="s">
        <v>978</v>
      </c>
      <c r="E211">
        <v>84</v>
      </c>
      <c r="F211">
        <v>2655</v>
      </c>
      <c r="G211" t="s">
        <v>6174</v>
      </c>
      <c r="H211" s="2">
        <v>0.95833333333333337</v>
      </c>
      <c r="I211" t="s">
        <v>381</v>
      </c>
      <c r="J211" s="2">
        <v>0.75</v>
      </c>
      <c r="L211" t="s">
        <v>968</v>
      </c>
      <c r="N211" t="s">
        <v>969</v>
      </c>
      <c r="P211" t="s">
        <v>986</v>
      </c>
      <c r="Q211" t="s">
        <v>6299</v>
      </c>
      <c r="R211">
        <v>0</v>
      </c>
      <c r="S211" t="s">
        <v>1305</v>
      </c>
      <c r="X211" t="s">
        <v>981</v>
      </c>
      <c r="Y211" t="s">
        <v>974</v>
      </c>
      <c r="Z211" t="s">
        <v>974</v>
      </c>
    </row>
    <row r="212" spans="1:26" x14ac:dyDescent="0.25">
      <c r="A212">
        <v>402020</v>
      </c>
      <c r="B212" t="s">
        <v>1075</v>
      </c>
      <c r="C212" t="s">
        <v>1465</v>
      </c>
      <c r="D212" t="s">
        <v>1466</v>
      </c>
      <c r="E212">
        <v>159</v>
      </c>
      <c r="F212">
        <v>15215</v>
      </c>
      <c r="G212" t="s">
        <v>381</v>
      </c>
      <c r="H212" s="2">
        <v>4.1666666666666664E-2</v>
      </c>
      <c r="I212" t="s">
        <v>381</v>
      </c>
      <c r="J212" s="2">
        <v>0.33333333333333331</v>
      </c>
      <c r="L212" t="s">
        <v>968</v>
      </c>
      <c r="N212" t="s">
        <v>1078</v>
      </c>
      <c r="O212">
        <v>9809916</v>
      </c>
      <c r="P212" t="s">
        <v>1079</v>
      </c>
      <c r="Q212" t="s">
        <v>6300</v>
      </c>
      <c r="R212">
        <v>0</v>
      </c>
      <c r="S212" t="s">
        <v>2088</v>
      </c>
      <c r="V212">
        <v>53</v>
      </c>
      <c r="W212">
        <v>53</v>
      </c>
      <c r="X212" t="s">
        <v>1469</v>
      </c>
      <c r="Y212" t="s">
        <v>1127</v>
      </c>
      <c r="Z212" t="s">
        <v>1083</v>
      </c>
    </row>
    <row r="213" spans="1:26" x14ac:dyDescent="0.25">
      <c r="A213">
        <v>402022</v>
      </c>
      <c r="B213" t="s">
        <v>1075</v>
      </c>
      <c r="C213" t="s">
        <v>1492</v>
      </c>
      <c r="D213" t="s">
        <v>1493</v>
      </c>
      <c r="E213">
        <v>149</v>
      </c>
      <c r="F213">
        <v>10581</v>
      </c>
      <c r="G213" t="s">
        <v>381</v>
      </c>
      <c r="H213" s="2">
        <v>0.33333333333333331</v>
      </c>
      <c r="I213" t="s">
        <v>381</v>
      </c>
      <c r="J213" s="2">
        <v>0.95833333333333337</v>
      </c>
      <c r="L213" t="s">
        <v>968</v>
      </c>
      <c r="N213" t="s">
        <v>1078</v>
      </c>
      <c r="O213">
        <v>400497</v>
      </c>
      <c r="P213" t="s">
        <v>1079</v>
      </c>
      <c r="Q213" t="s">
        <v>6301</v>
      </c>
      <c r="R213">
        <v>0</v>
      </c>
      <c r="S213" t="s">
        <v>1495</v>
      </c>
      <c r="V213">
        <v>503</v>
      </c>
      <c r="W213">
        <v>502</v>
      </c>
      <c r="X213" t="s">
        <v>1496</v>
      </c>
      <c r="Y213" t="s">
        <v>1120</v>
      </c>
      <c r="Z213" t="s">
        <v>1104</v>
      </c>
    </row>
    <row r="214" spans="1:26" x14ac:dyDescent="0.25">
      <c r="A214">
        <v>402044</v>
      </c>
      <c r="B214" t="s">
        <v>982</v>
      </c>
      <c r="C214" t="s">
        <v>398</v>
      </c>
      <c r="D214" t="s">
        <v>399</v>
      </c>
      <c r="E214">
        <v>294</v>
      </c>
      <c r="F214">
        <v>90090</v>
      </c>
      <c r="G214" t="s">
        <v>381</v>
      </c>
      <c r="H214" s="2">
        <v>0.35416666666666669</v>
      </c>
      <c r="I214" t="s">
        <v>6302</v>
      </c>
      <c r="J214" s="2">
        <v>0.66666666666666663</v>
      </c>
      <c r="L214" t="s">
        <v>968</v>
      </c>
      <c r="N214" t="s">
        <v>985</v>
      </c>
      <c r="P214" t="s">
        <v>986</v>
      </c>
      <c r="Q214" t="s">
        <v>6303</v>
      </c>
      <c r="R214">
        <v>0</v>
      </c>
      <c r="S214" t="s">
        <v>2288</v>
      </c>
      <c r="Y214" t="s">
        <v>1074</v>
      </c>
      <c r="Z214" t="s">
        <v>1074</v>
      </c>
    </row>
    <row r="215" spans="1:26" x14ac:dyDescent="0.25">
      <c r="A215">
        <v>402096</v>
      </c>
      <c r="B215" t="s">
        <v>1032</v>
      </c>
      <c r="C215" t="s">
        <v>1165</v>
      </c>
      <c r="D215" t="s">
        <v>1166</v>
      </c>
      <c r="E215">
        <v>54</v>
      </c>
      <c r="F215">
        <v>499</v>
      </c>
      <c r="G215" t="s">
        <v>381</v>
      </c>
      <c r="H215" s="2">
        <v>0.58333333333333337</v>
      </c>
      <c r="I215" t="s">
        <v>381</v>
      </c>
      <c r="J215" s="2">
        <v>0.95833333333333337</v>
      </c>
      <c r="L215" t="s">
        <v>968</v>
      </c>
      <c r="N215" t="s">
        <v>2845</v>
      </c>
      <c r="O215">
        <v>7917757</v>
      </c>
      <c r="P215" t="s">
        <v>1168</v>
      </c>
      <c r="Q215" t="s">
        <v>6304</v>
      </c>
      <c r="R215">
        <v>0</v>
      </c>
      <c r="S215" t="s">
        <v>6305</v>
      </c>
      <c r="V215">
        <v>21061</v>
      </c>
      <c r="W215">
        <v>21061</v>
      </c>
      <c r="X215" t="s">
        <v>1171</v>
      </c>
      <c r="Y215" t="s">
        <v>1047</v>
      </c>
      <c r="Z215" t="s">
        <v>1047</v>
      </c>
    </row>
    <row r="216" spans="1:26" x14ac:dyDescent="0.25">
      <c r="A216">
        <v>401899</v>
      </c>
      <c r="B216" t="s">
        <v>1075</v>
      </c>
      <c r="C216" t="s">
        <v>3908</v>
      </c>
      <c r="D216" t="s">
        <v>3909</v>
      </c>
      <c r="E216">
        <v>139</v>
      </c>
      <c r="F216">
        <v>9996</v>
      </c>
      <c r="G216" t="s">
        <v>381</v>
      </c>
      <c r="H216" s="2">
        <v>0.875</v>
      </c>
      <c r="I216" t="s">
        <v>382</v>
      </c>
      <c r="J216" s="2">
        <v>0.41666666666666669</v>
      </c>
      <c r="L216" t="s">
        <v>968</v>
      </c>
      <c r="N216" t="s">
        <v>1158</v>
      </c>
      <c r="O216">
        <v>9366225</v>
      </c>
      <c r="P216" t="s">
        <v>1159</v>
      </c>
      <c r="Q216" t="s">
        <v>6306</v>
      </c>
      <c r="R216">
        <v>0</v>
      </c>
      <c r="S216" t="s">
        <v>3487</v>
      </c>
      <c r="V216" t="s">
        <v>6307</v>
      </c>
      <c r="W216" t="s">
        <v>6307</v>
      </c>
      <c r="X216" t="s">
        <v>3912</v>
      </c>
      <c r="Y216" t="s">
        <v>1164</v>
      </c>
      <c r="Z216" t="s">
        <v>1383</v>
      </c>
    </row>
    <row r="217" spans="1:26" x14ac:dyDescent="0.25">
      <c r="A217">
        <v>401349</v>
      </c>
      <c r="B217" t="s">
        <v>1402</v>
      </c>
      <c r="C217" t="s">
        <v>6308</v>
      </c>
      <c r="D217" t="s">
        <v>6309</v>
      </c>
      <c r="E217">
        <v>182</v>
      </c>
      <c r="F217">
        <v>47232</v>
      </c>
      <c r="G217" t="s">
        <v>381</v>
      </c>
      <c r="H217" s="2">
        <v>0.95833333333333337</v>
      </c>
      <c r="I217" t="s">
        <v>382</v>
      </c>
      <c r="J217" s="2">
        <v>8.3333333333333329E-2</v>
      </c>
      <c r="L217" t="s">
        <v>968</v>
      </c>
      <c r="N217" t="s">
        <v>1194</v>
      </c>
      <c r="O217">
        <v>9431836</v>
      </c>
      <c r="P217" t="s">
        <v>1079</v>
      </c>
      <c r="Q217" t="s">
        <v>6310</v>
      </c>
      <c r="R217">
        <v>0</v>
      </c>
      <c r="S217" t="s">
        <v>4669</v>
      </c>
      <c r="V217" t="s">
        <v>5598</v>
      </c>
      <c r="W217" t="s">
        <v>5598</v>
      </c>
      <c r="X217" t="s">
        <v>6311</v>
      </c>
      <c r="Y217" t="s">
        <v>6312</v>
      </c>
      <c r="Z217" t="s">
        <v>1020</v>
      </c>
    </row>
    <row r="218" spans="1:26" x14ac:dyDescent="0.25">
      <c r="A218" t="s">
        <v>6313</v>
      </c>
      <c r="B218" t="s">
        <v>982</v>
      </c>
      <c r="C218" t="s">
        <v>364</v>
      </c>
      <c r="D218" t="s">
        <v>365</v>
      </c>
      <c r="E218">
        <v>292</v>
      </c>
      <c r="F218">
        <v>85942</v>
      </c>
      <c r="G218" t="s">
        <v>382</v>
      </c>
      <c r="H218" s="2">
        <v>0.29166666666666669</v>
      </c>
      <c r="I218" t="s">
        <v>6283</v>
      </c>
      <c r="J218" s="2">
        <v>0.75</v>
      </c>
      <c r="L218" t="s">
        <v>968</v>
      </c>
      <c r="N218" t="s">
        <v>1214</v>
      </c>
      <c r="O218">
        <v>9224726</v>
      </c>
      <c r="P218" t="s">
        <v>1060</v>
      </c>
      <c r="Q218" t="s">
        <v>6314</v>
      </c>
      <c r="R218">
        <v>0</v>
      </c>
      <c r="S218" t="s">
        <v>6315</v>
      </c>
      <c r="U218" t="s">
        <v>1215</v>
      </c>
      <c r="V218" t="s">
        <v>6292</v>
      </c>
      <c r="W218" t="s">
        <v>6292</v>
      </c>
      <c r="X218" t="s">
        <v>1674</v>
      </c>
      <c r="Y218" t="s">
        <v>1074</v>
      </c>
      <c r="Z218" t="s">
        <v>974</v>
      </c>
    </row>
    <row r="219" spans="1:26" x14ac:dyDescent="0.25">
      <c r="A219">
        <v>402259</v>
      </c>
      <c r="B219" t="s">
        <v>964</v>
      </c>
      <c r="C219" t="s">
        <v>6316</v>
      </c>
      <c r="D219" t="s">
        <v>6317</v>
      </c>
      <c r="E219">
        <v>27</v>
      </c>
      <c r="F219">
        <v>207</v>
      </c>
      <c r="G219" t="s">
        <v>382</v>
      </c>
      <c r="H219" s="2">
        <v>0.33333333333333331</v>
      </c>
      <c r="I219" t="s">
        <v>6284</v>
      </c>
      <c r="J219" s="2">
        <v>0.70833333333333337</v>
      </c>
      <c r="L219" t="s">
        <v>968</v>
      </c>
      <c r="N219" t="s">
        <v>1894</v>
      </c>
      <c r="O219">
        <v>7928043</v>
      </c>
      <c r="P219" t="s">
        <v>1092</v>
      </c>
      <c r="Q219" t="s">
        <v>6318</v>
      </c>
      <c r="R219">
        <v>0</v>
      </c>
      <c r="S219" t="s">
        <v>1179</v>
      </c>
      <c r="V219">
        <v>21051</v>
      </c>
      <c r="W219">
        <v>21061</v>
      </c>
      <c r="X219" t="s">
        <v>6319</v>
      </c>
      <c r="Y219" t="s">
        <v>1104</v>
      </c>
      <c r="Z219" t="s">
        <v>1047</v>
      </c>
    </row>
    <row r="220" spans="1:26" x14ac:dyDescent="0.25">
      <c r="A220">
        <v>402224</v>
      </c>
      <c r="B220" t="s">
        <v>982</v>
      </c>
      <c r="C220" t="s">
        <v>377</v>
      </c>
      <c r="D220" t="s">
        <v>378</v>
      </c>
      <c r="E220">
        <v>311</v>
      </c>
      <c r="F220">
        <v>138193</v>
      </c>
      <c r="G220" t="s">
        <v>382</v>
      </c>
      <c r="H220" s="2">
        <v>0.33333333333333331</v>
      </c>
      <c r="I220" t="s">
        <v>382</v>
      </c>
      <c r="J220" s="2">
        <v>0.70833333333333337</v>
      </c>
      <c r="L220" t="s">
        <v>968</v>
      </c>
      <c r="N220" t="s">
        <v>985</v>
      </c>
      <c r="O220">
        <v>9167227</v>
      </c>
      <c r="P220" t="s">
        <v>1254</v>
      </c>
      <c r="Q220" t="s">
        <v>6320</v>
      </c>
      <c r="R220">
        <v>0</v>
      </c>
      <c r="S220" t="s">
        <v>2288</v>
      </c>
      <c r="U220" t="s">
        <v>989</v>
      </c>
      <c r="V220">
        <v>21030</v>
      </c>
      <c r="W220">
        <v>21030</v>
      </c>
      <c r="X220" t="s">
        <v>4244</v>
      </c>
      <c r="Y220" t="s">
        <v>1074</v>
      </c>
      <c r="Z220" t="s">
        <v>1020</v>
      </c>
    </row>
    <row r="221" spans="1:26" x14ac:dyDescent="0.25">
      <c r="A221">
        <v>402265</v>
      </c>
      <c r="B221" t="s">
        <v>1075</v>
      </c>
      <c r="C221" t="s">
        <v>1320</v>
      </c>
      <c r="D221" t="s">
        <v>1321</v>
      </c>
      <c r="E221">
        <v>86</v>
      </c>
      <c r="F221">
        <v>2546</v>
      </c>
      <c r="G221" t="s">
        <v>382</v>
      </c>
      <c r="H221" s="2">
        <v>0.4861111111111111</v>
      </c>
      <c r="I221" t="s">
        <v>382</v>
      </c>
      <c r="J221" s="2">
        <v>0.79166666666666663</v>
      </c>
      <c r="L221" t="s">
        <v>968</v>
      </c>
      <c r="N221" t="s">
        <v>1035</v>
      </c>
      <c r="O221">
        <v>9280718</v>
      </c>
      <c r="P221" t="s">
        <v>1277</v>
      </c>
      <c r="Q221" t="s">
        <v>6321</v>
      </c>
      <c r="R221">
        <v>0</v>
      </c>
      <c r="S221" t="s">
        <v>1722</v>
      </c>
      <c r="V221" t="s">
        <v>6322</v>
      </c>
      <c r="W221" t="s">
        <v>6322</v>
      </c>
      <c r="X221" t="s">
        <v>1325</v>
      </c>
      <c r="Y221" t="s">
        <v>2031</v>
      </c>
      <c r="Z221" t="s">
        <v>1104</v>
      </c>
    </row>
    <row r="222" spans="1:26" x14ac:dyDescent="0.25">
      <c r="A222">
        <v>400879</v>
      </c>
      <c r="B222" t="s">
        <v>1139</v>
      </c>
      <c r="C222" t="s">
        <v>6323</v>
      </c>
      <c r="D222" t="s">
        <v>6324</v>
      </c>
      <c r="E222">
        <v>63</v>
      </c>
      <c r="F222">
        <v>1541</v>
      </c>
      <c r="G222" t="s">
        <v>382</v>
      </c>
      <c r="H222" s="2">
        <v>0.5</v>
      </c>
      <c r="I222" t="s">
        <v>369</v>
      </c>
      <c r="J222" s="2">
        <v>0.375</v>
      </c>
      <c r="L222" t="s">
        <v>968</v>
      </c>
      <c r="N222" t="s">
        <v>1143</v>
      </c>
      <c r="O222">
        <v>1011197</v>
      </c>
      <c r="P222" t="s">
        <v>1092</v>
      </c>
      <c r="Q222" t="s">
        <v>6325</v>
      </c>
      <c r="R222">
        <v>0</v>
      </c>
      <c r="S222" t="s">
        <v>1176</v>
      </c>
      <c r="T222" t="s">
        <v>6326</v>
      </c>
      <c r="X222" t="s">
        <v>6327</v>
      </c>
      <c r="Y222" t="s">
        <v>2695</v>
      </c>
      <c r="Z222" t="s">
        <v>1821</v>
      </c>
    </row>
    <row r="223" spans="1:26" x14ac:dyDescent="0.25">
      <c r="A223" t="s">
        <v>6328</v>
      </c>
      <c r="B223" t="s">
        <v>982</v>
      </c>
      <c r="C223" t="s">
        <v>334</v>
      </c>
      <c r="D223" t="s">
        <v>335</v>
      </c>
      <c r="E223">
        <v>279</v>
      </c>
      <c r="F223">
        <v>73817</v>
      </c>
      <c r="G223" t="s">
        <v>382</v>
      </c>
      <c r="H223" s="2">
        <v>0.66666666666666663</v>
      </c>
      <c r="I223" t="s">
        <v>6329</v>
      </c>
      <c r="L223" t="s">
        <v>968</v>
      </c>
      <c r="N223" t="s">
        <v>985</v>
      </c>
      <c r="O223">
        <v>9102978</v>
      </c>
      <c r="P223" t="s">
        <v>1123</v>
      </c>
      <c r="Q223" t="s">
        <v>6330</v>
      </c>
      <c r="R223">
        <v>0</v>
      </c>
      <c r="S223" t="s">
        <v>2288</v>
      </c>
      <c r="U223" t="s">
        <v>989</v>
      </c>
      <c r="V223">
        <v>14291</v>
      </c>
      <c r="W223">
        <v>14291</v>
      </c>
      <c r="X223" t="s">
        <v>1638</v>
      </c>
      <c r="Y223" t="s">
        <v>1020</v>
      </c>
      <c r="Z223" t="s">
        <v>1042</v>
      </c>
    </row>
    <row r="224" spans="1:26" x14ac:dyDescent="0.25">
      <c r="A224">
        <v>401901</v>
      </c>
      <c r="B224" t="s">
        <v>1032</v>
      </c>
      <c r="C224" t="s">
        <v>1128</v>
      </c>
      <c r="D224" t="s">
        <v>1129</v>
      </c>
      <c r="E224">
        <v>56</v>
      </c>
      <c r="F224">
        <v>1083</v>
      </c>
      <c r="G224" t="s">
        <v>382</v>
      </c>
      <c r="H224" s="2">
        <v>0.75</v>
      </c>
      <c r="I224" t="s">
        <v>382</v>
      </c>
      <c r="J224" s="2">
        <v>0.91666666666666663</v>
      </c>
      <c r="L224" t="s">
        <v>968</v>
      </c>
      <c r="N224" t="s">
        <v>1130</v>
      </c>
      <c r="O224">
        <v>9184524</v>
      </c>
      <c r="P224" t="s">
        <v>1036</v>
      </c>
      <c r="Q224" t="s">
        <v>6331</v>
      </c>
      <c r="R224">
        <v>0</v>
      </c>
      <c r="S224" t="s">
        <v>3253</v>
      </c>
      <c r="V224" t="s">
        <v>6332</v>
      </c>
      <c r="W224" t="s">
        <v>6333</v>
      </c>
      <c r="X224" t="s">
        <v>1135</v>
      </c>
      <c r="Y224" t="s">
        <v>1198</v>
      </c>
      <c r="Z224" t="s">
        <v>1042</v>
      </c>
    </row>
    <row r="225" spans="1:26" x14ac:dyDescent="0.25">
      <c r="A225">
        <v>402540</v>
      </c>
      <c r="B225" t="s">
        <v>964</v>
      </c>
      <c r="C225" t="s">
        <v>1049</v>
      </c>
      <c r="D225" t="s">
        <v>1050</v>
      </c>
      <c r="E225">
        <v>26</v>
      </c>
      <c r="F225">
        <v>284</v>
      </c>
      <c r="G225" t="s">
        <v>393</v>
      </c>
      <c r="H225" s="2">
        <v>0.16666666666666666</v>
      </c>
      <c r="I225" t="s">
        <v>6329</v>
      </c>
      <c r="J225" s="2">
        <v>0.75</v>
      </c>
      <c r="L225" t="s">
        <v>968</v>
      </c>
      <c r="N225" t="s">
        <v>969</v>
      </c>
      <c r="P225" t="s">
        <v>970</v>
      </c>
      <c r="Q225" t="s">
        <v>6334</v>
      </c>
      <c r="R225">
        <v>0</v>
      </c>
      <c r="S225" t="s">
        <v>972</v>
      </c>
      <c r="X225" t="s">
        <v>1053</v>
      </c>
      <c r="Y225" t="s">
        <v>974</v>
      </c>
      <c r="Z225" t="s">
        <v>974</v>
      </c>
    </row>
    <row r="226" spans="1:26" x14ac:dyDescent="0.25">
      <c r="A226">
        <v>402542</v>
      </c>
      <c r="B226" t="s">
        <v>964</v>
      </c>
      <c r="C226" t="s">
        <v>1180</v>
      </c>
      <c r="D226" t="s">
        <v>1181</v>
      </c>
      <c r="E226">
        <v>28</v>
      </c>
      <c r="F226">
        <v>284</v>
      </c>
      <c r="G226" t="s">
        <v>393</v>
      </c>
      <c r="H226" s="2">
        <v>0.16666666666666666</v>
      </c>
      <c r="I226" t="s">
        <v>393</v>
      </c>
      <c r="J226" s="2">
        <v>0.75</v>
      </c>
      <c r="L226" t="s">
        <v>968</v>
      </c>
      <c r="N226" t="s">
        <v>969</v>
      </c>
      <c r="P226" t="s">
        <v>970</v>
      </c>
      <c r="Q226" t="s">
        <v>6335</v>
      </c>
      <c r="R226">
        <v>0</v>
      </c>
      <c r="S226" t="s">
        <v>972</v>
      </c>
      <c r="X226" t="s">
        <v>1184</v>
      </c>
      <c r="Y226" t="s">
        <v>974</v>
      </c>
      <c r="Z226" t="s">
        <v>974</v>
      </c>
    </row>
    <row r="227" spans="1:26" x14ac:dyDescent="0.25">
      <c r="A227">
        <v>402543</v>
      </c>
      <c r="B227" t="s">
        <v>976</v>
      </c>
      <c r="C227" t="s">
        <v>6336</v>
      </c>
      <c r="D227" t="s">
        <v>6337</v>
      </c>
      <c r="E227">
        <v>110</v>
      </c>
      <c r="F227">
        <v>4249</v>
      </c>
      <c r="G227" t="s">
        <v>393</v>
      </c>
      <c r="H227" s="2">
        <v>0.16666666666666666</v>
      </c>
      <c r="I227" t="s">
        <v>393</v>
      </c>
      <c r="J227" s="2">
        <v>0.75</v>
      </c>
      <c r="L227" t="s">
        <v>968</v>
      </c>
      <c r="N227" t="s">
        <v>969</v>
      </c>
      <c r="P227" t="s">
        <v>970</v>
      </c>
      <c r="Q227" t="s">
        <v>6338</v>
      </c>
      <c r="R227">
        <v>0</v>
      </c>
      <c r="S227" t="s">
        <v>980</v>
      </c>
      <c r="X227" t="s">
        <v>6339</v>
      </c>
      <c r="Y227" t="s">
        <v>974</v>
      </c>
      <c r="Z227" t="s">
        <v>974</v>
      </c>
    </row>
    <row r="228" spans="1:26" x14ac:dyDescent="0.25">
      <c r="A228">
        <v>402541</v>
      </c>
      <c r="B228" t="s">
        <v>976</v>
      </c>
      <c r="C228" t="s">
        <v>1054</v>
      </c>
      <c r="D228" t="s">
        <v>1055</v>
      </c>
      <c r="E228">
        <v>87</v>
      </c>
      <c r="F228">
        <v>2391</v>
      </c>
      <c r="G228" t="s">
        <v>393</v>
      </c>
      <c r="H228" s="2">
        <v>0.16666666666666666</v>
      </c>
      <c r="I228" t="s">
        <v>6329</v>
      </c>
      <c r="J228" s="2">
        <v>0.75</v>
      </c>
      <c r="L228" t="s">
        <v>968</v>
      </c>
      <c r="N228" t="s">
        <v>969</v>
      </c>
      <c r="P228" t="s">
        <v>970</v>
      </c>
      <c r="Q228" t="s">
        <v>6340</v>
      </c>
      <c r="R228">
        <v>0</v>
      </c>
      <c r="S228" t="s">
        <v>1057</v>
      </c>
      <c r="X228" t="s">
        <v>1058</v>
      </c>
      <c r="Y228" t="s">
        <v>974</v>
      </c>
      <c r="Z228" t="s">
        <v>974</v>
      </c>
    </row>
    <row r="229" spans="1:26" x14ac:dyDescent="0.25">
      <c r="A229">
        <v>401529</v>
      </c>
      <c r="B229" t="s">
        <v>1032</v>
      </c>
      <c r="C229" t="s">
        <v>1192</v>
      </c>
      <c r="D229" t="s">
        <v>1193</v>
      </c>
      <c r="E229">
        <v>69</v>
      </c>
      <c r="F229">
        <v>764</v>
      </c>
      <c r="G229" t="s">
        <v>393</v>
      </c>
      <c r="H229" s="2">
        <v>0.29166666666666669</v>
      </c>
      <c r="I229" t="s">
        <v>393</v>
      </c>
      <c r="J229" s="2">
        <v>0.625</v>
      </c>
      <c r="L229" t="s">
        <v>968</v>
      </c>
      <c r="N229" t="s">
        <v>1194</v>
      </c>
      <c r="O229">
        <v>7030523</v>
      </c>
      <c r="P229" t="s">
        <v>1036</v>
      </c>
      <c r="Q229" t="s">
        <v>6341</v>
      </c>
      <c r="R229">
        <v>0</v>
      </c>
      <c r="S229" t="s">
        <v>1196</v>
      </c>
      <c r="V229">
        <v>21051</v>
      </c>
      <c r="W229">
        <v>21051</v>
      </c>
      <c r="X229" t="s">
        <v>1197</v>
      </c>
      <c r="Y229" t="s">
        <v>1198</v>
      </c>
      <c r="Z229" t="s">
        <v>1029</v>
      </c>
    </row>
    <row r="230" spans="1:26" x14ac:dyDescent="0.25">
      <c r="A230" t="s">
        <v>6342</v>
      </c>
      <c r="B230" t="s">
        <v>982</v>
      </c>
      <c r="C230" t="s">
        <v>65</v>
      </c>
      <c r="D230" t="s">
        <v>66</v>
      </c>
      <c r="E230">
        <v>279</v>
      </c>
      <c r="F230">
        <v>78878</v>
      </c>
      <c r="G230" t="s">
        <v>393</v>
      </c>
      <c r="H230" s="2">
        <v>0.375</v>
      </c>
      <c r="I230" t="s">
        <v>6280</v>
      </c>
      <c r="J230" s="2">
        <v>0.45833333333333331</v>
      </c>
      <c r="L230" t="s">
        <v>968</v>
      </c>
      <c r="N230" t="s">
        <v>985</v>
      </c>
      <c r="O230">
        <v>9104835</v>
      </c>
      <c r="P230" t="s">
        <v>1100</v>
      </c>
      <c r="Q230" t="s">
        <v>6343</v>
      </c>
      <c r="R230">
        <v>0</v>
      </c>
      <c r="S230" t="s">
        <v>2288</v>
      </c>
      <c r="V230">
        <v>15114</v>
      </c>
      <c r="W230">
        <v>15114</v>
      </c>
      <c r="Y230" t="s">
        <v>1042</v>
      </c>
      <c r="Z230" t="s">
        <v>1074</v>
      </c>
    </row>
    <row r="231" spans="1:26" x14ac:dyDescent="0.25">
      <c r="A231">
        <v>402140</v>
      </c>
      <c r="B231" t="s">
        <v>1805</v>
      </c>
      <c r="C231" t="s">
        <v>3811</v>
      </c>
      <c r="D231" t="s">
        <v>3812</v>
      </c>
      <c r="E231">
        <v>104</v>
      </c>
      <c r="F231">
        <v>3289</v>
      </c>
      <c r="G231" t="s">
        <v>393</v>
      </c>
      <c r="H231" s="2">
        <v>0.41666666666666669</v>
      </c>
      <c r="I231" t="s">
        <v>6329</v>
      </c>
      <c r="J231" s="2">
        <v>0.875</v>
      </c>
      <c r="L231" t="s">
        <v>968</v>
      </c>
      <c r="N231" t="s">
        <v>1601</v>
      </c>
      <c r="O231">
        <v>9243899</v>
      </c>
      <c r="P231" t="s">
        <v>1277</v>
      </c>
      <c r="Q231" t="s">
        <v>6344</v>
      </c>
      <c r="R231">
        <v>6</v>
      </c>
      <c r="S231" t="s">
        <v>6345</v>
      </c>
      <c r="X231" t="s">
        <v>3816</v>
      </c>
      <c r="Y231" t="s">
        <v>2329</v>
      </c>
      <c r="Z231" t="s">
        <v>1004</v>
      </c>
    </row>
    <row r="232" spans="1:26" x14ac:dyDescent="0.25">
      <c r="A232">
        <v>402267</v>
      </c>
      <c r="B232" t="s">
        <v>1075</v>
      </c>
      <c r="C232" t="s">
        <v>5996</v>
      </c>
      <c r="D232" t="s">
        <v>5997</v>
      </c>
      <c r="E232">
        <v>132</v>
      </c>
      <c r="F232">
        <v>7219</v>
      </c>
      <c r="G232" t="s">
        <v>393</v>
      </c>
      <c r="H232" s="2">
        <v>0.66666666666666663</v>
      </c>
      <c r="I232" t="s">
        <v>6329</v>
      </c>
      <c r="J232" s="2">
        <v>0.25</v>
      </c>
      <c r="L232" t="s">
        <v>968</v>
      </c>
      <c r="N232" t="s">
        <v>1035</v>
      </c>
      <c r="O232">
        <v>9430064</v>
      </c>
      <c r="P232" t="s">
        <v>1079</v>
      </c>
      <c r="Q232" t="s">
        <v>6346</v>
      </c>
      <c r="R232">
        <v>0</v>
      </c>
      <c r="S232" t="s">
        <v>1722</v>
      </c>
      <c r="V232" t="s">
        <v>6347</v>
      </c>
      <c r="W232" t="s">
        <v>6347</v>
      </c>
      <c r="X232" t="s">
        <v>6000</v>
      </c>
      <c r="Y232" t="s">
        <v>2167</v>
      </c>
      <c r="Z232" t="s">
        <v>1839</v>
      </c>
    </row>
    <row r="233" spans="1:26" x14ac:dyDescent="0.25">
      <c r="A233">
        <v>402266</v>
      </c>
      <c r="B233" t="s">
        <v>1032</v>
      </c>
      <c r="C233" t="s">
        <v>1033</v>
      </c>
      <c r="D233" t="s">
        <v>1034</v>
      </c>
      <c r="E233">
        <v>108</v>
      </c>
      <c r="F233">
        <v>5873</v>
      </c>
      <c r="G233" t="s">
        <v>393</v>
      </c>
      <c r="H233" s="2">
        <v>0.79166666666666663</v>
      </c>
      <c r="I233" t="s">
        <v>6329</v>
      </c>
      <c r="J233" s="2">
        <v>0.25</v>
      </c>
      <c r="L233" t="s">
        <v>968</v>
      </c>
      <c r="N233" t="s">
        <v>1035</v>
      </c>
      <c r="O233">
        <v>9002647</v>
      </c>
      <c r="P233" t="s">
        <v>1036</v>
      </c>
      <c r="Q233" t="s">
        <v>6348</v>
      </c>
      <c r="R233">
        <v>0</v>
      </c>
      <c r="S233" t="s">
        <v>2513</v>
      </c>
      <c r="V233" t="s">
        <v>6295</v>
      </c>
      <c r="W233" t="s">
        <v>6295</v>
      </c>
      <c r="X233" t="s">
        <v>1040</v>
      </c>
      <c r="Y233" t="s">
        <v>2167</v>
      </c>
      <c r="Z233" t="s">
        <v>1853</v>
      </c>
    </row>
    <row r="234" spans="1:26" x14ac:dyDescent="0.25">
      <c r="A234">
        <v>402086</v>
      </c>
      <c r="B234" t="s">
        <v>994</v>
      </c>
      <c r="C234" t="s">
        <v>5940</v>
      </c>
      <c r="D234" t="s">
        <v>5941</v>
      </c>
      <c r="E234">
        <v>126</v>
      </c>
      <c r="F234">
        <v>6688</v>
      </c>
      <c r="G234" t="s">
        <v>393</v>
      </c>
      <c r="H234" s="2">
        <v>0.83333333333333337</v>
      </c>
      <c r="I234" t="s">
        <v>6283</v>
      </c>
      <c r="J234" s="2">
        <v>0.29166666666666669</v>
      </c>
      <c r="L234" t="s">
        <v>968</v>
      </c>
      <c r="N234" t="s">
        <v>997</v>
      </c>
      <c r="P234" t="s">
        <v>999</v>
      </c>
      <c r="Q234" t="s">
        <v>6349</v>
      </c>
      <c r="R234">
        <v>0</v>
      </c>
      <c r="S234" t="s">
        <v>6350</v>
      </c>
      <c r="V234">
        <v>293</v>
      </c>
      <c r="W234">
        <v>293</v>
      </c>
      <c r="X234" t="s">
        <v>5944</v>
      </c>
      <c r="Y234" t="s">
        <v>1127</v>
      </c>
      <c r="Z234" t="s">
        <v>1104</v>
      </c>
    </row>
    <row r="235" spans="1:26" x14ac:dyDescent="0.25">
      <c r="A235">
        <v>402325</v>
      </c>
      <c r="B235" t="s">
        <v>1752</v>
      </c>
      <c r="C235" t="s">
        <v>1753</v>
      </c>
      <c r="D235" t="s">
        <v>1754</v>
      </c>
      <c r="E235">
        <v>114</v>
      </c>
      <c r="F235">
        <v>5169</v>
      </c>
      <c r="G235" t="s">
        <v>393</v>
      </c>
      <c r="H235" s="2">
        <v>0.875</v>
      </c>
      <c r="I235" t="s">
        <v>6302</v>
      </c>
      <c r="J235" s="2">
        <v>0.54166666666666663</v>
      </c>
      <c r="L235" t="s">
        <v>968</v>
      </c>
      <c r="N235" t="s">
        <v>1755</v>
      </c>
      <c r="O235">
        <v>9781528</v>
      </c>
      <c r="P235" t="s">
        <v>1159</v>
      </c>
      <c r="Q235" t="s">
        <v>6351</v>
      </c>
      <c r="R235">
        <v>0</v>
      </c>
      <c r="S235" t="s">
        <v>2356</v>
      </c>
      <c r="V235">
        <v>64</v>
      </c>
      <c r="W235">
        <v>64</v>
      </c>
      <c r="X235" t="s">
        <v>1758</v>
      </c>
      <c r="Y235" t="s">
        <v>3106</v>
      </c>
      <c r="Z235" t="s">
        <v>1048</v>
      </c>
    </row>
    <row r="236" spans="1:26" x14ac:dyDescent="0.25">
      <c r="A236">
        <v>402587</v>
      </c>
      <c r="B236" t="s">
        <v>1961</v>
      </c>
      <c r="C236" t="s">
        <v>1970</v>
      </c>
      <c r="D236" t="s">
        <v>1971</v>
      </c>
      <c r="E236">
        <v>25</v>
      </c>
      <c r="F236">
        <v>85</v>
      </c>
      <c r="G236" t="s">
        <v>6329</v>
      </c>
      <c r="H236" s="2">
        <v>0.29166666666666669</v>
      </c>
      <c r="I236" t="s">
        <v>6284</v>
      </c>
      <c r="J236" s="2">
        <v>0.70833333333333337</v>
      </c>
      <c r="L236" t="s">
        <v>968</v>
      </c>
      <c r="N236" t="s">
        <v>1024</v>
      </c>
      <c r="O236">
        <v>90650921</v>
      </c>
      <c r="P236" t="s">
        <v>1168</v>
      </c>
      <c r="Q236" t="s">
        <v>6352</v>
      </c>
      <c r="R236">
        <v>0</v>
      </c>
      <c r="S236" t="s">
        <v>1349</v>
      </c>
      <c r="T236" t="s">
        <v>1332</v>
      </c>
      <c r="X236" t="s">
        <v>1974</v>
      </c>
      <c r="Y236" t="s">
        <v>975</v>
      </c>
      <c r="Z236" t="s">
        <v>1048</v>
      </c>
    </row>
    <row r="237" spans="1:26" x14ac:dyDescent="0.25">
      <c r="A237">
        <v>402584</v>
      </c>
      <c r="B237" t="s">
        <v>1032</v>
      </c>
      <c r="C237" t="s">
        <v>5900</v>
      </c>
      <c r="D237" t="s">
        <v>5901</v>
      </c>
      <c r="E237">
        <v>71</v>
      </c>
      <c r="F237">
        <v>1050</v>
      </c>
      <c r="G237" t="s">
        <v>6329</v>
      </c>
      <c r="H237" s="2">
        <v>0.29166666666666669</v>
      </c>
      <c r="I237" t="s">
        <v>369</v>
      </c>
      <c r="J237" s="2">
        <v>0.125</v>
      </c>
      <c r="L237" t="s">
        <v>968</v>
      </c>
      <c r="N237" t="s">
        <v>1167</v>
      </c>
      <c r="O237">
        <v>8132055</v>
      </c>
      <c r="P237" t="s">
        <v>1131</v>
      </c>
      <c r="Q237" t="s">
        <v>6353</v>
      </c>
      <c r="R237">
        <v>0</v>
      </c>
      <c r="S237" t="s">
        <v>4655</v>
      </c>
      <c r="T237" t="s">
        <v>6354</v>
      </c>
      <c r="V237">
        <v>21061</v>
      </c>
      <c r="W237">
        <v>21071</v>
      </c>
      <c r="X237" t="s">
        <v>5905</v>
      </c>
      <c r="Y237" t="s">
        <v>1284</v>
      </c>
      <c r="Z237" t="s">
        <v>1104</v>
      </c>
    </row>
    <row r="238" spans="1:26" x14ac:dyDescent="0.25">
      <c r="A238">
        <v>402484</v>
      </c>
      <c r="B238" t="s">
        <v>1075</v>
      </c>
      <c r="C238" t="s">
        <v>1610</v>
      </c>
      <c r="D238" t="s">
        <v>1611</v>
      </c>
      <c r="E238">
        <v>159</v>
      </c>
      <c r="F238">
        <v>15215</v>
      </c>
      <c r="G238" t="s">
        <v>6329</v>
      </c>
      <c r="H238" s="2">
        <v>0.45833333333333331</v>
      </c>
      <c r="I238" t="s">
        <v>6329</v>
      </c>
      <c r="J238" s="2">
        <v>0.75</v>
      </c>
      <c r="L238" t="s">
        <v>968</v>
      </c>
      <c r="N238" t="s">
        <v>1078</v>
      </c>
      <c r="O238">
        <v>9819959</v>
      </c>
      <c r="P238" t="s">
        <v>1079</v>
      </c>
      <c r="Q238" t="s">
        <v>6355</v>
      </c>
      <c r="R238">
        <v>0</v>
      </c>
      <c r="S238" t="s">
        <v>1279</v>
      </c>
      <c r="V238">
        <v>52</v>
      </c>
      <c r="W238">
        <v>52</v>
      </c>
      <c r="X238" t="s">
        <v>1614</v>
      </c>
      <c r="Y238" t="s">
        <v>1615</v>
      </c>
      <c r="Z238" t="s">
        <v>6098</v>
      </c>
    </row>
    <row r="239" spans="1:26" x14ac:dyDescent="0.25">
      <c r="A239">
        <v>402575</v>
      </c>
      <c r="B239" t="s">
        <v>964</v>
      </c>
      <c r="C239" t="s">
        <v>4454</v>
      </c>
      <c r="D239" t="s">
        <v>4323</v>
      </c>
      <c r="E239">
        <v>18</v>
      </c>
      <c r="F239">
        <v>83</v>
      </c>
      <c r="G239" t="s">
        <v>6283</v>
      </c>
      <c r="H239" s="2">
        <v>0.25</v>
      </c>
      <c r="I239" t="s">
        <v>6302</v>
      </c>
      <c r="J239" s="2">
        <v>0.25</v>
      </c>
      <c r="L239" t="s">
        <v>968</v>
      </c>
      <c r="N239" t="s">
        <v>2198</v>
      </c>
      <c r="O239" t="s">
        <v>4324</v>
      </c>
      <c r="P239" t="s">
        <v>1131</v>
      </c>
      <c r="Q239" t="s">
        <v>6356</v>
      </c>
      <c r="R239">
        <v>0</v>
      </c>
      <c r="S239" t="s">
        <v>1331</v>
      </c>
      <c r="X239" t="s">
        <v>4326</v>
      </c>
      <c r="Y239" t="s">
        <v>1229</v>
      </c>
      <c r="Z239" t="s">
        <v>1284</v>
      </c>
    </row>
    <row r="240" spans="1:26" x14ac:dyDescent="0.25">
      <c r="A240">
        <v>402576</v>
      </c>
      <c r="B240" t="s">
        <v>976</v>
      </c>
      <c r="C240" t="s">
        <v>4451</v>
      </c>
      <c r="D240" t="s">
        <v>4317</v>
      </c>
      <c r="E240">
        <v>72</v>
      </c>
      <c r="F240">
        <v>728</v>
      </c>
      <c r="G240" t="s">
        <v>6283</v>
      </c>
      <c r="H240" s="2">
        <v>0.25</v>
      </c>
      <c r="I240" t="s">
        <v>6302</v>
      </c>
      <c r="J240" s="2">
        <v>0.25</v>
      </c>
      <c r="L240" t="s">
        <v>968</v>
      </c>
      <c r="N240" t="s">
        <v>2198</v>
      </c>
      <c r="O240" t="s">
        <v>4319</v>
      </c>
      <c r="P240" t="s">
        <v>1131</v>
      </c>
      <c r="Q240" t="s">
        <v>6357</v>
      </c>
      <c r="R240">
        <v>0</v>
      </c>
      <c r="S240" t="s">
        <v>4202</v>
      </c>
      <c r="X240" t="s">
        <v>4321</v>
      </c>
      <c r="Y240" t="s">
        <v>1229</v>
      </c>
      <c r="Z240" t="s">
        <v>1284</v>
      </c>
    </row>
    <row r="241" spans="1:26" x14ac:dyDescent="0.25">
      <c r="A241">
        <v>402480</v>
      </c>
      <c r="B241" t="s">
        <v>994</v>
      </c>
      <c r="C241" t="s">
        <v>6126</v>
      </c>
      <c r="D241" t="s">
        <v>6127</v>
      </c>
      <c r="E241">
        <v>95</v>
      </c>
      <c r="F241">
        <v>3591</v>
      </c>
      <c r="G241" t="s">
        <v>6283</v>
      </c>
      <c r="H241" s="2">
        <v>0.25</v>
      </c>
      <c r="I241" t="s">
        <v>6283</v>
      </c>
      <c r="J241" s="2">
        <v>0.77083333333333337</v>
      </c>
      <c r="L241" t="s">
        <v>968</v>
      </c>
      <c r="N241" t="s">
        <v>1091</v>
      </c>
      <c r="O241" t="s">
        <v>6128</v>
      </c>
      <c r="P241" t="s">
        <v>999</v>
      </c>
      <c r="Q241" t="s">
        <v>6358</v>
      </c>
      <c r="R241">
        <v>0</v>
      </c>
      <c r="S241" t="s">
        <v>2643</v>
      </c>
      <c r="V241">
        <v>13</v>
      </c>
      <c r="W241">
        <v>13</v>
      </c>
      <c r="X241" t="s">
        <v>6130</v>
      </c>
      <c r="Y241" t="s">
        <v>1047</v>
      </c>
      <c r="Z241" t="s">
        <v>1047</v>
      </c>
    </row>
    <row r="242" spans="1:26" x14ac:dyDescent="0.25">
      <c r="A242">
        <v>402767</v>
      </c>
      <c r="B242" t="s">
        <v>1230</v>
      </c>
      <c r="C242" t="s">
        <v>2563</v>
      </c>
      <c r="D242" t="s">
        <v>2563</v>
      </c>
      <c r="E242">
        <v>9</v>
      </c>
      <c r="F242">
        <v>5</v>
      </c>
      <c r="G242" t="s">
        <v>6283</v>
      </c>
      <c r="H242" s="2">
        <v>0.27083333333333331</v>
      </c>
      <c r="I242" t="s">
        <v>6283</v>
      </c>
      <c r="J242" s="2">
        <v>0.38541666666666669</v>
      </c>
      <c r="L242" t="s">
        <v>968</v>
      </c>
      <c r="N242" t="s">
        <v>1300</v>
      </c>
      <c r="O242" t="s">
        <v>2564</v>
      </c>
      <c r="P242" t="s">
        <v>970</v>
      </c>
      <c r="Q242" t="s">
        <v>6359</v>
      </c>
      <c r="R242">
        <v>0</v>
      </c>
      <c r="S242" t="s">
        <v>6360</v>
      </c>
      <c r="X242" t="s">
        <v>2566</v>
      </c>
      <c r="Y242" t="s">
        <v>1029</v>
      </c>
      <c r="Z242" t="s">
        <v>1029</v>
      </c>
    </row>
    <row r="243" spans="1:26" x14ac:dyDescent="0.25">
      <c r="A243">
        <v>402374</v>
      </c>
      <c r="B243" t="s">
        <v>994</v>
      </c>
      <c r="C243" t="s">
        <v>1645</v>
      </c>
      <c r="D243" t="s">
        <v>1646</v>
      </c>
      <c r="E243">
        <v>121</v>
      </c>
      <c r="F243">
        <v>6688</v>
      </c>
      <c r="G243" t="s">
        <v>6283</v>
      </c>
      <c r="H243" s="2">
        <v>0.4375</v>
      </c>
      <c r="I243" t="s">
        <v>6302</v>
      </c>
      <c r="J243" s="2">
        <v>0.75</v>
      </c>
      <c r="L243" t="s">
        <v>968</v>
      </c>
      <c r="N243" t="s">
        <v>997</v>
      </c>
      <c r="O243">
        <v>9415741</v>
      </c>
      <c r="P243" t="s">
        <v>999</v>
      </c>
      <c r="Q243" t="s">
        <v>6361</v>
      </c>
      <c r="R243">
        <v>0</v>
      </c>
      <c r="S243" t="s">
        <v>1046</v>
      </c>
      <c r="V243">
        <v>221</v>
      </c>
      <c r="W243">
        <v>221</v>
      </c>
      <c r="X243" t="s">
        <v>1648</v>
      </c>
      <c r="Y243" t="s">
        <v>974</v>
      </c>
      <c r="Z243" t="s">
        <v>1104</v>
      </c>
    </row>
    <row r="244" spans="1:26" x14ac:dyDescent="0.25">
      <c r="A244">
        <v>402835</v>
      </c>
      <c r="B244" t="s">
        <v>964</v>
      </c>
      <c r="C244" t="s">
        <v>2730</v>
      </c>
      <c r="D244" t="s">
        <v>2731</v>
      </c>
      <c r="E244">
        <v>13</v>
      </c>
      <c r="F244">
        <v>28</v>
      </c>
      <c r="G244" t="s">
        <v>6302</v>
      </c>
      <c r="H244" s="2">
        <v>0.25</v>
      </c>
      <c r="I244" t="s">
        <v>6302</v>
      </c>
      <c r="J244" s="2">
        <v>0.70833333333333337</v>
      </c>
      <c r="L244" t="s">
        <v>968</v>
      </c>
      <c r="N244" t="s">
        <v>1290</v>
      </c>
      <c r="O244">
        <v>9621821</v>
      </c>
      <c r="P244" t="s">
        <v>1079</v>
      </c>
      <c r="Q244" t="s">
        <v>6362</v>
      </c>
      <c r="R244">
        <v>0</v>
      </c>
      <c r="S244" t="s">
        <v>1183</v>
      </c>
      <c r="X244" t="s">
        <v>2734</v>
      </c>
      <c r="Y244" t="s">
        <v>974</v>
      </c>
      <c r="Z244" t="s">
        <v>974</v>
      </c>
    </row>
    <row r="245" spans="1:26" x14ac:dyDescent="0.25">
      <c r="A245">
        <v>402871</v>
      </c>
      <c r="B245" t="s">
        <v>1230</v>
      </c>
      <c r="C245" t="s">
        <v>1371</v>
      </c>
      <c r="D245" t="s">
        <v>1372</v>
      </c>
      <c r="E245">
        <v>11</v>
      </c>
      <c r="F245">
        <v>5</v>
      </c>
      <c r="G245" t="s">
        <v>6302</v>
      </c>
      <c r="H245" s="2">
        <v>0.27083333333333331</v>
      </c>
      <c r="I245" t="s">
        <v>6302</v>
      </c>
      <c r="J245" s="2">
        <v>0.38541666666666669</v>
      </c>
      <c r="L245" t="s">
        <v>968</v>
      </c>
      <c r="N245" t="s">
        <v>1300</v>
      </c>
      <c r="O245" t="s">
        <v>1373</v>
      </c>
      <c r="P245" t="s">
        <v>970</v>
      </c>
      <c r="Q245" t="s">
        <v>6363</v>
      </c>
      <c r="R245">
        <v>3.35</v>
      </c>
      <c r="S245" t="s">
        <v>1179</v>
      </c>
      <c r="Y245" t="s">
        <v>1029</v>
      </c>
      <c r="Z245" t="s">
        <v>1029</v>
      </c>
    </row>
    <row r="246" spans="1:26" x14ac:dyDescent="0.25">
      <c r="A246">
        <v>402696</v>
      </c>
      <c r="B246" t="s">
        <v>976</v>
      </c>
      <c r="C246" t="s">
        <v>1679</v>
      </c>
      <c r="D246" t="s">
        <v>1680</v>
      </c>
      <c r="E246">
        <v>58</v>
      </c>
      <c r="F246">
        <v>1276</v>
      </c>
      <c r="G246" t="s">
        <v>6284</v>
      </c>
      <c r="H246" s="2">
        <v>0.25</v>
      </c>
      <c r="I246" t="s">
        <v>6284</v>
      </c>
      <c r="J246" s="2">
        <v>0.83333333333333337</v>
      </c>
      <c r="L246" t="s">
        <v>968</v>
      </c>
      <c r="N246" t="s">
        <v>1601</v>
      </c>
      <c r="O246">
        <v>9833307</v>
      </c>
      <c r="P246" t="s">
        <v>970</v>
      </c>
      <c r="Q246" t="s">
        <v>6364</v>
      </c>
      <c r="R246">
        <v>6</v>
      </c>
      <c r="S246" t="s">
        <v>1865</v>
      </c>
      <c r="Y246" t="s">
        <v>1229</v>
      </c>
      <c r="Z246" t="s">
        <v>1665</v>
      </c>
    </row>
    <row r="247" spans="1:26" x14ac:dyDescent="0.25">
      <c r="A247">
        <v>402456</v>
      </c>
      <c r="B247" t="s">
        <v>1075</v>
      </c>
      <c r="C247" t="s">
        <v>1734</v>
      </c>
      <c r="D247" t="s">
        <v>1735</v>
      </c>
      <c r="E247">
        <v>189</v>
      </c>
      <c r="F247">
        <v>27571</v>
      </c>
      <c r="G247" t="s">
        <v>6284</v>
      </c>
      <c r="H247" s="2">
        <v>0.25</v>
      </c>
      <c r="I247" t="s">
        <v>6284</v>
      </c>
      <c r="J247" s="2">
        <v>0.95833333333333337</v>
      </c>
      <c r="L247" t="s">
        <v>968</v>
      </c>
      <c r="N247" t="s">
        <v>1482</v>
      </c>
      <c r="O247">
        <v>9845661</v>
      </c>
      <c r="P247" t="s">
        <v>1079</v>
      </c>
      <c r="Q247" t="s">
        <v>6365</v>
      </c>
      <c r="R247">
        <v>0</v>
      </c>
      <c r="S247" t="s">
        <v>6366</v>
      </c>
      <c r="V247" t="s">
        <v>6367</v>
      </c>
      <c r="W247" t="s">
        <v>6367</v>
      </c>
      <c r="X247" t="s">
        <v>1739</v>
      </c>
      <c r="Y247" t="s">
        <v>1916</v>
      </c>
      <c r="Z247" t="s">
        <v>1743</v>
      </c>
    </row>
    <row r="248" spans="1:26" x14ac:dyDescent="0.25">
      <c r="A248">
        <v>402688</v>
      </c>
      <c r="B248" t="s">
        <v>1032</v>
      </c>
      <c r="C248" t="s">
        <v>1033</v>
      </c>
      <c r="D248" t="s">
        <v>1034</v>
      </c>
      <c r="E248">
        <v>108</v>
      </c>
      <c r="F248">
        <v>5873</v>
      </c>
      <c r="G248" t="s">
        <v>6284</v>
      </c>
      <c r="H248" s="2">
        <v>0.25</v>
      </c>
      <c r="I248" t="s">
        <v>6284</v>
      </c>
      <c r="J248" s="2">
        <v>0.625</v>
      </c>
      <c r="L248" t="s">
        <v>968</v>
      </c>
      <c r="N248" t="s">
        <v>1035</v>
      </c>
      <c r="O248">
        <v>9002647</v>
      </c>
      <c r="P248" t="s">
        <v>1036</v>
      </c>
      <c r="Q248" t="s">
        <v>6368</v>
      </c>
      <c r="R248">
        <v>0</v>
      </c>
      <c r="S248" t="s">
        <v>6369</v>
      </c>
      <c r="V248" t="s">
        <v>6370</v>
      </c>
      <c r="W248" t="s">
        <v>6370</v>
      </c>
      <c r="X248" t="s">
        <v>1040</v>
      </c>
      <c r="Y248" t="s">
        <v>1013</v>
      </c>
      <c r="Z248" t="s">
        <v>1013</v>
      </c>
    </row>
    <row r="249" spans="1:26" x14ac:dyDescent="0.25">
      <c r="A249">
        <v>402695</v>
      </c>
      <c r="B249" t="s">
        <v>964</v>
      </c>
      <c r="C249" t="s">
        <v>1682</v>
      </c>
      <c r="D249" t="s">
        <v>1683</v>
      </c>
      <c r="E249">
        <v>26</v>
      </c>
      <c r="F249">
        <v>131</v>
      </c>
      <c r="G249" t="s">
        <v>6284</v>
      </c>
      <c r="H249" s="2">
        <v>0.25</v>
      </c>
      <c r="I249" t="s">
        <v>368</v>
      </c>
      <c r="J249" s="2">
        <v>0.25</v>
      </c>
      <c r="L249" t="s">
        <v>968</v>
      </c>
      <c r="N249" t="s">
        <v>1601</v>
      </c>
      <c r="O249">
        <v>8008163</v>
      </c>
      <c r="P249" t="s">
        <v>1131</v>
      </c>
      <c r="Q249" t="s">
        <v>6371</v>
      </c>
      <c r="R249">
        <v>6</v>
      </c>
      <c r="S249" t="s">
        <v>1183</v>
      </c>
      <c r="X249" t="s">
        <v>1685</v>
      </c>
      <c r="Y249" t="s">
        <v>1229</v>
      </c>
      <c r="Z249" t="s">
        <v>1665</v>
      </c>
    </row>
    <row r="250" spans="1:26" x14ac:dyDescent="0.25">
      <c r="A250">
        <v>402788</v>
      </c>
      <c r="B250" t="s">
        <v>1032</v>
      </c>
      <c r="C250" t="s">
        <v>1327</v>
      </c>
      <c r="D250" t="s">
        <v>1328</v>
      </c>
      <c r="E250">
        <v>42</v>
      </c>
      <c r="F250">
        <v>380</v>
      </c>
      <c r="G250" t="s">
        <v>6284</v>
      </c>
      <c r="H250" s="2">
        <v>0.29166666666666669</v>
      </c>
      <c r="I250" t="s">
        <v>6284</v>
      </c>
      <c r="J250" s="2">
        <v>0.75</v>
      </c>
      <c r="L250" t="s">
        <v>968</v>
      </c>
      <c r="N250" t="s">
        <v>1329</v>
      </c>
      <c r="O250">
        <v>7321960</v>
      </c>
      <c r="P250" t="s">
        <v>1168</v>
      </c>
      <c r="Q250" t="s">
        <v>6372</v>
      </c>
      <c r="R250">
        <v>0</v>
      </c>
      <c r="S250" t="s">
        <v>1331</v>
      </c>
      <c r="T250" t="s">
        <v>1332</v>
      </c>
      <c r="X250" t="s">
        <v>1333</v>
      </c>
      <c r="Y250" t="s">
        <v>1104</v>
      </c>
      <c r="Z250" t="s">
        <v>1281</v>
      </c>
    </row>
    <row r="251" spans="1:26" x14ac:dyDescent="0.25">
      <c r="A251">
        <v>402913</v>
      </c>
      <c r="B251" t="s">
        <v>982</v>
      </c>
      <c r="C251" t="s">
        <v>370</v>
      </c>
      <c r="D251" t="s">
        <v>371</v>
      </c>
      <c r="E251">
        <v>230</v>
      </c>
      <c r="F251">
        <v>71925</v>
      </c>
      <c r="G251" t="s">
        <v>6284</v>
      </c>
      <c r="H251" s="2">
        <v>0.375</v>
      </c>
      <c r="I251" t="s">
        <v>6284</v>
      </c>
      <c r="J251" s="2">
        <v>0.45833333333333331</v>
      </c>
      <c r="L251" t="s">
        <v>968</v>
      </c>
      <c r="N251" t="s">
        <v>1214</v>
      </c>
      <c r="O251">
        <v>9120877</v>
      </c>
      <c r="P251" t="s">
        <v>1110</v>
      </c>
      <c r="Q251" t="s">
        <v>6373</v>
      </c>
      <c r="R251">
        <v>0</v>
      </c>
      <c r="S251" t="s">
        <v>1457</v>
      </c>
      <c r="V251" t="s">
        <v>6374</v>
      </c>
      <c r="W251" t="s">
        <v>6374</v>
      </c>
      <c r="Y251" t="s">
        <v>974</v>
      </c>
      <c r="Z251" t="s">
        <v>1074</v>
      </c>
    </row>
    <row r="252" spans="1:26" x14ac:dyDescent="0.25">
      <c r="A252">
        <v>403019</v>
      </c>
      <c r="B252" t="s">
        <v>1030</v>
      </c>
      <c r="C252" t="s">
        <v>6375</v>
      </c>
      <c r="D252" t="s">
        <v>6376</v>
      </c>
      <c r="E252">
        <v>14</v>
      </c>
      <c r="F252">
        <v>23</v>
      </c>
      <c r="G252" t="s">
        <v>6284</v>
      </c>
      <c r="H252" s="2">
        <v>0.5</v>
      </c>
      <c r="I252" t="s">
        <v>386</v>
      </c>
      <c r="J252" s="2">
        <v>0.29166666666666669</v>
      </c>
      <c r="L252" t="s">
        <v>968</v>
      </c>
      <c r="N252" t="s">
        <v>1024</v>
      </c>
      <c r="O252" t="s">
        <v>6377</v>
      </c>
      <c r="P252" t="s">
        <v>1069</v>
      </c>
      <c r="Q252" t="s">
        <v>6378</v>
      </c>
      <c r="R252">
        <v>0</v>
      </c>
      <c r="S252" t="s">
        <v>1179</v>
      </c>
      <c r="T252" t="s">
        <v>5978</v>
      </c>
      <c r="Y252" t="s">
        <v>1707</v>
      </c>
      <c r="Z252" t="s">
        <v>1048</v>
      </c>
    </row>
    <row r="253" spans="1:26" x14ac:dyDescent="0.25">
      <c r="A253">
        <v>402594</v>
      </c>
      <c r="B253" t="s">
        <v>1075</v>
      </c>
      <c r="C253" t="s">
        <v>3908</v>
      </c>
      <c r="D253" t="s">
        <v>3909</v>
      </c>
      <c r="E253">
        <v>139</v>
      </c>
      <c r="F253">
        <v>9996</v>
      </c>
      <c r="G253" t="s">
        <v>6284</v>
      </c>
      <c r="H253" s="2">
        <v>0.58333333333333337</v>
      </c>
      <c r="I253" t="s">
        <v>6284</v>
      </c>
      <c r="J253" s="2">
        <v>0.83333333333333337</v>
      </c>
      <c r="L253" t="s">
        <v>968</v>
      </c>
      <c r="N253" t="s">
        <v>1158</v>
      </c>
      <c r="O253">
        <v>9366225</v>
      </c>
      <c r="P253" t="s">
        <v>1159</v>
      </c>
      <c r="Q253" t="s">
        <v>6379</v>
      </c>
      <c r="R253">
        <v>0</v>
      </c>
      <c r="S253" t="s">
        <v>4500</v>
      </c>
      <c r="V253" t="s">
        <v>6380</v>
      </c>
      <c r="W253" t="s">
        <v>6380</v>
      </c>
      <c r="X253" t="s">
        <v>3912</v>
      </c>
      <c r="Y253" t="s">
        <v>1520</v>
      </c>
      <c r="Z253" t="s">
        <v>6225</v>
      </c>
    </row>
    <row r="254" spans="1:26" x14ac:dyDescent="0.25">
      <c r="A254">
        <v>402468</v>
      </c>
      <c r="B254" t="s">
        <v>1032</v>
      </c>
      <c r="C254" t="s">
        <v>3641</v>
      </c>
      <c r="D254" t="s">
        <v>3642</v>
      </c>
      <c r="E254">
        <v>114</v>
      </c>
      <c r="F254">
        <v>5972</v>
      </c>
      <c r="G254" t="s">
        <v>6284</v>
      </c>
      <c r="H254" s="2">
        <v>0.66666666666666663</v>
      </c>
      <c r="I254" t="s">
        <v>6284</v>
      </c>
      <c r="J254" s="2">
        <v>0.875</v>
      </c>
      <c r="L254" t="s">
        <v>968</v>
      </c>
      <c r="N254" t="s">
        <v>1742</v>
      </c>
      <c r="P254" t="s">
        <v>1036</v>
      </c>
      <c r="Q254" t="s">
        <v>6381</v>
      </c>
      <c r="R254">
        <v>0</v>
      </c>
      <c r="S254" t="s">
        <v>3127</v>
      </c>
      <c r="V254" t="s">
        <v>6382</v>
      </c>
      <c r="W254" t="s">
        <v>6382</v>
      </c>
      <c r="X254" t="s">
        <v>3646</v>
      </c>
      <c r="Y254" t="s">
        <v>1665</v>
      </c>
      <c r="Z254" t="s">
        <v>1013</v>
      </c>
    </row>
    <row r="255" spans="1:26" x14ac:dyDescent="0.25">
      <c r="A255">
        <v>403190</v>
      </c>
      <c r="B255" t="s">
        <v>964</v>
      </c>
      <c r="C255" t="s">
        <v>6316</v>
      </c>
      <c r="D255" t="s">
        <v>6317</v>
      </c>
      <c r="E255">
        <v>27</v>
      </c>
      <c r="F255">
        <v>207</v>
      </c>
      <c r="G255" t="s">
        <v>6284</v>
      </c>
      <c r="H255" s="2">
        <v>0.83333333333333337</v>
      </c>
      <c r="I255" t="s">
        <v>369</v>
      </c>
      <c r="J255" s="2">
        <v>0.75</v>
      </c>
      <c r="L255" t="s">
        <v>968</v>
      </c>
      <c r="N255" t="s">
        <v>1894</v>
      </c>
      <c r="O255">
        <v>7928043</v>
      </c>
      <c r="P255" t="s">
        <v>970</v>
      </c>
      <c r="Q255" t="s">
        <v>6383</v>
      </c>
      <c r="R255">
        <v>2.3199999999999998</v>
      </c>
      <c r="S255" t="s">
        <v>1112</v>
      </c>
      <c r="X255" t="s">
        <v>6319</v>
      </c>
      <c r="Y255" t="s">
        <v>1104</v>
      </c>
      <c r="Z255" t="s">
        <v>1104</v>
      </c>
    </row>
    <row r="256" spans="1:26" x14ac:dyDescent="0.25">
      <c r="A256">
        <v>402522</v>
      </c>
      <c r="B256" t="s">
        <v>1075</v>
      </c>
      <c r="C256" t="s">
        <v>1076</v>
      </c>
      <c r="D256" t="s">
        <v>1077</v>
      </c>
      <c r="E256">
        <v>159</v>
      </c>
      <c r="F256">
        <v>15215</v>
      </c>
      <c r="G256" t="s">
        <v>368</v>
      </c>
      <c r="H256" s="2">
        <v>2.0833333333333332E-2</v>
      </c>
      <c r="I256" t="s">
        <v>368</v>
      </c>
      <c r="J256" s="2">
        <v>0.33333333333333331</v>
      </c>
      <c r="L256" t="s">
        <v>968</v>
      </c>
      <c r="N256" t="s">
        <v>1078</v>
      </c>
      <c r="O256">
        <v>9819947</v>
      </c>
      <c r="P256" t="s">
        <v>1277</v>
      </c>
      <c r="Q256" t="s">
        <v>6384</v>
      </c>
      <c r="R256">
        <v>0</v>
      </c>
      <c r="S256" t="s">
        <v>2088</v>
      </c>
      <c r="V256">
        <v>45</v>
      </c>
      <c r="W256">
        <v>45</v>
      </c>
      <c r="X256" t="s">
        <v>1082</v>
      </c>
      <c r="Y256" t="s">
        <v>1005</v>
      </c>
      <c r="Z256" t="s">
        <v>1083</v>
      </c>
    </row>
    <row r="257" spans="1:26" x14ac:dyDescent="0.25">
      <c r="A257">
        <v>402524</v>
      </c>
      <c r="B257" t="s">
        <v>1075</v>
      </c>
      <c r="C257" t="s">
        <v>1115</v>
      </c>
      <c r="D257" t="s">
        <v>1116</v>
      </c>
      <c r="E257">
        <v>159</v>
      </c>
      <c r="F257">
        <v>10851</v>
      </c>
      <c r="G257" t="s">
        <v>368</v>
      </c>
      <c r="H257" s="2">
        <v>0.33333333333333331</v>
      </c>
      <c r="I257" t="s">
        <v>368</v>
      </c>
      <c r="J257" s="2">
        <v>0.95833333333333337</v>
      </c>
      <c r="L257" t="s">
        <v>968</v>
      </c>
      <c r="N257" t="s">
        <v>1078</v>
      </c>
      <c r="O257">
        <v>9225275</v>
      </c>
      <c r="P257" t="s">
        <v>1079</v>
      </c>
      <c r="Q257" t="s">
        <v>6385</v>
      </c>
      <c r="R257">
        <v>0</v>
      </c>
      <c r="S257" t="s">
        <v>1920</v>
      </c>
      <c r="V257">
        <v>494</v>
      </c>
      <c r="W257">
        <v>494</v>
      </c>
      <c r="X257" t="s">
        <v>1119</v>
      </c>
      <c r="Y257" t="s">
        <v>1615</v>
      </c>
      <c r="Z257" t="s">
        <v>1104</v>
      </c>
    </row>
    <row r="258" spans="1:26" x14ac:dyDescent="0.25">
      <c r="A258">
        <v>402948</v>
      </c>
      <c r="B258" t="s">
        <v>1032</v>
      </c>
      <c r="C258" t="s">
        <v>1747</v>
      </c>
      <c r="D258" t="s">
        <v>1748</v>
      </c>
      <c r="E258">
        <v>31</v>
      </c>
      <c r="F258">
        <v>247</v>
      </c>
      <c r="G258" t="s">
        <v>368</v>
      </c>
      <c r="H258" s="2">
        <v>0.58333333333333337</v>
      </c>
      <c r="I258" t="s">
        <v>368</v>
      </c>
      <c r="J258" s="2">
        <v>0.75</v>
      </c>
      <c r="L258" t="s">
        <v>968</v>
      </c>
      <c r="N258" t="s">
        <v>1167</v>
      </c>
      <c r="O258" t="s">
        <v>1749</v>
      </c>
      <c r="P258" t="s">
        <v>1168</v>
      </c>
      <c r="Q258" t="s">
        <v>6386</v>
      </c>
      <c r="R258">
        <v>2.3199999999999998</v>
      </c>
      <c r="S258" t="s">
        <v>6387</v>
      </c>
      <c r="V258">
        <v>21071</v>
      </c>
      <c r="W258">
        <v>21071</v>
      </c>
      <c r="X258" t="s">
        <v>1750</v>
      </c>
      <c r="Y258" t="s">
        <v>1198</v>
      </c>
      <c r="Z258" t="s">
        <v>1047</v>
      </c>
    </row>
    <row r="259" spans="1:26" x14ac:dyDescent="0.25">
      <c r="A259" t="s">
        <v>6388</v>
      </c>
      <c r="B259" t="s">
        <v>1032</v>
      </c>
      <c r="C259" t="s">
        <v>1128</v>
      </c>
      <c r="D259" t="s">
        <v>1129</v>
      </c>
      <c r="E259">
        <v>56</v>
      </c>
      <c r="F259">
        <v>1083</v>
      </c>
      <c r="G259" t="s">
        <v>368</v>
      </c>
      <c r="H259" s="2">
        <v>0.58333333333333337</v>
      </c>
      <c r="I259" t="s">
        <v>368</v>
      </c>
      <c r="J259" s="2">
        <v>0.95833333333333337</v>
      </c>
      <c r="L259" t="s">
        <v>968</v>
      </c>
      <c r="N259" t="s">
        <v>1130</v>
      </c>
      <c r="O259">
        <v>9184524</v>
      </c>
      <c r="P259" t="s">
        <v>1036</v>
      </c>
      <c r="Q259" t="s">
        <v>6389</v>
      </c>
      <c r="R259">
        <v>0</v>
      </c>
      <c r="S259" t="s">
        <v>1133</v>
      </c>
      <c r="V259" t="s">
        <v>6390</v>
      </c>
      <c r="W259" t="s">
        <v>6391</v>
      </c>
      <c r="X259" t="s">
        <v>1135</v>
      </c>
      <c r="Y259" t="s">
        <v>1042</v>
      </c>
      <c r="Z259" t="s">
        <v>1042</v>
      </c>
    </row>
    <row r="260" spans="1:26" x14ac:dyDescent="0.25">
      <c r="A260">
        <v>402595</v>
      </c>
      <c r="B260" t="s">
        <v>1075</v>
      </c>
      <c r="C260" t="s">
        <v>1156</v>
      </c>
      <c r="D260" t="s">
        <v>1157</v>
      </c>
      <c r="E260">
        <v>139</v>
      </c>
      <c r="F260">
        <v>9996</v>
      </c>
      <c r="G260" t="s">
        <v>368</v>
      </c>
      <c r="H260" s="2">
        <v>0.58333333333333337</v>
      </c>
      <c r="I260" t="s">
        <v>369</v>
      </c>
      <c r="J260" s="2">
        <v>0.125</v>
      </c>
      <c r="L260" t="s">
        <v>968</v>
      </c>
      <c r="N260" t="s">
        <v>1158</v>
      </c>
      <c r="O260">
        <v>9435818</v>
      </c>
      <c r="P260" t="s">
        <v>1159</v>
      </c>
      <c r="Q260" t="s">
        <v>6392</v>
      </c>
      <c r="R260">
        <v>0</v>
      </c>
      <c r="S260" t="s">
        <v>4626</v>
      </c>
      <c r="V260" t="s">
        <v>6393</v>
      </c>
      <c r="W260" t="s">
        <v>6393</v>
      </c>
      <c r="X260" t="s">
        <v>1163</v>
      </c>
      <c r="Y260" t="s">
        <v>1164</v>
      </c>
      <c r="Z260" t="s">
        <v>975</v>
      </c>
    </row>
    <row r="261" spans="1:26" x14ac:dyDescent="0.25">
      <c r="A261">
        <v>402690</v>
      </c>
      <c r="B261" t="s">
        <v>1032</v>
      </c>
      <c r="C261" t="s">
        <v>1033</v>
      </c>
      <c r="D261" t="s">
        <v>1034</v>
      </c>
      <c r="E261">
        <v>108</v>
      </c>
      <c r="F261">
        <v>5873</v>
      </c>
      <c r="G261" t="s">
        <v>369</v>
      </c>
      <c r="H261" s="2">
        <v>0.25</v>
      </c>
      <c r="I261" t="s">
        <v>369</v>
      </c>
      <c r="J261" s="2">
        <v>0.75</v>
      </c>
      <c r="L261" t="s">
        <v>968</v>
      </c>
      <c r="N261" t="s">
        <v>1035</v>
      </c>
      <c r="O261">
        <v>9002647</v>
      </c>
      <c r="P261" t="s">
        <v>1036</v>
      </c>
      <c r="Q261" t="s">
        <v>6394</v>
      </c>
      <c r="R261">
        <v>0</v>
      </c>
      <c r="S261" t="s">
        <v>6395</v>
      </c>
      <c r="V261" t="s">
        <v>6370</v>
      </c>
      <c r="W261" t="s">
        <v>6370</v>
      </c>
      <c r="X261" t="s">
        <v>1040</v>
      </c>
      <c r="Y261" t="s">
        <v>1852</v>
      </c>
      <c r="Z261" t="s">
        <v>1853</v>
      </c>
    </row>
    <row r="262" spans="1:26" x14ac:dyDescent="0.25">
      <c r="A262" t="s">
        <v>6396</v>
      </c>
      <c r="B262" t="s">
        <v>982</v>
      </c>
      <c r="C262" t="s">
        <v>370</v>
      </c>
      <c r="D262" t="s">
        <v>371</v>
      </c>
      <c r="E262">
        <v>230</v>
      </c>
      <c r="F262">
        <v>71925</v>
      </c>
      <c r="G262" t="s">
        <v>369</v>
      </c>
      <c r="H262" s="2">
        <v>0.30208333333333331</v>
      </c>
      <c r="I262" t="s">
        <v>6227</v>
      </c>
      <c r="J262" s="2">
        <v>0.70833333333333337</v>
      </c>
      <c r="L262" t="s">
        <v>968</v>
      </c>
      <c r="N262" t="s">
        <v>1214</v>
      </c>
      <c r="O262">
        <v>9120877</v>
      </c>
      <c r="P262" t="s">
        <v>986</v>
      </c>
      <c r="Q262" t="s">
        <v>6397</v>
      </c>
      <c r="R262">
        <v>0</v>
      </c>
      <c r="S262" t="s">
        <v>2288</v>
      </c>
      <c r="V262" t="s">
        <v>6374</v>
      </c>
      <c r="W262" t="s">
        <v>6374</v>
      </c>
      <c r="Y262" t="s">
        <v>1074</v>
      </c>
      <c r="Z262" t="s">
        <v>6398</v>
      </c>
    </row>
    <row r="263" spans="1:26" x14ac:dyDescent="0.25">
      <c r="A263">
        <v>402904</v>
      </c>
      <c r="B263" t="s">
        <v>1107</v>
      </c>
      <c r="C263" t="s">
        <v>3861</v>
      </c>
      <c r="D263" t="s">
        <v>3862</v>
      </c>
      <c r="E263">
        <v>70</v>
      </c>
      <c r="F263">
        <v>1095</v>
      </c>
      <c r="G263" t="s">
        <v>369</v>
      </c>
      <c r="H263" s="2">
        <v>0.41666666666666669</v>
      </c>
      <c r="I263" t="s">
        <v>369</v>
      </c>
      <c r="J263" s="2">
        <v>0.75</v>
      </c>
      <c r="L263" t="s">
        <v>968</v>
      </c>
      <c r="N263" t="s">
        <v>1316</v>
      </c>
      <c r="O263">
        <v>747037</v>
      </c>
      <c r="P263" t="s">
        <v>1092</v>
      </c>
      <c r="Q263" t="s">
        <v>6399</v>
      </c>
      <c r="R263">
        <v>3</v>
      </c>
      <c r="S263" t="s">
        <v>1145</v>
      </c>
      <c r="X263" t="s">
        <v>3864</v>
      </c>
      <c r="Y263" t="s">
        <v>1065</v>
      </c>
      <c r="Z263" t="s">
        <v>1065</v>
      </c>
    </row>
    <row r="264" spans="1:26" x14ac:dyDescent="0.25">
      <c r="A264">
        <v>403169</v>
      </c>
      <c r="B264" t="s">
        <v>994</v>
      </c>
      <c r="C264" t="s">
        <v>2792</v>
      </c>
      <c r="D264" t="s">
        <v>2793</v>
      </c>
      <c r="E264">
        <v>102</v>
      </c>
      <c r="F264">
        <v>5211</v>
      </c>
      <c r="G264" t="s">
        <v>369</v>
      </c>
      <c r="H264" s="2">
        <v>0.64583333333333337</v>
      </c>
      <c r="I264" t="s">
        <v>369</v>
      </c>
      <c r="J264" s="2">
        <v>0.91666666666666663</v>
      </c>
      <c r="L264" t="s">
        <v>968</v>
      </c>
      <c r="N264" t="s">
        <v>997</v>
      </c>
      <c r="O264">
        <v>747502</v>
      </c>
      <c r="P264" t="s">
        <v>999</v>
      </c>
      <c r="Q264" t="s">
        <v>6400</v>
      </c>
      <c r="R264">
        <v>0</v>
      </c>
      <c r="S264" t="s">
        <v>6401</v>
      </c>
      <c r="V264">
        <v>143</v>
      </c>
      <c r="W264">
        <v>143</v>
      </c>
      <c r="X264" t="s">
        <v>2795</v>
      </c>
      <c r="Y264" t="s">
        <v>1096</v>
      </c>
      <c r="Z264" t="s">
        <v>4187</v>
      </c>
    </row>
    <row r="265" spans="1:26" x14ac:dyDescent="0.25">
      <c r="A265">
        <v>402959</v>
      </c>
      <c r="B265" t="s">
        <v>1139</v>
      </c>
      <c r="C265" t="s">
        <v>6323</v>
      </c>
      <c r="D265" t="s">
        <v>6324</v>
      </c>
      <c r="E265">
        <v>63</v>
      </c>
      <c r="F265">
        <v>1541</v>
      </c>
      <c r="G265" t="s">
        <v>369</v>
      </c>
      <c r="H265" s="2">
        <v>0.79166666666666663</v>
      </c>
      <c r="I265" t="s">
        <v>6227</v>
      </c>
      <c r="J265" s="2">
        <v>0.34375</v>
      </c>
      <c r="L265" t="s">
        <v>968</v>
      </c>
      <c r="N265" t="s">
        <v>1143</v>
      </c>
      <c r="O265">
        <v>1011197</v>
      </c>
      <c r="P265" t="s">
        <v>1092</v>
      </c>
      <c r="Q265" t="s">
        <v>6402</v>
      </c>
      <c r="R265">
        <v>0</v>
      </c>
      <c r="S265" t="s">
        <v>1505</v>
      </c>
      <c r="X265" t="s">
        <v>6327</v>
      </c>
      <c r="Y265" t="s">
        <v>1821</v>
      </c>
      <c r="Z265" t="s">
        <v>1821</v>
      </c>
    </row>
    <row r="266" spans="1:26" x14ac:dyDescent="0.25">
      <c r="A266">
        <v>403013</v>
      </c>
      <c r="B266" t="s">
        <v>1075</v>
      </c>
      <c r="C266" t="s">
        <v>1833</v>
      </c>
      <c r="D266" t="s">
        <v>1834</v>
      </c>
      <c r="E266">
        <v>121</v>
      </c>
      <c r="F266">
        <v>6409</v>
      </c>
      <c r="G266" t="s">
        <v>6403</v>
      </c>
      <c r="H266" s="2">
        <v>0.22916666666666666</v>
      </c>
      <c r="I266" t="s">
        <v>6403</v>
      </c>
      <c r="J266" s="2">
        <v>0.95833333333333337</v>
      </c>
      <c r="L266" t="s">
        <v>968</v>
      </c>
      <c r="N266" t="s">
        <v>1035</v>
      </c>
      <c r="O266">
        <v>9235385</v>
      </c>
      <c r="P266" t="s">
        <v>1079</v>
      </c>
      <c r="Q266" t="s">
        <v>6404</v>
      </c>
      <c r="R266">
        <v>0</v>
      </c>
      <c r="S266" t="s">
        <v>1722</v>
      </c>
      <c r="V266" t="s">
        <v>6405</v>
      </c>
      <c r="W266" t="s">
        <v>6405</v>
      </c>
      <c r="X266" t="s">
        <v>1838</v>
      </c>
      <c r="Y266" t="s">
        <v>1980</v>
      </c>
      <c r="Z266" t="s">
        <v>1839</v>
      </c>
    </row>
    <row r="267" spans="1:26" x14ac:dyDescent="0.25">
      <c r="A267">
        <v>402902</v>
      </c>
      <c r="B267" t="s">
        <v>976</v>
      </c>
      <c r="C267" t="s">
        <v>6406</v>
      </c>
      <c r="D267" t="s">
        <v>4087</v>
      </c>
      <c r="E267">
        <v>68</v>
      </c>
      <c r="F267">
        <v>1318</v>
      </c>
      <c r="G267" t="s">
        <v>6403</v>
      </c>
      <c r="H267" s="2">
        <v>0.29166666666666669</v>
      </c>
      <c r="I267" t="s">
        <v>606</v>
      </c>
      <c r="J267" s="2">
        <v>0.25</v>
      </c>
      <c r="L267" t="s">
        <v>968</v>
      </c>
      <c r="N267" t="s">
        <v>1601</v>
      </c>
      <c r="O267" t="s">
        <v>4088</v>
      </c>
      <c r="P267" t="s">
        <v>1131</v>
      </c>
      <c r="Q267" t="s">
        <v>6407</v>
      </c>
      <c r="R267">
        <v>6</v>
      </c>
      <c r="S267" t="s">
        <v>2407</v>
      </c>
      <c r="X267" t="s">
        <v>4091</v>
      </c>
      <c r="Y267" t="s">
        <v>1284</v>
      </c>
      <c r="Z267" t="s">
        <v>1284</v>
      </c>
    </row>
    <row r="268" spans="1:26" x14ac:dyDescent="0.25">
      <c r="A268">
        <v>402901</v>
      </c>
      <c r="B268" t="s">
        <v>964</v>
      </c>
      <c r="C268" t="s">
        <v>4061</v>
      </c>
      <c r="D268" t="s">
        <v>1777</v>
      </c>
      <c r="E268">
        <v>27</v>
      </c>
      <c r="F268">
        <v>237</v>
      </c>
      <c r="G268" t="s">
        <v>6403</v>
      </c>
      <c r="H268" s="2">
        <v>0.29166666666666669</v>
      </c>
      <c r="I268" t="s">
        <v>606</v>
      </c>
      <c r="J268" s="2">
        <v>0.25</v>
      </c>
      <c r="L268" t="s">
        <v>968</v>
      </c>
      <c r="N268" t="s">
        <v>1601</v>
      </c>
      <c r="O268" t="s">
        <v>1779</v>
      </c>
      <c r="P268" t="s">
        <v>1131</v>
      </c>
      <c r="Q268" t="s">
        <v>6408</v>
      </c>
      <c r="R268">
        <v>6</v>
      </c>
      <c r="S268" t="s">
        <v>1331</v>
      </c>
      <c r="X268" t="s">
        <v>1780</v>
      </c>
      <c r="Y268" t="s">
        <v>1284</v>
      </c>
      <c r="Z268" t="s">
        <v>1284</v>
      </c>
    </row>
    <row r="269" spans="1:26" x14ac:dyDescent="0.25">
      <c r="A269">
        <v>403221</v>
      </c>
      <c r="B269" t="s">
        <v>982</v>
      </c>
      <c r="C269" t="s">
        <v>364</v>
      </c>
      <c r="D269" t="s">
        <v>365</v>
      </c>
      <c r="E269">
        <v>292</v>
      </c>
      <c r="F269">
        <v>85942</v>
      </c>
      <c r="G269" t="s">
        <v>6403</v>
      </c>
      <c r="H269" s="2">
        <v>0.29166666666666669</v>
      </c>
      <c r="I269" t="s">
        <v>6227</v>
      </c>
      <c r="J269" s="2">
        <v>0.70833333333333337</v>
      </c>
      <c r="L269" t="s">
        <v>968</v>
      </c>
      <c r="N269" t="s">
        <v>1214</v>
      </c>
      <c r="O269">
        <v>9224726</v>
      </c>
      <c r="P269" t="s">
        <v>970</v>
      </c>
      <c r="Q269" t="s">
        <v>6409</v>
      </c>
      <c r="R269">
        <v>0</v>
      </c>
      <c r="S269" t="s">
        <v>1457</v>
      </c>
      <c r="U269" t="s">
        <v>1215</v>
      </c>
      <c r="V269" t="s">
        <v>6410</v>
      </c>
      <c r="W269" t="s">
        <v>6410</v>
      </c>
      <c r="X269" t="s">
        <v>1674</v>
      </c>
      <c r="Y269" t="s">
        <v>974</v>
      </c>
      <c r="Z269" t="s">
        <v>1074</v>
      </c>
    </row>
    <row r="270" spans="1:26" x14ac:dyDescent="0.25">
      <c r="A270">
        <v>402203</v>
      </c>
      <c r="B270" t="s">
        <v>1032</v>
      </c>
      <c r="C270" t="s">
        <v>1192</v>
      </c>
      <c r="D270" t="s">
        <v>1193</v>
      </c>
      <c r="E270">
        <v>69</v>
      </c>
      <c r="F270">
        <v>764</v>
      </c>
      <c r="G270" t="s">
        <v>6403</v>
      </c>
      <c r="H270" s="2">
        <v>0.29166666666666669</v>
      </c>
      <c r="I270" t="s">
        <v>6403</v>
      </c>
      <c r="J270" s="2">
        <v>0.625</v>
      </c>
      <c r="L270" t="s">
        <v>968</v>
      </c>
      <c r="N270" t="s">
        <v>1194</v>
      </c>
      <c r="O270">
        <v>7030523</v>
      </c>
      <c r="P270" t="s">
        <v>1036</v>
      </c>
      <c r="Q270" t="s">
        <v>6411</v>
      </c>
      <c r="R270">
        <v>0</v>
      </c>
      <c r="S270" t="s">
        <v>1196</v>
      </c>
      <c r="V270">
        <v>21071</v>
      </c>
      <c r="W270">
        <v>21071</v>
      </c>
      <c r="X270" t="s">
        <v>1197</v>
      </c>
      <c r="Y270" t="s">
        <v>1198</v>
      </c>
      <c r="Z270" t="s">
        <v>1029</v>
      </c>
    </row>
    <row r="271" spans="1:26" x14ac:dyDescent="0.25">
      <c r="A271">
        <v>403145</v>
      </c>
      <c r="B271" t="s">
        <v>982</v>
      </c>
      <c r="C271" t="s">
        <v>377</v>
      </c>
      <c r="D271" t="s">
        <v>378</v>
      </c>
      <c r="E271">
        <v>311</v>
      </c>
      <c r="F271">
        <v>138193</v>
      </c>
      <c r="G271" t="s">
        <v>6403</v>
      </c>
      <c r="H271" s="2">
        <v>0.58333333333333337</v>
      </c>
      <c r="I271" t="s">
        <v>6403</v>
      </c>
      <c r="J271" s="2">
        <v>0.625</v>
      </c>
      <c r="L271" t="s">
        <v>968</v>
      </c>
      <c r="N271" t="s">
        <v>985</v>
      </c>
      <c r="O271">
        <v>9167227</v>
      </c>
      <c r="P271" t="s">
        <v>970</v>
      </c>
      <c r="Q271" t="s">
        <v>6412</v>
      </c>
      <c r="R271">
        <v>0</v>
      </c>
      <c r="S271" t="s">
        <v>1457</v>
      </c>
      <c r="U271" t="s">
        <v>989</v>
      </c>
      <c r="V271">
        <v>21030</v>
      </c>
      <c r="W271">
        <v>21030</v>
      </c>
      <c r="X271" t="s">
        <v>4244</v>
      </c>
      <c r="Y271" t="s">
        <v>992</v>
      </c>
      <c r="Z271" t="s">
        <v>1074</v>
      </c>
    </row>
    <row r="272" spans="1:26" x14ac:dyDescent="0.25">
      <c r="A272">
        <v>402933</v>
      </c>
      <c r="B272" t="s">
        <v>1032</v>
      </c>
      <c r="C272" t="s">
        <v>3641</v>
      </c>
      <c r="D272" t="s">
        <v>3642</v>
      </c>
      <c r="E272">
        <v>114</v>
      </c>
      <c r="F272">
        <v>5972</v>
      </c>
      <c r="G272" t="s">
        <v>6403</v>
      </c>
      <c r="H272" s="2">
        <v>0.58333333333333337</v>
      </c>
      <c r="I272" t="s">
        <v>6403</v>
      </c>
      <c r="J272" s="2">
        <v>0.75</v>
      </c>
      <c r="L272" t="s">
        <v>968</v>
      </c>
      <c r="N272" t="s">
        <v>1742</v>
      </c>
      <c r="P272" t="s">
        <v>1036</v>
      </c>
      <c r="Q272" t="s">
        <v>6413</v>
      </c>
      <c r="R272">
        <v>0</v>
      </c>
      <c r="S272" t="s">
        <v>6414</v>
      </c>
      <c r="V272" t="s">
        <v>6415</v>
      </c>
      <c r="W272" t="s">
        <v>6415</v>
      </c>
      <c r="X272" t="s">
        <v>3646</v>
      </c>
      <c r="Y272" t="s">
        <v>1013</v>
      </c>
      <c r="Z272" t="s">
        <v>1665</v>
      </c>
    </row>
    <row r="273" spans="1:26" x14ac:dyDescent="0.25">
      <c r="A273">
        <v>403207</v>
      </c>
      <c r="B273" t="s">
        <v>1075</v>
      </c>
      <c r="C273" t="s">
        <v>1828</v>
      </c>
      <c r="D273" t="s">
        <v>1829</v>
      </c>
      <c r="E273">
        <v>159</v>
      </c>
      <c r="F273">
        <v>15215</v>
      </c>
      <c r="G273" t="s">
        <v>6403</v>
      </c>
      <c r="H273" s="2">
        <v>0.95833333333333337</v>
      </c>
      <c r="I273" t="s">
        <v>606</v>
      </c>
      <c r="J273" s="2">
        <v>0.75</v>
      </c>
      <c r="L273" t="s">
        <v>968</v>
      </c>
      <c r="N273" t="s">
        <v>1078</v>
      </c>
      <c r="O273">
        <v>9809904</v>
      </c>
      <c r="P273" t="s">
        <v>1079</v>
      </c>
      <c r="Q273" t="s">
        <v>6416</v>
      </c>
      <c r="R273">
        <v>0</v>
      </c>
      <c r="S273" t="s">
        <v>6417</v>
      </c>
      <c r="V273">
        <v>57</v>
      </c>
      <c r="W273">
        <v>57</v>
      </c>
      <c r="X273" t="s">
        <v>1831</v>
      </c>
      <c r="Y273" t="s">
        <v>1615</v>
      </c>
      <c r="Z273" t="s">
        <v>6098</v>
      </c>
    </row>
    <row r="274" spans="1:26" x14ac:dyDescent="0.25">
      <c r="A274">
        <v>403343</v>
      </c>
      <c r="B274" t="s">
        <v>964</v>
      </c>
      <c r="C274" t="s">
        <v>965</v>
      </c>
      <c r="D274" t="s">
        <v>966</v>
      </c>
      <c r="E274">
        <v>26</v>
      </c>
      <c r="F274">
        <v>284</v>
      </c>
      <c r="G274" t="s">
        <v>606</v>
      </c>
      <c r="H274" s="2">
        <v>8.3333333333333329E-2</v>
      </c>
      <c r="I274" t="s">
        <v>606</v>
      </c>
      <c r="J274" s="2">
        <v>0.66666666666666663</v>
      </c>
      <c r="L274" t="s">
        <v>968</v>
      </c>
      <c r="N274" t="s">
        <v>969</v>
      </c>
      <c r="P274" t="s">
        <v>970</v>
      </c>
      <c r="Q274" t="s">
        <v>6418</v>
      </c>
      <c r="R274">
        <v>0</v>
      </c>
      <c r="S274" t="s">
        <v>972</v>
      </c>
      <c r="X274" t="s">
        <v>973</v>
      </c>
      <c r="Y274" t="s">
        <v>974</v>
      </c>
      <c r="Z274" t="s">
        <v>974</v>
      </c>
    </row>
    <row r="275" spans="1:26" x14ac:dyDescent="0.25">
      <c r="A275">
        <v>403344</v>
      </c>
      <c r="B275" t="s">
        <v>976</v>
      </c>
      <c r="C275" t="s">
        <v>1185</v>
      </c>
      <c r="D275" t="s">
        <v>1186</v>
      </c>
      <c r="E275">
        <v>87</v>
      </c>
      <c r="F275">
        <v>2391</v>
      </c>
      <c r="G275" t="s">
        <v>606</v>
      </c>
      <c r="H275" s="2">
        <v>8.3333333333333329E-2</v>
      </c>
      <c r="I275" t="s">
        <v>606</v>
      </c>
      <c r="J275" s="2">
        <v>0.66666666666666663</v>
      </c>
      <c r="L275" t="s">
        <v>968</v>
      </c>
      <c r="N275" t="s">
        <v>969</v>
      </c>
      <c r="P275" t="s">
        <v>970</v>
      </c>
      <c r="Q275" t="s">
        <v>6419</v>
      </c>
      <c r="R275">
        <v>0</v>
      </c>
      <c r="S275" t="s">
        <v>1732</v>
      </c>
      <c r="X275" t="s">
        <v>1189</v>
      </c>
      <c r="Y275" t="s">
        <v>974</v>
      </c>
      <c r="Z275" t="s">
        <v>974</v>
      </c>
    </row>
    <row r="276" spans="1:26" x14ac:dyDescent="0.25">
      <c r="A276" t="s">
        <v>6420</v>
      </c>
      <c r="B276" t="s">
        <v>982</v>
      </c>
      <c r="C276" t="s">
        <v>364</v>
      </c>
      <c r="D276" t="s">
        <v>365</v>
      </c>
      <c r="E276">
        <v>292</v>
      </c>
      <c r="F276">
        <v>85942</v>
      </c>
      <c r="G276" t="s">
        <v>606</v>
      </c>
      <c r="H276" s="2">
        <v>0.29166666666666669</v>
      </c>
      <c r="I276" t="s">
        <v>606</v>
      </c>
      <c r="J276" s="2">
        <v>0.5</v>
      </c>
      <c r="L276" t="s">
        <v>968</v>
      </c>
      <c r="N276" t="s">
        <v>1214</v>
      </c>
      <c r="O276">
        <v>9224726</v>
      </c>
      <c r="P276" t="s">
        <v>970</v>
      </c>
      <c r="Q276" t="s">
        <v>6421</v>
      </c>
      <c r="R276">
        <v>0</v>
      </c>
      <c r="S276" t="s">
        <v>1457</v>
      </c>
      <c r="U276" t="s">
        <v>1215</v>
      </c>
      <c r="V276" t="s">
        <v>6410</v>
      </c>
      <c r="W276" t="s">
        <v>6410</v>
      </c>
      <c r="X276" t="s">
        <v>1674</v>
      </c>
      <c r="Y276" t="s">
        <v>1074</v>
      </c>
      <c r="Z276" t="s">
        <v>1074</v>
      </c>
    </row>
    <row r="277" spans="1:26" x14ac:dyDescent="0.25">
      <c r="A277">
        <v>403271</v>
      </c>
      <c r="B277" t="s">
        <v>1032</v>
      </c>
      <c r="C277" t="s">
        <v>5900</v>
      </c>
      <c r="D277" t="s">
        <v>5901</v>
      </c>
      <c r="E277">
        <v>71</v>
      </c>
      <c r="F277">
        <v>1050</v>
      </c>
      <c r="G277" t="s">
        <v>606</v>
      </c>
      <c r="H277" s="2">
        <v>0.58333333333333337</v>
      </c>
      <c r="I277" t="s">
        <v>6422</v>
      </c>
      <c r="J277" s="2">
        <v>0.5</v>
      </c>
      <c r="L277" t="s">
        <v>968</v>
      </c>
      <c r="N277" t="s">
        <v>1167</v>
      </c>
      <c r="O277">
        <v>8132055</v>
      </c>
      <c r="P277" t="s">
        <v>1131</v>
      </c>
      <c r="Q277" t="s">
        <v>6423</v>
      </c>
      <c r="R277">
        <v>0</v>
      </c>
      <c r="S277" t="s">
        <v>6424</v>
      </c>
      <c r="T277" t="s">
        <v>5904</v>
      </c>
      <c r="V277">
        <v>21071</v>
      </c>
      <c r="W277">
        <v>21071</v>
      </c>
      <c r="X277" t="s">
        <v>5905</v>
      </c>
      <c r="Y277" t="s">
        <v>1283</v>
      </c>
      <c r="Z277" t="s">
        <v>1047</v>
      </c>
    </row>
    <row r="278" spans="1:26" x14ac:dyDescent="0.25">
      <c r="A278">
        <v>402691</v>
      </c>
      <c r="B278" t="s">
        <v>1032</v>
      </c>
      <c r="C278" t="s">
        <v>1033</v>
      </c>
      <c r="D278" t="s">
        <v>1034</v>
      </c>
      <c r="E278">
        <v>108</v>
      </c>
      <c r="F278">
        <v>5873</v>
      </c>
      <c r="G278" t="s">
        <v>6422</v>
      </c>
      <c r="H278" s="2">
        <v>0.25</v>
      </c>
      <c r="I278" t="s">
        <v>6422</v>
      </c>
      <c r="J278" s="2">
        <v>0.625</v>
      </c>
      <c r="L278" t="s">
        <v>968</v>
      </c>
      <c r="N278" t="s">
        <v>1035</v>
      </c>
      <c r="O278">
        <v>9002647</v>
      </c>
      <c r="P278" t="s">
        <v>1036</v>
      </c>
      <c r="Q278" t="s">
        <v>6425</v>
      </c>
      <c r="R278">
        <v>0</v>
      </c>
      <c r="S278" t="s">
        <v>6426</v>
      </c>
      <c r="V278" t="s">
        <v>6370</v>
      </c>
      <c r="W278" t="s">
        <v>6370</v>
      </c>
      <c r="X278" t="s">
        <v>1040</v>
      </c>
      <c r="Y278" t="s">
        <v>1852</v>
      </c>
      <c r="Z278" t="s">
        <v>1852</v>
      </c>
    </row>
    <row r="279" spans="1:26" x14ac:dyDescent="0.25">
      <c r="A279">
        <v>403479</v>
      </c>
      <c r="B279" t="s">
        <v>964</v>
      </c>
      <c r="C279" t="s">
        <v>2730</v>
      </c>
      <c r="D279" t="s">
        <v>2731</v>
      </c>
      <c r="E279">
        <v>13</v>
      </c>
      <c r="F279">
        <v>28</v>
      </c>
      <c r="G279" t="s">
        <v>6422</v>
      </c>
      <c r="H279" s="2">
        <v>0.29166666666666669</v>
      </c>
      <c r="I279" t="s">
        <v>6422</v>
      </c>
      <c r="J279" s="2">
        <v>0.66666666666666663</v>
      </c>
      <c r="K279" t="s">
        <v>6427</v>
      </c>
      <c r="L279" t="s">
        <v>1142</v>
      </c>
      <c r="N279" t="s">
        <v>1290</v>
      </c>
      <c r="O279">
        <v>9621821</v>
      </c>
      <c r="P279" t="s">
        <v>970</v>
      </c>
      <c r="Q279" t="s">
        <v>6428</v>
      </c>
      <c r="R279">
        <v>0</v>
      </c>
      <c r="S279" t="s">
        <v>1112</v>
      </c>
      <c r="X279" t="s">
        <v>2734</v>
      </c>
      <c r="Y279" t="s">
        <v>974</v>
      </c>
      <c r="Z279" t="s">
        <v>974</v>
      </c>
    </row>
    <row r="280" spans="1:26" x14ac:dyDescent="0.25">
      <c r="A280">
        <v>403423</v>
      </c>
      <c r="B280" t="s">
        <v>1032</v>
      </c>
      <c r="C280" t="s">
        <v>1327</v>
      </c>
      <c r="D280" t="s">
        <v>1328</v>
      </c>
      <c r="E280">
        <v>42</v>
      </c>
      <c r="F280">
        <v>380</v>
      </c>
      <c r="G280" t="s">
        <v>6422</v>
      </c>
      <c r="H280" s="2">
        <v>0.29166666666666669</v>
      </c>
      <c r="I280" t="s">
        <v>6422</v>
      </c>
      <c r="J280" s="2">
        <v>0.75</v>
      </c>
      <c r="L280" t="s">
        <v>968</v>
      </c>
      <c r="N280" t="s">
        <v>1329</v>
      </c>
      <c r="O280">
        <v>7321960</v>
      </c>
      <c r="P280" t="s">
        <v>1168</v>
      </c>
      <c r="Q280" t="s">
        <v>6429</v>
      </c>
      <c r="R280">
        <v>0</v>
      </c>
      <c r="S280" t="s">
        <v>1603</v>
      </c>
      <c r="T280" t="s">
        <v>1332</v>
      </c>
      <c r="X280" t="s">
        <v>1333</v>
      </c>
      <c r="Y280" t="s">
        <v>1104</v>
      </c>
      <c r="Z280" t="s">
        <v>1042</v>
      </c>
    </row>
    <row r="281" spans="1:26" x14ac:dyDescent="0.25">
      <c r="A281">
        <v>403269</v>
      </c>
      <c r="B281" t="s">
        <v>994</v>
      </c>
      <c r="C281" t="s">
        <v>1043</v>
      </c>
      <c r="D281" t="s">
        <v>1044</v>
      </c>
      <c r="E281">
        <v>99</v>
      </c>
      <c r="F281">
        <v>4224</v>
      </c>
      <c r="G281" t="s">
        <v>6422</v>
      </c>
      <c r="H281" s="2">
        <v>0.29166666666666669</v>
      </c>
      <c r="I281" t="s">
        <v>6227</v>
      </c>
      <c r="J281" s="2">
        <v>0.83333333333333337</v>
      </c>
      <c r="L281" t="s">
        <v>968</v>
      </c>
      <c r="N281" t="s">
        <v>997</v>
      </c>
      <c r="O281">
        <v>9355135</v>
      </c>
      <c r="P281" t="s">
        <v>999</v>
      </c>
      <c r="Q281" t="s">
        <v>6430</v>
      </c>
      <c r="R281">
        <v>0</v>
      </c>
      <c r="S281" t="s">
        <v>5927</v>
      </c>
      <c r="V281">
        <v>5</v>
      </c>
      <c r="W281">
        <v>5</v>
      </c>
      <c r="Y281" t="s">
        <v>1048</v>
      </c>
      <c r="Z281" t="s">
        <v>975</v>
      </c>
    </row>
    <row r="282" spans="1:26" x14ac:dyDescent="0.25">
      <c r="A282" t="s">
        <v>6431</v>
      </c>
      <c r="B282" t="s">
        <v>982</v>
      </c>
      <c r="C282" t="s">
        <v>364</v>
      </c>
      <c r="D282" t="s">
        <v>365</v>
      </c>
      <c r="E282">
        <v>292</v>
      </c>
      <c r="F282">
        <v>85942</v>
      </c>
      <c r="G282" t="s">
        <v>6422</v>
      </c>
      <c r="H282" s="2">
        <v>0.29166666666666669</v>
      </c>
      <c r="I282" t="s">
        <v>6422</v>
      </c>
      <c r="J282" s="2">
        <v>0.70833333333333337</v>
      </c>
      <c r="L282" t="s">
        <v>968</v>
      </c>
      <c r="N282" t="s">
        <v>1214</v>
      </c>
      <c r="O282">
        <v>9224726</v>
      </c>
      <c r="P282" t="s">
        <v>970</v>
      </c>
      <c r="Q282" t="s">
        <v>6432</v>
      </c>
      <c r="R282">
        <v>0</v>
      </c>
      <c r="S282" t="s">
        <v>1457</v>
      </c>
      <c r="U282" t="s">
        <v>1215</v>
      </c>
      <c r="V282" t="s">
        <v>6410</v>
      </c>
      <c r="W282" t="s">
        <v>6410</v>
      </c>
      <c r="X282" t="s">
        <v>1674</v>
      </c>
      <c r="Y282" t="s">
        <v>1074</v>
      </c>
      <c r="Z282" t="s">
        <v>1074</v>
      </c>
    </row>
    <row r="283" spans="1:26" x14ac:dyDescent="0.25">
      <c r="A283">
        <v>402934</v>
      </c>
      <c r="B283" t="s">
        <v>2403</v>
      </c>
      <c r="C283" t="s">
        <v>6433</v>
      </c>
      <c r="D283" t="s">
        <v>6434</v>
      </c>
      <c r="E283">
        <v>123</v>
      </c>
      <c r="F283">
        <v>7227</v>
      </c>
      <c r="G283" t="s">
        <v>6422</v>
      </c>
      <c r="H283" s="2">
        <v>0.83333333333333337</v>
      </c>
      <c r="I283" t="s">
        <v>6227</v>
      </c>
      <c r="J283" s="2">
        <v>0.70833333333333337</v>
      </c>
      <c r="L283" t="s">
        <v>968</v>
      </c>
      <c r="N283" t="s">
        <v>1755</v>
      </c>
      <c r="O283">
        <v>9626156</v>
      </c>
      <c r="P283" t="s">
        <v>1079</v>
      </c>
      <c r="Q283" t="s">
        <v>6435</v>
      </c>
      <c r="R283">
        <v>0</v>
      </c>
      <c r="S283" t="s">
        <v>6436</v>
      </c>
      <c r="V283" t="s">
        <v>6437</v>
      </c>
      <c r="W283" t="s">
        <v>6437</v>
      </c>
      <c r="X283" t="s">
        <v>6438</v>
      </c>
      <c r="Y283" t="s">
        <v>6439</v>
      </c>
      <c r="Z283" t="s">
        <v>1120</v>
      </c>
    </row>
    <row r="284" spans="1:26" x14ac:dyDescent="0.25">
      <c r="A284">
        <v>403478</v>
      </c>
      <c r="B284" t="s">
        <v>1230</v>
      </c>
      <c r="C284" t="s">
        <v>4053</v>
      </c>
      <c r="D284" t="s">
        <v>4054</v>
      </c>
      <c r="E284">
        <v>13</v>
      </c>
      <c r="F284">
        <v>28</v>
      </c>
      <c r="G284" t="s">
        <v>6227</v>
      </c>
      <c r="H284" s="2">
        <v>0.25</v>
      </c>
      <c r="I284" t="s">
        <v>6227</v>
      </c>
      <c r="J284" s="2">
        <v>0.75</v>
      </c>
      <c r="K284" t="s">
        <v>6440</v>
      </c>
      <c r="L284" t="s">
        <v>1142</v>
      </c>
      <c r="N284" t="s">
        <v>1290</v>
      </c>
      <c r="O284">
        <v>9621833</v>
      </c>
      <c r="P284" t="s">
        <v>970</v>
      </c>
      <c r="Q284" t="s">
        <v>6441</v>
      </c>
      <c r="R284">
        <v>0</v>
      </c>
      <c r="S284" t="s">
        <v>972</v>
      </c>
      <c r="X284" t="s">
        <v>4057</v>
      </c>
      <c r="Y284" t="s">
        <v>974</v>
      </c>
      <c r="Z284" t="s">
        <v>974</v>
      </c>
    </row>
    <row r="285" spans="1:26" x14ac:dyDescent="0.25">
      <c r="A285">
        <v>403429</v>
      </c>
      <c r="B285" t="s">
        <v>982</v>
      </c>
      <c r="C285" t="s">
        <v>364</v>
      </c>
      <c r="D285" t="s">
        <v>365</v>
      </c>
      <c r="E285">
        <v>292</v>
      </c>
      <c r="F285">
        <v>85942</v>
      </c>
      <c r="G285" t="s">
        <v>6227</v>
      </c>
      <c r="H285" s="2">
        <v>0.29166666666666669</v>
      </c>
      <c r="I285" t="s">
        <v>6227</v>
      </c>
      <c r="J285" s="2">
        <v>0.70833333333333337</v>
      </c>
      <c r="L285" t="s">
        <v>968</v>
      </c>
      <c r="N285" t="s">
        <v>1214</v>
      </c>
      <c r="O285">
        <v>9224726</v>
      </c>
      <c r="P285" t="s">
        <v>970</v>
      </c>
      <c r="Q285" t="s">
        <v>6442</v>
      </c>
      <c r="R285">
        <v>0</v>
      </c>
      <c r="S285" t="s">
        <v>1457</v>
      </c>
      <c r="U285" t="s">
        <v>1215</v>
      </c>
      <c r="V285" t="s">
        <v>6410</v>
      </c>
      <c r="W285" t="s">
        <v>6410</v>
      </c>
      <c r="X285" t="s">
        <v>1674</v>
      </c>
      <c r="Y285" t="s">
        <v>1074</v>
      </c>
      <c r="Z285" t="s">
        <v>6398</v>
      </c>
    </row>
    <row r="286" spans="1:26" x14ac:dyDescent="0.25">
      <c r="A286">
        <v>402179</v>
      </c>
      <c r="B286" t="s">
        <v>1139</v>
      </c>
      <c r="C286" t="s">
        <v>1596</v>
      </c>
      <c r="D286" t="s">
        <v>1596</v>
      </c>
      <c r="E286">
        <v>63</v>
      </c>
      <c r="F286">
        <v>1620</v>
      </c>
      <c r="G286" t="s">
        <v>6227</v>
      </c>
      <c r="H286" s="2">
        <v>0.33333333333333331</v>
      </c>
      <c r="I286" t="s">
        <v>532</v>
      </c>
      <c r="J286" s="2">
        <v>0.33333333333333331</v>
      </c>
      <c r="L286" t="s">
        <v>968</v>
      </c>
      <c r="N286" t="s">
        <v>1143</v>
      </c>
      <c r="O286" t="s">
        <v>1597</v>
      </c>
      <c r="P286" t="s">
        <v>1092</v>
      </c>
      <c r="Q286" t="s">
        <v>6443</v>
      </c>
      <c r="R286">
        <v>0</v>
      </c>
      <c r="S286" t="s">
        <v>1261</v>
      </c>
      <c r="T286" t="s">
        <v>1821</v>
      </c>
      <c r="X286" t="s">
        <v>1598</v>
      </c>
      <c r="Y286" t="s">
        <v>1821</v>
      </c>
      <c r="Z286" t="s">
        <v>1263</v>
      </c>
    </row>
    <row r="287" spans="1:26" x14ac:dyDescent="0.25">
      <c r="A287">
        <v>403627</v>
      </c>
      <c r="B287" t="s">
        <v>1021</v>
      </c>
      <c r="C287" t="s">
        <v>1459</v>
      </c>
      <c r="D287" t="s">
        <v>1460</v>
      </c>
      <c r="E287">
        <v>28</v>
      </c>
      <c r="F287">
        <v>100</v>
      </c>
      <c r="G287" t="s">
        <v>6227</v>
      </c>
      <c r="H287" s="2">
        <v>0.52083333333333337</v>
      </c>
      <c r="I287" t="s">
        <v>531</v>
      </c>
      <c r="J287" s="2">
        <v>0.45833333333333331</v>
      </c>
      <c r="L287" t="s">
        <v>968</v>
      </c>
      <c r="N287" t="s">
        <v>1300</v>
      </c>
      <c r="O287">
        <v>2401</v>
      </c>
      <c r="P287" t="s">
        <v>970</v>
      </c>
      <c r="Q287" t="s">
        <v>6444</v>
      </c>
      <c r="R287">
        <v>2.74</v>
      </c>
      <c r="S287" t="s">
        <v>1026</v>
      </c>
      <c r="X287" t="s">
        <v>1462</v>
      </c>
      <c r="Y287" t="s">
        <v>1074</v>
      </c>
      <c r="Z287" t="s">
        <v>1074</v>
      </c>
    </row>
    <row r="288" spans="1:26" x14ac:dyDescent="0.25">
      <c r="A288">
        <v>403535</v>
      </c>
      <c r="B288" t="s">
        <v>1032</v>
      </c>
      <c r="C288" t="s">
        <v>5900</v>
      </c>
      <c r="D288" t="s">
        <v>5901</v>
      </c>
      <c r="E288">
        <v>71</v>
      </c>
      <c r="F288">
        <v>1050</v>
      </c>
      <c r="G288" t="s">
        <v>6227</v>
      </c>
      <c r="H288" s="2">
        <v>0.58333333333333337</v>
      </c>
      <c r="I288" t="s">
        <v>532</v>
      </c>
      <c r="J288" s="2">
        <v>0.91666666666666663</v>
      </c>
      <c r="L288" t="s">
        <v>968</v>
      </c>
      <c r="N288" t="s">
        <v>1167</v>
      </c>
      <c r="O288">
        <v>8132055</v>
      </c>
      <c r="P288" t="s">
        <v>1131</v>
      </c>
      <c r="Q288" t="s">
        <v>6445</v>
      </c>
      <c r="R288">
        <v>0</v>
      </c>
      <c r="S288" t="s">
        <v>6446</v>
      </c>
      <c r="T288" t="s">
        <v>6447</v>
      </c>
      <c r="V288">
        <v>21071</v>
      </c>
      <c r="W288">
        <v>21081</v>
      </c>
      <c r="X288" t="s">
        <v>5905</v>
      </c>
      <c r="Y288" t="s">
        <v>1047</v>
      </c>
      <c r="Z288" t="s">
        <v>974</v>
      </c>
    </row>
    <row r="289" spans="1:26" x14ac:dyDescent="0.25">
      <c r="A289">
        <v>403613</v>
      </c>
      <c r="B289" t="s">
        <v>1230</v>
      </c>
      <c r="C289" t="s">
        <v>1298</v>
      </c>
      <c r="D289" t="s">
        <v>1299</v>
      </c>
      <c r="E289">
        <v>11</v>
      </c>
      <c r="F289">
        <v>11</v>
      </c>
      <c r="G289" t="s">
        <v>531</v>
      </c>
      <c r="H289" s="2">
        <v>0.20833333333333334</v>
      </c>
      <c r="I289" t="s">
        <v>531</v>
      </c>
      <c r="J289" s="2">
        <v>0.3125</v>
      </c>
      <c r="L289" t="s">
        <v>968</v>
      </c>
      <c r="N289" t="s">
        <v>1300</v>
      </c>
      <c r="O289" t="s">
        <v>1301</v>
      </c>
      <c r="P289" t="s">
        <v>970</v>
      </c>
      <c r="Q289" t="s">
        <v>6448</v>
      </c>
      <c r="R289">
        <v>0</v>
      </c>
      <c r="S289" t="s">
        <v>1179</v>
      </c>
      <c r="X289" t="s">
        <v>1303</v>
      </c>
      <c r="Y289" t="s">
        <v>1029</v>
      </c>
      <c r="Z289" t="s">
        <v>1029</v>
      </c>
    </row>
    <row r="290" spans="1:26" x14ac:dyDescent="0.25">
      <c r="A290">
        <v>403424</v>
      </c>
      <c r="B290" t="s">
        <v>1032</v>
      </c>
      <c r="C290" t="s">
        <v>1327</v>
      </c>
      <c r="D290" t="s">
        <v>1328</v>
      </c>
      <c r="E290">
        <v>42</v>
      </c>
      <c r="F290">
        <v>380</v>
      </c>
      <c r="G290" t="s">
        <v>531</v>
      </c>
      <c r="H290" s="2">
        <v>0.29166666666666669</v>
      </c>
      <c r="I290" t="s">
        <v>531</v>
      </c>
      <c r="J290" s="2">
        <v>0.75</v>
      </c>
      <c r="L290" t="s">
        <v>968</v>
      </c>
      <c r="N290" t="s">
        <v>1329</v>
      </c>
      <c r="O290">
        <v>7321960</v>
      </c>
      <c r="P290" t="s">
        <v>1168</v>
      </c>
      <c r="Q290" t="s">
        <v>6449</v>
      </c>
      <c r="R290">
        <v>0</v>
      </c>
      <c r="S290" t="s">
        <v>1331</v>
      </c>
      <c r="T290" t="s">
        <v>1332</v>
      </c>
      <c r="X290" t="s">
        <v>1333</v>
      </c>
      <c r="Y290" t="s">
        <v>1042</v>
      </c>
      <c r="Z290" t="s">
        <v>1281</v>
      </c>
    </row>
    <row r="291" spans="1:26" x14ac:dyDescent="0.25">
      <c r="A291">
        <v>403411</v>
      </c>
      <c r="B291" t="s">
        <v>1032</v>
      </c>
      <c r="C291" t="s">
        <v>1033</v>
      </c>
      <c r="D291" t="s">
        <v>1034</v>
      </c>
      <c r="E291">
        <v>108</v>
      </c>
      <c r="F291">
        <v>5873</v>
      </c>
      <c r="G291" t="s">
        <v>531</v>
      </c>
      <c r="H291" s="2">
        <v>0.29166666666666669</v>
      </c>
      <c r="I291" t="s">
        <v>531</v>
      </c>
      <c r="J291" s="2">
        <v>0.875</v>
      </c>
      <c r="L291" t="s">
        <v>968</v>
      </c>
      <c r="N291" t="s">
        <v>1035</v>
      </c>
      <c r="O291">
        <v>9002647</v>
      </c>
      <c r="P291" t="s">
        <v>1036</v>
      </c>
      <c r="Q291" t="s">
        <v>6450</v>
      </c>
      <c r="R291">
        <v>0</v>
      </c>
      <c r="S291" t="s">
        <v>6451</v>
      </c>
      <c r="V291" t="s">
        <v>6452</v>
      </c>
      <c r="W291" t="s">
        <v>6452</v>
      </c>
      <c r="X291" t="s">
        <v>1040</v>
      </c>
      <c r="Y291" t="s">
        <v>1852</v>
      </c>
      <c r="Z291" t="s">
        <v>1918</v>
      </c>
    </row>
    <row r="292" spans="1:26" x14ac:dyDescent="0.25">
      <c r="A292">
        <v>403430</v>
      </c>
      <c r="B292" t="s">
        <v>982</v>
      </c>
      <c r="C292" t="s">
        <v>377</v>
      </c>
      <c r="D292" t="s">
        <v>378</v>
      </c>
      <c r="E292">
        <v>311</v>
      </c>
      <c r="F292">
        <v>138193</v>
      </c>
      <c r="G292" t="s">
        <v>531</v>
      </c>
      <c r="H292" s="2">
        <v>0.33333333333333331</v>
      </c>
      <c r="I292" t="s">
        <v>6280</v>
      </c>
      <c r="J292" s="2">
        <v>0.70833333333333337</v>
      </c>
      <c r="L292" t="s">
        <v>968</v>
      </c>
      <c r="N292" t="s">
        <v>985</v>
      </c>
      <c r="O292">
        <v>9167227</v>
      </c>
      <c r="P292" t="s">
        <v>986</v>
      </c>
      <c r="Q292" t="s">
        <v>6453</v>
      </c>
      <c r="R292">
        <v>0</v>
      </c>
      <c r="S292" t="s">
        <v>6454</v>
      </c>
      <c r="U292" t="s">
        <v>989</v>
      </c>
      <c r="V292">
        <v>21030</v>
      </c>
      <c r="W292">
        <v>21030</v>
      </c>
      <c r="X292" t="s">
        <v>4244</v>
      </c>
      <c r="Y292" t="s">
        <v>1020</v>
      </c>
      <c r="Z292" t="s">
        <v>6049</v>
      </c>
    </row>
    <row r="293" spans="1:26" x14ac:dyDescent="0.25">
      <c r="A293">
        <v>403312</v>
      </c>
      <c r="B293" t="s">
        <v>1230</v>
      </c>
      <c r="C293" t="s">
        <v>6050</v>
      </c>
      <c r="D293" t="s">
        <v>6051</v>
      </c>
      <c r="E293">
        <v>10</v>
      </c>
      <c r="F293">
        <v>1</v>
      </c>
      <c r="G293" t="s">
        <v>531</v>
      </c>
      <c r="H293" s="2">
        <v>0.41666666666666669</v>
      </c>
      <c r="I293" t="s">
        <v>531</v>
      </c>
      <c r="J293" s="2">
        <v>0.47916666666666669</v>
      </c>
      <c r="L293" t="s">
        <v>968</v>
      </c>
      <c r="N293" t="s">
        <v>1143</v>
      </c>
      <c r="O293" t="s">
        <v>6052</v>
      </c>
      <c r="P293" t="s">
        <v>970</v>
      </c>
      <c r="Q293" t="s">
        <v>6455</v>
      </c>
      <c r="R293">
        <v>0</v>
      </c>
      <c r="S293" t="s">
        <v>1179</v>
      </c>
      <c r="T293" t="s">
        <v>6456</v>
      </c>
      <c r="Y293" t="s">
        <v>1229</v>
      </c>
      <c r="Z293" t="s">
        <v>1229</v>
      </c>
    </row>
    <row r="294" spans="1:26" x14ac:dyDescent="0.25">
      <c r="A294">
        <v>403671</v>
      </c>
      <c r="B294" t="s">
        <v>1230</v>
      </c>
      <c r="C294" t="s">
        <v>6457</v>
      </c>
      <c r="D294" t="s">
        <v>6458</v>
      </c>
      <c r="E294">
        <v>13</v>
      </c>
      <c r="F294">
        <v>5</v>
      </c>
      <c r="G294" t="s">
        <v>531</v>
      </c>
      <c r="H294" s="2">
        <v>0.44791666666666669</v>
      </c>
      <c r="I294" t="s">
        <v>531</v>
      </c>
      <c r="J294" s="2">
        <v>0.47916666666666669</v>
      </c>
      <c r="L294" t="s">
        <v>968</v>
      </c>
      <c r="N294" t="s">
        <v>1143</v>
      </c>
      <c r="O294" t="s">
        <v>6459</v>
      </c>
      <c r="P294" t="s">
        <v>970</v>
      </c>
      <c r="Q294" t="s">
        <v>6460</v>
      </c>
      <c r="R294">
        <v>0</v>
      </c>
      <c r="S294" t="s">
        <v>1179</v>
      </c>
      <c r="Y294" t="s">
        <v>1229</v>
      </c>
      <c r="Z294" t="s">
        <v>1229</v>
      </c>
    </row>
    <row r="295" spans="1:26" x14ac:dyDescent="0.25">
      <c r="A295">
        <v>403238</v>
      </c>
      <c r="B295" t="s">
        <v>1075</v>
      </c>
      <c r="C295" t="s">
        <v>1156</v>
      </c>
      <c r="D295" t="s">
        <v>1157</v>
      </c>
      <c r="E295">
        <v>139</v>
      </c>
      <c r="F295">
        <v>9996</v>
      </c>
      <c r="G295" t="s">
        <v>531</v>
      </c>
      <c r="H295" s="2">
        <v>0.59375</v>
      </c>
      <c r="I295" t="s">
        <v>531</v>
      </c>
      <c r="J295" s="2">
        <v>0.83333333333333337</v>
      </c>
      <c r="L295" t="s">
        <v>968</v>
      </c>
      <c r="N295" t="s">
        <v>1158</v>
      </c>
      <c r="O295">
        <v>9435818</v>
      </c>
      <c r="P295" t="s">
        <v>1159</v>
      </c>
      <c r="Q295" t="s">
        <v>6461</v>
      </c>
      <c r="R295">
        <v>0</v>
      </c>
      <c r="S295" t="s">
        <v>6462</v>
      </c>
      <c r="V295" t="s">
        <v>6463</v>
      </c>
      <c r="W295" t="s">
        <v>6463</v>
      </c>
      <c r="X295" t="s">
        <v>1163</v>
      </c>
      <c r="Y295" t="s">
        <v>1520</v>
      </c>
      <c r="Z295" t="s">
        <v>1521</v>
      </c>
    </row>
    <row r="296" spans="1:26" x14ac:dyDescent="0.25">
      <c r="A296">
        <v>403267</v>
      </c>
      <c r="B296" t="s">
        <v>1075</v>
      </c>
      <c r="C296" t="s">
        <v>1465</v>
      </c>
      <c r="D296" t="s">
        <v>1466</v>
      </c>
      <c r="E296">
        <v>159</v>
      </c>
      <c r="F296">
        <v>15215</v>
      </c>
      <c r="G296" t="s">
        <v>532</v>
      </c>
      <c r="H296" s="2">
        <v>2.0833333333333332E-2</v>
      </c>
      <c r="I296" t="s">
        <v>532</v>
      </c>
      <c r="J296" s="2">
        <v>0.33333333333333331</v>
      </c>
      <c r="L296" t="s">
        <v>968</v>
      </c>
      <c r="N296" t="s">
        <v>1078</v>
      </c>
      <c r="O296">
        <v>9809916</v>
      </c>
      <c r="P296" t="s">
        <v>1110</v>
      </c>
      <c r="Q296" t="s">
        <v>6464</v>
      </c>
      <c r="R296">
        <v>0</v>
      </c>
      <c r="S296" t="s">
        <v>4137</v>
      </c>
      <c r="V296">
        <v>54</v>
      </c>
      <c r="W296">
        <v>54</v>
      </c>
      <c r="X296" t="s">
        <v>1469</v>
      </c>
      <c r="Y296" t="s">
        <v>1005</v>
      </c>
      <c r="Z296" t="s">
        <v>1083</v>
      </c>
    </row>
    <row r="297" spans="1:26" x14ac:dyDescent="0.25">
      <c r="A297">
        <v>403300</v>
      </c>
      <c r="B297" t="s">
        <v>1075</v>
      </c>
      <c r="C297" t="s">
        <v>5979</v>
      </c>
      <c r="D297" t="s">
        <v>5980</v>
      </c>
      <c r="E297">
        <v>161</v>
      </c>
      <c r="F297">
        <v>16137</v>
      </c>
      <c r="G297" t="s">
        <v>532</v>
      </c>
      <c r="H297" s="2">
        <v>0.22916666666666666</v>
      </c>
      <c r="I297" t="s">
        <v>532</v>
      </c>
      <c r="J297" s="2">
        <v>0.54166666666666663</v>
      </c>
      <c r="L297" t="s">
        <v>968</v>
      </c>
      <c r="N297" t="s">
        <v>1035</v>
      </c>
      <c r="O297">
        <v>9517422</v>
      </c>
      <c r="P297" t="s">
        <v>1079</v>
      </c>
      <c r="Q297" t="s">
        <v>6465</v>
      </c>
      <c r="R297">
        <v>0</v>
      </c>
      <c r="S297" t="s">
        <v>1913</v>
      </c>
      <c r="V297" t="s">
        <v>6466</v>
      </c>
      <c r="W297" t="s">
        <v>6466</v>
      </c>
      <c r="X297" t="s">
        <v>5983</v>
      </c>
      <c r="Y297" t="s">
        <v>5854</v>
      </c>
      <c r="Z297" t="s">
        <v>5855</v>
      </c>
    </row>
    <row r="298" spans="1:26" x14ac:dyDescent="0.25">
      <c r="A298">
        <v>403268</v>
      </c>
      <c r="B298" t="s">
        <v>1075</v>
      </c>
      <c r="C298" t="s">
        <v>1492</v>
      </c>
      <c r="D298" t="s">
        <v>1493</v>
      </c>
      <c r="E298">
        <v>149</v>
      </c>
      <c r="F298">
        <v>10581</v>
      </c>
      <c r="G298" t="s">
        <v>532</v>
      </c>
      <c r="H298" s="2">
        <v>0.33333333333333331</v>
      </c>
      <c r="I298" t="s">
        <v>532</v>
      </c>
      <c r="J298" s="2">
        <v>0.95833333333333337</v>
      </c>
      <c r="L298" t="s">
        <v>968</v>
      </c>
      <c r="N298" t="s">
        <v>1078</v>
      </c>
      <c r="O298">
        <v>400497</v>
      </c>
      <c r="P298" t="s">
        <v>1159</v>
      </c>
      <c r="Q298" t="s">
        <v>6467</v>
      </c>
      <c r="R298">
        <v>0</v>
      </c>
      <c r="S298" t="s">
        <v>3391</v>
      </c>
      <c r="V298">
        <v>504</v>
      </c>
      <c r="W298">
        <v>504</v>
      </c>
      <c r="X298" t="s">
        <v>1496</v>
      </c>
      <c r="Y298" t="s">
        <v>1615</v>
      </c>
      <c r="Z298" t="s">
        <v>1104</v>
      </c>
    </row>
    <row r="299" spans="1:26" x14ac:dyDescent="0.25">
      <c r="A299">
        <v>403280</v>
      </c>
      <c r="B299" t="s">
        <v>1139</v>
      </c>
      <c r="C299" t="s">
        <v>6323</v>
      </c>
      <c r="D299" t="s">
        <v>6324</v>
      </c>
      <c r="E299">
        <v>63</v>
      </c>
      <c r="F299">
        <v>1541</v>
      </c>
      <c r="G299" t="s">
        <v>532</v>
      </c>
      <c r="H299" s="2">
        <v>0.375</v>
      </c>
      <c r="I299" t="s">
        <v>510</v>
      </c>
      <c r="J299" s="2">
        <v>0.33333333333333331</v>
      </c>
      <c r="L299" t="s">
        <v>968</v>
      </c>
      <c r="N299" t="s">
        <v>1143</v>
      </c>
      <c r="O299">
        <v>1011197</v>
      </c>
      <c r="P299" t="s">
        <v>1092</v>
      </c>
      <c r="Q299" t="s">
        <v>6469</v>
      </c>
      <c r="R299">
        <v>0</v>
      </c>
      <c r="S299" t="s">
        <v>1766</v>
      </c>
      <c r="X299" t="s">
        <v>6327</v>
      </c>
      <c r="Y299" t="s">
        <v>1821</v>
      </c>
      <c r="Z299" t="s">
        <v>1047</v>
      </c>
    </row>
    <row r="300" spans="1:26" x14ac:dyDescent="0.25">
      <c r="A300">
        <v>403382</v>
      </c>
      <c r="B300" t="s">
        <v>1032</v>
      </c>
      <c r="C300" t="s">
        <v>1165</v>
      </c>
      <c r="D300" t="s">
        <v>1166</v>
      </c>
      <c r="E300">
        <v>54</v>
      </c>
      <c r="F300">
        <v>499</v>
      </c>
      <c r="G300" t="s">
        <v>532</v>
      </c>
      <c r="H300" s="2">
        <v>0.58333333333333337</v>
      </c>
      <c r="I300" t="s">
        <v>532</v>
      </c>
      <c r="J300" s="2">
        <v>0.95833333333333337</v>
      </c>
      <c r="L300" t="s">
        <v>968</v>
      </c>
      <c r="N300" t="s">
        <v>1167</v>
      </c>
      <c r="O300">
        <v>7917757</v>
      </c>
      <c r="P300" t="s">
        <v>1168</v>
      </c>
      <c r="Q300" t="s">
        <v>6470</v>
      </c>
      <c r="R300">
        <v>0</v>
      </c>
      <c r="S300" t="s">
        <v>3253</v>
      </c>
      <c r="V300">
        <v>21081</v>
      </c>
      <c r="W300">
        <v>21081</v>
      </c>
      <c r="X300" t="s">
        <v>1171</v>
      </c>
      <c r="Y300" t="s">
        <v>1047</v>
      </c>
      <c r="Z300" t="s">
        <v>1047</v>
      </c>
    </row>
    <row r="301" spans="1:26" x14ac:dyDescent="0.25">
      <c r="A301">
        <v>403709</v>
      </c>
      <c r="B301" t="s">
        <v>964</v>
      </c>
      <c r="C301" t="s">
        <v>4724</v>
      </c>
      <c r="D301" t="s">
        <v>4725</v>
      </c>
      <c r="E301">
        <v>12</v>
      </c>
      <c r="F301">
        <v>41</v>
      </c>
      <c r="G301" t="s">
        <v>532</v>
      </c>
      <c r="H301" s="2">
        <v>0.91666666666666663</v>
      </c>
      <c r="I301" t="s">
        <v>357</v>
      </c>
      <c r="J301" s="2">
        <v>8.3333333333333329E-2</v>
      </c>
      <c r="L301" t="s">
        <v>968</v>
      </c>
      <c r="N301" t="s">
        <v>1290</v>
      </c>
      <c r="O301">
        <v>9678068</v>
      </c>
      <c r="P301" t="s">
        <v>970</v>
      </c>
      <c r="Q301" t="s">
        <v>6471</v>
      </c>
      <c r="R301">
        <v>0</v>
      </c>
      <c r="S301" t="s">
        <v>972</v>
      </c>
      <c r="X301" t="s">
        <v>4728</v>
      </c>
      <c r="Y301" t="s">
        <v>974</v>
      </c>
      <c r="Z301" t="s">
        <v>974</v>
      </c>
    </row>
    <row r="302" spans="1:26" x14ac:dyDescent="0.25">
      <c r="A302">
        <v>403708</v>
      </c>
      <c r="B302" t="s">
        <v>964</v>
      </c>
      <c r="C302" t="s">
        <v>5966</v>
      </c>
      <c r="D302" t="s">
        <v>5967</v>
      </c>
      <c r="E302">
        <v>27</v>
      </c>
      <c r="F302">
        <v>295</v>
      </c>
      <c r="G302" t="s">
        <v>532</v>
      </c>
      <c r="H302" s="2">
        <v>0.91666666666666663</v>
      </c>
      <c r="I302" t="s">
        <v>510</v>
      </c>
      <c r="J302" s="2">
        <v>0.16666666666666666</v>
      </c>
      <c r="L302" t="s">
        <v>968</v>
      </c>
      <c r="N302" t="s">
        <v>1290</v>
      </c>
      <c r="O302">
        <v>400875</v>
      </c>
      <c r="P302" t="s">
        <v>970</v>
      </c>
      <c r="Q302" t="s">
        <v>6472</v>
      </c>
      <c r="R302">
        <v>0</v>
      </c>
      <c r="S302" t="s">
        <v>972</v>
      </c>
      <c r="X302" t="s">
        <v>5969</v>
      </c>
      <c r="Y302" t="s">
        <v>974</v>
      </c>
      <c r="Z302" t="s">
        <v>974</v>
      </c>
    </row>
    <row r="303" spans="1:26" x14ac:dyDescent="0.25">
      <c r="A303">
        <v>403232</v>
      </c>
      <c r="B303" t="s">
        <v>1075</v>
      </c>
      <c r="C303" t="s">
        <v>1511</v>
      </c>
      <c r="D303" t="s">
        <v>1512</v>
      </c>
      <c r="E303">
        <v>147</v>
      </c>
      <c r="F303">
        <v>9940</v>
      </c>
      <c r="G303" t="s">
        <v>532</v>
      </c>
      <c r="H303" s="2">
        <v>0.97916666666666663</v>
      </c>
      <c r="I303" t="s">
        <v>6468</v>
      </c>
      <c r="J303" s="2">
        <v>0.25</v>
      </c>
      <c r="L303" t="s">
        <v>968</v>
      </c>
      <c r="N303" t="s">
        <v>1158</v>
      </c>
      <c r="O303">
        <v>9364356</v>
      </c>
      <c r="P303" t="s">
        <v>1159</v>
      </c>
      <c r="Q303" t="s">
        <v>6473</v>
      </c>
      <c r="R303">
        <v>0</v>
      </c>
      <c r="S303" t="s">
        <v>6474</v>
      </c>
      <c r="V303" t="s">
        <v>6475</v>
      </c>
      <c r="W303" t="s">
        <v>6475</v>
      </c>
      <c r="X303" t="s">
        <v>1516</v>
      </c>
      <c r="Y303" t="s">
        <v>1164</v>
      </c>
      <c r="Z303" t="s">
        <v>1383</v>
      </c>
    </row>
    <row r="304" spans="1:26" x14ac:dyDescent="0.25">
      <c r="A304">
        <v>403362</v>
      </c>
      <c r="B304" t="s">
        <v>964</v>
      </c>
      <c r="C304" t="s">
        <v>4061</v>
      </c>
      <c r="D304" t="s">
        <v>1777</v>
      </c>
      <c r="E304">
        <v>27</v>
      </c>
      <c r="F304">
        <v>237</v>
      </c>
      <c r="G304" t="s">
        <v>6468</v>
      </c>
      <c r="H304" s="2">
        <v>0.25</v>
      </c>
      <c r="I304" t="s">
        <v>6476</v>
      </c>
      <c r="J304" s="2">
        <v>0.25</v>
      </c>
      <c r="L304" t="s">
        <v>968</v>
      </c>
      <c r="N304" t="s">
        <v>2144</v>
      </c>
      <c r="O304" t="s">
        <v>1779</v>
      </c>
      <c r="P304" t="s">
        <v>1159</v>
      </c>
      <c r="Q304" t="s">
        <v>6477</v>
      </c>
      <c r="R304">
        <v>6</v>
      </c>
      <c r="S304" t="s">
        <v>1416</v>
      </c>
      <c r="X304" t="s">
        <v>1780</v>
      </c>
      <c r="Y304" t="s">
        <v>1284</v>
      </c>
      <c r="Z304" t="s">
        <v>1281</v>
      </c>
    </row>
    <row r="305" spans="1:26" x14ac:dyDescent="0.25">
      <c r="A305">
        <v>403363</v>
      </c>
      <c r="B305" t="s">
        <v>976</v>
      </c>
      <c r="C305" t="s">
        <v>6406</v>
      </c>
      <c r="D305" t="s">
        <v>4087</v>
      </c>
      <c r="E305">
        <v>68</v>
      </c>
      <c r="F305">
        <v>1318</v>
      </c>
      <c r="G305" t="s">
        <v>6468</v>
      </c>
      <c r="H305" s="2">
        <v>0.25</v>
      </c>
      <c r="I305" t="s">
        <v>6476</v>
      </c>
      <c r="J305" s="2">
        <v>0.25</v>
      </c>
      <c r="L305" t="s">
        <v>968</v>
      </c>
      <c r="N305" t="s">
        <v>2144</v>
      </c>
      <c r="O305" t="s">
        <v>4088</v>
      </c>
      <c r="P305" t="s">
        <v>1159</v>
      </c>
      <c r="Q305" t="s">
        <v>6478</v>
      </c>
      <c r="R305">
        <v>6</v>
      </c>
      <c r="S305" t="s">
        <v>4839</v>
      </c>
      <c r="X305" t="s">
        <v>4091</v>
      </c>
      <c r="Y305" t="s">
        <v>1284</v>
      </c>
      <c r="Z305" t="s">
        <v>1281</v>
      </c>
    </row>
    <row r="306" spans="1:26" x14ac:dyDescent="0.25">
      <c r="A306">
        <v>403833</v>
      </c>
      <c r="B306" t="s">
        <v>1032</v>
      </c>
      <c r="C306" t="s">
        <v>1747</v>
      </c>
      <c r="D306" t="s">
        <v>1748</v>
      </c>
      <c r="E306">
        <v>31</v>
      </c>
      <c r="F306">
        <v>247</v>
      </c>
      <c r="G306" t="s">
        <v>6468</v>
      </c>
      <c r="H306" s="2">
        <v>0.41666666666666669</v>
      </c>
      <c r="I306" t="s">
        <v>6468</v>
      </c>
      <c r="J306" s="2">
        <v>0.5</v>
      </c>
      <c r="L306" t="s">
        <v>968</v>
      </c>
      <c r="N306" t="s">
        <v>1167</v>
      </c>
      <c r="O306" t="s">
        <v>1749</v>
      </c>
      <c r="P306" t="s">
        <v>1168</v>
      </c>
      <c r="Q306" t="s">
        <v>6479</v>
      </c>
      <c r="R306">
        <v>0</v>
      </c>
      <c r="S306" t="s">
        <v>6480</v>
      </c>
      <c r="V306">
        <v>21082</v>
      </c>
      <c r="W306">
        <v>21082</v>
      </c>
      <c r="X306" t="s">
        <v>1750</v>
      </c>
      <c r="Y306" t="s">
        <v>1047</v>
      </c>
      <c r="Z306" t="s">
        <v>1047</v>
      </c>
    </row>
    <row r="307" spans="1:26" x14ac:dyDescent="0.25">
      <c r="A307">
        <v>403171</v>
      </c>
      <c r="B307" t="s">
        <v>1402</v>
      </c>
      <c r="C307" t="s">
        <v>6140</v>
      </c>
      <c r="D307" t="s">
        <v>6141</v>
      </c>
      <c r="E307">
        <v>139</v>
      </c>
      <c r="F307">
        <v>20209</v>
      </c>
      <c r="G307" t="s">
        <v>6468</v>
      </c>
      <c r="H307" s="2">
        <v>0.41666666666666669</v>
      </c>
      <c r="I307" t="s">
        <v>6468</v>
      </c>
      <c r="J307" s="2">
        <v>0.70833333333333337</v>
      </c>
      <c r="L307" t="s">
        <v>968</v>
      </c>
      <c r="N307" t="s">
        <v>1194</v>
      </c>
      <c r="O307">
        <v>9407665</v>
      </c>
      <c r="P307" t="s">
        <v>1079</v>
      </c>
      <c r="Q307" t="s">
        <v>6481</v>
      </c>
      <c r="R307">
        <v>5.71</v>
      </c>
      <c r="S307" t="s">
        <v>6482</v>
      </c>
      <c r="V307" t="s">
        <v>6483</v>
      </c>
      <c r="W307" t="s">
        <v>6483</v>
      </c>
      <c r="X307" t="s">
        <v>6145</v>
      </c>
      <c r="Y307" t="s">
        <v>2819</v>
      </c>
      <c r="Z307" t="s">
        <v>2687</v>
      </c>
    </row>
    <row r="308" spans="1:26" x14ac:dyDescent="0.25">
      <c r="A308">
        <v>403239</v>
      </c>
      <c r="B308" t="s">
        <v>1032</v>
      </c>
      <c r="C308" t="s">
        <v>1128</v>
      </c>
      <c r="D308" t="s">
        <v>1129</v>
      </c>
      <c r="E308">
        <v>56</v>
      </c>
      <c r="F308">
        <v>1083</v>
      </c>
      <c r="G308" t="s">
        <v>6468</v>
      </c>
      <c r="H308" s="2">
        <v>0.75</v>
      </c>
      <c r="I308" t="s">
        <v>6468</v>
      </c>
      <c r="J308" s="2">
        <v>0.95833333333333337</v>
      </c>
      <c r="L308" t="s">
        <v>968</v>
      </c>
      <c r="N308" t="s">
        <v>1130</v>
      </c>
      <c r="O308">
        <v>9184524</v>
      </c>
      <c r="P308" t="s">
        <v>1168</v>
      </c>
      <c r="Q308" t="s">
        <v>6484</v>
      </c>
      <c r="R308">
        <v>0</v>
      </c>
      <c r="S308" t="s">
        <v>6072</v>
      </c>
      <c r="V308" t="s">
        <v>6485</v>
      </c>
      <c r="W308" t="s">
        <v>6486</v>
      </c>
      <c r="X308" t="s">
        <v>1135</v>
      </c>
      <c r="Y308" t="s">
        <v>1198</v>
      </c>
      <c r="Z308" t="s">
        <v>1042</v>
      </c>
    </row>
    <row r="309" spans="1:26" x14ac:dyDescent="0.25">
      <c r="A309">
        <v>403817</v>
      </c>
      <c r="B309" t="s">
        <v>1032</v>
      </c>
      <c r="C309" t="s">
        <v>5900</v>
      </c>
      <c r="D309" t="s">
        <v>5901</v>
      </c>
      <c r="E309">
        <v>71</v>
      </c>
      <c r="F309">
        <v>1050</v>
      </c>
      <c r="G309" t="s">
        <v>6468</v>
      </c>
      <c r="H309" s="2">
        <v>0.79166666666666663</v>
      </c>
      <c r="I309" t="s">
        <v>6468</v>
      </c>
      <c r="J309" s="2">
        <v>0.875</v>
      </c>
      <c r="L309" t="s">
        <v>968</v>
      </c>
      <c r="N309" t="s">
        <v>1167</v>
      </c>
      <c r="O309">
        <v>8132055</v>
      </c>
      <c r="P309" t="s">
        <v>1036</v>
      </c>
      <c r="Q309" t="s">
        <v>6487</v>
      </c>
      <c r="R309">
        <v>0</v>
      </c>
      <c r="S309" t="s">
        <v>6488</v>
      </c>
      <c r="V309">
        <v>21081</v>
      </c>
      <c r="W309">
        <v>21081</v>
      </c>
      <c r="X309" t="s">
        <v>5905</v>
      </c>
      <c r="Y309" t="s">
        <v>1283</v>
      </c>
      <c r="Z309" t="s">
        <v>1281</v>
      </c>
    </row>
    <row r="310" spans="1:26" x14ac:dyDescent="0.25">
      <c r="A310">
        <v>403375</v>
      </c>
      <c r="B310" t="s">
        <v>976</v>
      </c>
      <c r="C310" t="s">
        <v>4316</v>
      </c>
      <c r="D310" t="s">
        <v>4317</v>
      </c>
      <c r="E310">
        <v>52</v>
      </c>
      <c r="F310">
        <v>728</v>
      </c>
      <c r="G310" t="s">
        <v>6476</v>
      </c>
      <c r="H310" s="2">
        <v>0.25</v>
      </c>
      <c r="I310" t="s">
        <v>510</v>
      </c>
      <c r="J310" s="2">
        <v>0.25</v>
      </c>
      <c r="L310" t="s">
        <v>968</v>
      </c>
      <c r="N310" t="s">
        <v>1601</v>
      </c>
      <c r="O310" t="s">
        <v>4319</v>
      </c>
      <c r="P310" t="s">
        <v>970</v>
      </c>
      <c r="Q310" t="s">
        <v>6489</v>
      </c>
      <c r="R310">
        <v>6</v>
      </c>
      <c r="S310" t="s">
        <v>6490</v>
      </c>
      <c r="X310" t="s">
        <v>4321</v>
      </c>
      <c r="Y310" t="s">
        <v>1229</v>
      </c>
      <c r="Z310" t="s">
        <v>1761</v>
      </c>
    </row>
    <row r="311" spans="1:26" x14ac:dyDescent="0.25">
      <c r="A311">
        <v>403374</v>
      </c>
      <c r="B311" t="s">
        <v>964</v>
      </c>
      <c r="C311" t="s">
        <v>4322</v>
      </c>
      <c r="D311" t="s">
        <v>4323</v>
      </c>
      <c r="E311">
        <v>18</v>
      </c>
      <c r="F311">
        <v>83</v>
      </c>
      <c r="G311" t="s">
        <v>6476</v>
      </c>
      <c r="H311" s="2">
        <v>0.25</v>
      </c>
      <c r="I311" t="s">
        <v>510</v>
      </c>
      <c r="J311" s="2">
        <v>0.25</v>
      </c>
      <c r="L311" t="s">
        <v>968</v>
      </c>
      <c r="N311" t="s">
        <v>1601</v>
      </c>
      <c r="O311" t="s">
        <v>4324</v>
      </c>
      <c r="P311" t="s">
        <v>970</v>
      </c>
      <c r="Q311" t="s">
        <v>6491</v>
      </c>
      <c r="R311">
        <v>6</v>
      </c>
      <c r="S311" t="s">
        <v>1052</v>
      </c>
      <c r="X311" t="s">
        <v>4326</v>
      </c>
      <c r="Y311" t="s">
        <v>1229</v>
      </c>
      <c r="Z311" t="s">
        <v>1761</v>
      </c>
    </row>
    <row r="312" spans="1:26" x14ac:dyDescent="0.25">
      <c r="A312">
        <v>403687</v>
      </c>
      <c r="B312" t="s">
        <v>1961</v>
      </c>
      <c r="C312" t="s">
        <v>1962</v>
      </c>
      <c r="D312" t="s">
        <v>1963</v>
      </c>
      <c r="E312">
        <v>41</v>
      </c>
      <c r="F312">
        <v>198</v>
      </c>
      <c r="G312" t="s">
        <v>6476</v>
      </c>
      <c r="H312" s="2">
        <v>0.25</v>
      </c>
      <c r="I312" t="s">
        <v>6476</v>
      </c>
      <c r="J312" s="2">
        <v>0.875</v>
      </c>
      <c r="L312" t="s">
        <v>968</v>
      </c>
      <c r="N312" t="s">
        <v>1601</v>
      </c>
      <c r="O312">
        <v>400681</v>
      </c>
      <c r="P312" t="s">
        <v>1168</v>
      </c>
      <c r="Q312" t="s">
        <v>6492</v>
      </c>
      <c r="R312">
        <v>6</v>
      </c>
      <c r="S312" t="s">
        <v>1331</v>
      </c>
      <c r="X312" t="s">
        <v>1965</v>
      </c>
      <c r="Y312" t="s">
        <v>975</v>
      </c>
      <c r="Z312" t="s">
        <v>1042</v>
      </c>
    </row>
    <row r="313" spans="1:26" x14ac:dyDescent="0.25">
      <c r="A313">
        <v>403934</v>
      </c>
      <c r="B313" t="s">
        <v>964</v>
      </c>
      <c r="C313" t="s">
        <v>965</v>
      </c>
      <c r="D313" t="s">
        <v>966</v>
      </c>
      <c r="E313">
        <v>26</v>
      </c>
      <c r="F313">
        <v>284</v>
      </c>
      <c r="G313" t="s">
        <v>6476</v>
      </c>
      <c r="H313" s="2">
        <v>0.29166666666666669</v>
      </c>
      <c r="I313" t="s">
        <v>6476</v>
      </c>
      <c r="J313" s="2">
        <v>0.75</v>
      </c>
      <c r="L313" t="s">
        <v>968</v>
      </c>
      <c r="N313" t="s">
        <v>969</v>
      </c>
      <c r="P313" t="s">
        <v>970</v>
      </c>
      <c r="Q313" t="s">
        <v>6493</v>
      </c>
      <c r="R313">
        <v>0</v>
      </c>
      <c r="S313" t="s">
        <v>972</v>
      </c>
      <c r="X313" t="s">
        <v>973</v>
      </c>
      <c r="Y313" t="s">
        <v>974</v>
      </c>
      <c r="Z313" t="s">
        <v>974</v>
      </c>
    </row>
    <row r="314" spans="1:26" x14ac:dyDescent="0.25">
      <c r="A314">
        <v>403750</v>
      </c>
      <c r="B314" t="s">
        <v>1961</v>
      </c>
      <c r="C314" t="s">
        <v>1970</v>
      </c>
      <c r="D314" t="s">
        <v>1971</v>
      </c>
      <c r="E314">
        <v>25</v>
      </c>
      <c r="F314">
        <v>85</v>
      </c>
      <c r="G314" t="s">
        <v>6476</v>
      </c>
      <c r="H314" s="2">
        <v>0.29166666666666669</v>
      </c>
      <c r="I314" t="s">
        <v>438</v>
      </c>
      <c r="J314" s="2">
        <v>0.66666666666666663</v>
      </c>
      <c r="L314" t="s">
        <v>968</v>
      </c>
      <c r="N314" t="s">
        <v>1024</v>
      </c>
      <c r="O314">
        <v>90650921</v>
      </c>
      <c r="P314" t="s">
        <v>970</v>
      </c>
      <c r="Q314" t="s">
        <v>6494</v>
      </c>
      <c r="R314">
        <v>0</v>
      </c>
      <c r="S314" t="s">
        <v>1349</v>
      </c>
      <c r="T314" t="s">
        <v>1332</v>
      </c>
      <c r="X314" t="s">
        <v>1974</v>
      </c>
      <c r="Y314" t="s">
        <v>975</v>
      </c>
      <c r="Z314" t="s">
        <v>1048</v>
      </c>
    </row>
    <row r="315" spans="1:26" x14ac:dyDescent="0.25">
      <c r="A315">
        <v>402892</v>
      </c>
      <c r="B315" t="s">
        <v>1032</v>
      </c>
      <c r="C315" t="s">
        <v>1192</v>
      </c>
      <c r="D315" t="s">
        <v>1193</v>
      </c>
      <c r="E315">
        <v>69</v>
      </c>
      <c r="F315">
        <v>764</v>
      </c>
      <c r="G315" t="s">
        <v>6476</v>
      </c>
      <c r="H315" s="2">
        <v>0.29166666666666669</v>
      </c>
      <c r="I315" t="s">
        <v>6476</v>
      </c>
      <c r="J315" s="2">
        <v>0.625</v>
      </c>
      <c r="L315" t="s">
        <v>968</v>
      </c>
      <c r="N315" t="s">
        <v>1194</v>
      </c>
      <c r="O315">
        <v>7030523</v>
      </c>
      <c r="P315" t="s">
        <v>1036</v>
      </c>
      <c r="Q315" t="s">
        <v>6495</v>
      </c>
      <c r="R315">
        <v>0</v>
      </c>
      <c r="S315" t="s">
        <v>1545</v>
      </c>
      <c r="V315">
        <v>21081</v>
      </c>
      <c r="W315">
        <v>21081</v>
      </c>
      <c r="X315" t="s">
        <v>1197</v>
      </c>
      <c r="Y315" t="s">
        <v>1198</v>
      </c>
      <c r="Z315" t="s">
        <v>1029</v>
      </c>
    </row>
    <row r="316" spans="1:26" x14ac:dyDescent="0.25">
      <c r="A316">
        <v>403935</v>
      </c>
      <c r="B316" t="s">
        <v>976</v>
      </c>
      <c r="C316" t="s">
        <v>1054</v>
      </c>
      <c r="D316" t="s">
        <v>1055</v>
      </c>
      <c r="E316">
        <v>87</v>
      </c>
      <c r="F316">
        <v>2391</v>
      </c>
      <c r="G316" t="s">
        <v>6476</v>
      </c>
      <c r="H316" s="2">
        <v>0.29166666666666669</v>
      </c>
      <c r="I316" t="s">
        <v>6476</v>
      </c>
      <c r="J316" s="2">
        <v>0.75</v>
      </c>
      <c r="L316" t="s">
        <v>968</v>
      </c>
      <c r="N316" t="s">
        <v>969</v>
      </c>
      <c r="P316" t="s">
        <v>970</v>
      </c>
      <c r="Q316" t="s">
        <v>6496</v>
      </c>
      <c r="R316">
        <v>0</v>
      </c>
      <c r="S316" t="s">
        <v>980</v>
      </c>
      <c r="X316" t="s">
        <v>1058</v>
      </c>
      <c r="Y316" t="s">
        <v>974</v>
      </c>
      <c r="Z316" t="s">
        <v>974</v>
      </c>
    </row>
    <row r="317" spans="1:26" x14ac:dyDescent="0.25">
      <c r="A317">
        <v>403302</v>
      </c>
      <c r="B317" t="s">
        <v>1075</v>
      </c>
      <c r="C317" t="s">
        <v>5996</v>
      </c>
      <c r="D317" t="s">
        <v>5997</v>
      </c>
      <c r="E317">
        <v>132</v>
      </c>
      <c r="F317">
        <v>7219</v>
      </c>
      <c r="G317" t="s">
        <v>6476</v>
      </c>
      <c r="H317" s="2">
        <v>0.35416666666666669</v>
      </c>
      <c r="I317" t="s">
        <v>6476</v>
      </c>
      <c r="J317" s="2">
        <v>0.64583333333333337</v>
      </c>
      <c r="L317" t="s">
        <v>968</v>
      </c>
      <c r="N317" t="s">
        <v>1035</v>
      </c>
      <c r="O317">
        <v>9430064</v>
      </c>
      <c r="P317" t="s">
        <v>1079</v>
      </c>
      <c r="Q317" t="s">
        <v>6497</v>
      </c>
      <c r="R317">
        <v>0</v>
      </c>
      <c r="S317" t="s">
        <v>6246</v>
      </c>
      <c r="V317" t="s">
        <v>6498</v>
      </c>
      <c r="W317" t="s">
        <v>6498</v>
      </c>
      <c r="X317" t="s">
        <v>6000</v>
      </c>
      <c r="Y317" t="s">
        <v>1980</v>
      </c>
      <c r="Z317" t="s">
        <v>1839</v>
      </c>
    </row>
    <row r="318" spans="1:26" x14ac:dyDescent="0.25">
      <c r="A318">
        <v>403838</v>
      </c>
      <c r="B318" t="s">
        <v>994</v>
      </c>
      <c r="C318" t="s">
        <v>1645</v>
      </c>
      <c r="D318" t="s">
        <v>1646</v>
      </c>
      <c r="E318">
        <v>121</v>
      </c>
      <c r="F318">
        <v>6688</v>
      </c>
      <c r="G318" t="s">
        <v>6476</v>
      </c>
      <c r="H318" s="2">
        <v>0.375</v>
      </c>
      <c r="I318" t="s">
        <v>660</v>
      </c>
      <c r="J318" s="2">
        <v>0.29166666666666669</v>
      </c>
      <c r="L318" t="s">
        <v>968</v>
      </c>
      <c r="N318" t="s">
        <v>997</v>
      </c>
      <c r="O318">
        <v>9415741</v>
      </c>
      <c r="P318" t="s">
        <v>999</v>
      </c>
      <c r="Q318" t="s">
        <v>6499</v>
      </c>
      <c r="R318">
        <v>0</v>
      </c>
      <c r="S318" t="s">
        <v>4035</v>
      </c>
      <c r="V318">
        <v>222</v>
      </c>
      <c r="W318">
        <v>222</v>
      </c>
      <c r="X318" t="s">
        <v>1648</v>
      </c>
      <c r="Y318" t="s">
        <v>1256</v>
      </c>
      <c r="Z318" t="s">
        <v>1104</v>
      </c>
    </row>
    <row r="319" spans="1:26" x14ac:dyDescent="0.25">
      <c r="A319">
        <v>402801</v>
      </c>
      <c r="B319" t="s">
        <v>2403</v>
      </c>
      <c r="C319" t="s">
        <v>6500</v>
      </c>
      <c r="D319" t="s">
        <v>6501</v>
      </c>
      <c r="E319">
        <v>173</v>
      </c>
      <c r="F319">
        <v>22457</v>
      </c>
      <c r="G319" t="s">
        <v>6476</v>
      </c>
      <c r="H319" s="2">
        <v>0.54166666666666663</v>
      </c>
      <c r="I319" t="s">
        <v>6280</v>
      </c>
      <c r="J319" s="2">
        <v>0.625</v>
      </c>
      <c r="L319" t="s">
        <v>968</v>
      </c>
      <c r="N319" t="s">
        <v>1024</v>
      </c>
      <c r="O319">
        <v>9744764</v>
      </c>
      <c r="P319" t="s">
        <v>1159</v>
      </c>
      <c r="Q319" t="s">
        <v>6502</v>
      </c>
      <c r="R319">
        <v>9.4499999999999993</v>
      </c>
      <c r="S319" t="s">
        <v>4669</v>
      </c>
      <c r="T319" t="s">
        <v>1332</v>
      </c>
      <c r="X319" t="s">
        <v>6503</v>
      </c>
      <c r="Y319" t="s">
        <v>4695</v>
      </c>
      <c r="Z319" t="s">
        <v>1256</v>
      </c>
    </row>
    <row r="320" spans="1:26" x14ac:dyDescent="0.25">
      <c r="A320">
        <v>403746</v>
      </c>
      <c r="B320" t="s">
        <v>1032</v>
      </c>
      <c r="C320" t="s">
        <v>1033</v>
      </c>
      <c r="D320" t="s">
        <v>1034</v>
      </c>
      <c r="E320">
        <v>108</v>
      </c>
      <c r="F320">
        <v>5873</v>
      </c>
      <c r="G320" t="s">
        <v>6476</v>
      </c>
      <c r="H320" s="2">
        <v>0.79166666666666663</v>
      </c>
      <c r="I320" t="s">
        <v>660</v>
      </c>
      <c r="J320" s="2">
        <v>0.20833333333333334</v>
      </c>
      <c r="L320" t="s">
        <v>968</v>
      </c>
      <c r="N320" t="s">
        <v>1035</v>
      </c>
      <c r="O320">
        <v>9002647</v>
      </c>
      <c r="P320" t="s">
        <v>1036</v>
      </c>
      <c r="Q320" t="s">
        <v>6504</v>
      </c>
      <c r="R320">
        <v>0</v>
      </c>
      <c r="S320" t="s">
        <v>6505</v>
      </c>
      <c r="V320" t="s">
        <v>6452</v>
      </c>
      <c r="W320" t="s">
        <v>6452</v>
      </c>
      <c r="X320" t="s">
        <v>1040</v>
      </c>
      <c r="Y320" t="s">
        <v>3511</v>
      </c>
      <c r="Z320" t="s">
        <v>3251</v>
      </c>
    </row>
    <row r="321" spans="1:26" x14ac:dyDescent="0.25">
      <c r="A321">
        <v>404054</v>
      </c>
      <c r="B321" t="s">
        <v>964</v>
      </c>
      <c r="C321" t="s">
        <v>1049</v>
      </c>
      <c r="D321" t="s">
        <v>1050</v>
      </c>
      <c r="E321">
        <v>26</v>
      </c>
      <c r="F321">
        <v>284</v>
      </c>
      <c r="G321" t="s">
        <v>660</v>
      </c>
      <c r="H321" s="2">
        <v>0.125</v>
      </c>
      <c r="I321" t="s">
        <v>6280</v>
      </c>
      <c r="J321" s="2">
        <v>0.25</v>
      </c>
      <c r="L321" t="s">
        <v>968</v>
      </c>
      <c r="N321" t="s">
        <v>969</v>
      </c>
      <c r="P321" t="s">
        <v>1277</v>
      </c>
      <c r="Q321" t="s">
        <v>6506</v>
      </c>
      <c r="R321">
        <v>0</v>
      </c>
      <c r="S321" t="s">
        <v>1349</v>
      </c>
      <c r="X321" t="s">
        <v>1053</v>
      </c>
      <c r="Y321" t="s">
        <v>974</v>
      </c>
      <c r="Z321" t="s">
        <v>974</v>
      </c>
    </row>
    <row r="322" spans="1:26" x14ac:dyDescent="0.25">
      <c r="A322">
        <v>404055</v>
      </c>
      <c r="B322" t="s">
        <v>976</v>
      </c>
      <c r="C322" t="s">
        <v>977</v>
      </c>
      <c r="D322" t="s">
        <v>978</v>
      </c>
      <c r="E322">
        <v>84</v>
      </c>
      <c r="F322">
        <v>2655</v>
      </c>
      <c r="G322" t="s">
        <v>660</v>
      </c>
      <c r="H322" s="2">
        <v>0.125</v>
      </c>
      <c r="I322" t="s">
        <v>6280</v>
      </c>
      <c r="J322" s="2">
        <v>0.25</v>
      </c>
      <c r="L322" t="s">
        <v>968</v>
      </c>
      <c r="N322" t="s">
        <v>969</v>
      </c>
      <c r="P322" t="s">
        <v>1277</v>
      </c>
      <c r="Q322" t="s">
        <v>6507</v>
      </c>
      <c r="R322">
        <v>0</v>
      </c>
      <c r="S322" t="s">
        <v>1353</v>
      </c>
      <c r="X322" t="s">
        <v>981</v>
      </c>
      <c r="Y322" t="s">
        <v>974</v>
      </c>
      <c r="Z322" t="s">
        <v>974</v>
      </c>
    </row>
    <row r="323" spans="1:26" x14ac:dyDescent="0.25">
      <c r="A323">
        <v>403715</v>
      </c>
      <c r="B323" t="s">
        <v>982</v>
      </c>
      <c r="C323" t="s">
        <v>398</v>
      </c>
      <c r="D323" t="s">
        <v>399</v>
      </c>
      <c r="E323">
        <v>294</v>
      </c>
      <c r="F323">
        <v>90090</v>
      </c>
      <c r="G323" t="s">
        <v>660</v>
      </c>
      <c r="H323" s="2">
        <v>0.25</v>
      </c>
      <c r="I323" t="s">
        <v>510</v>
      </c>
      <c r="J323" s="2">
        <v>0.75</v>
      </c>
      <c r="L323" t="s">
        <v>968</v>
      </c>
      <c r="N323" t="s">
        <v>985</v>
      </c>
      <c r="P323" t="s">
        <v>1060</v>
      </c>
      <c r="Q323" t="s">
        <v>6508</v>
      </c>
      <c r="R323">
        <v>0</v>
      </c>
      <c r="S323" t="s">
        <v>2288</v>
      </c>
      <c r="V323">
        <v>22819</v>
      </c>
      <c r="W323">
        <v>22819</v>
      </c>
      <c r="Y323" t="s">
        <v>1074</v>
      </c>
      <c r="Z323" t="s">
        <v>1074</v>
      </c>
    </row>
    <row r="324" spans="1:26" x14ac:dyDescent="0.25">
      <c r="A324">
        <v>403194</v>
      </c>
      <c r="B324" t="s">
        <v>1805</v>
      </c>
      <c r="C324" t="s">
        <v>6509</v>
      </c>
      <c r="D324" t="s">
        <v>6510</v>
      </c>
      <c r="E324">
        <v>108</v>
      </c>
      <c r="F324">
        <v>5629</v>
      </c>
      <c r="G324" t="s">
        <v>660</v>
      </c>
      <c r="H324" s="2">
        <v>0.45833333333333331</v>
      </c>
      <c r="I324" t="s">
        <v>660</v>
      </c>
      <c r="J324" s="2">
        <v>0.625</v>
      </c>
      <c r="L324" t="s">
        <v>968</v>
      </c>
      <c r="N324" t="s">
        <v>1755</v>
      </c>
      <c r="O324">
        <v>9589956</v>
      </c>
      <c r="P324" t="s">
        <v>1079</v>
      </c>
      <c r="Q324" t="s">
        <v>6511</v>
      </c>
      <c r="R324">
        <v>0</v>
      </c>
      <c r="S324" t="s">
        <v>6512</v>
      </c>
      <c r="V324" t="s">
        <v>6513</v>
      </c>
      <c r="W324" t="s">
        <v>6513</v>
      </c>
      <c r="X324" t="s">
        <v>6514</v>
      </c>
      <c r="Y324" t="s">
        <v>2720</v>
      </c>
      <c r="Z324" t="s">
        <v>6515</v>
      </c>
    </row>
    <row r="325" spans="1:26" x14ac:dyDescent="0.25">
      <c r="A325">
        <v>403412</v>
      </c>
      <c r="B325" t="s">
        <v>1075</v>
      </c>
      <c r="C325" t="s">
        <v>1320</v>
      </c>
      <c r="D325" t="s">
        <v>1321</v>
      </c>
      <c r="E325">
        <v>86</v>
      </c>
      <c r="F325">
        <v>2546</v>
      </c>
      <c r="G325" t="s">
        <v>660</v>
      </c>
      <c r="H325" s="2">
        <v>0.5</v>
      </c>
      <c r="I325" t="s">
        <v>660</v>
      </c>
      <c r="J325" s="2">
        <v>0.91666666666666663</v>
      </c>
      <c r="L325" t="s">
        <v>968</v>
      </c>
      <c r="N325" t="s">
        <v>1035</v>
      </c>
      <c r="O325">
        <v>9280718</v>
      </c>
      <c r="P325" t="s">
        <v>1277</v>
      </c>
      <c r="Q325" t="s">
        <v>6516</v>
      </c>
      <c r="R325">
        <v>0</v>
      </c>
      <c r="S325" t="s">
        <v>3595</v>
      </c>
      <c r="V325" t="s">
        <v>6517</v>
      </c>
      <c r="W325" t="s">
        <v>6517</v>
      </c>
      <c r="X325" t="s">
        <v>1325</v>
      </c>
      <c r="Y325" t="s">
        <v>2031</v>
      </c>
      <c r="Z325" t="s">
        <v>2541</v>
      </c>
    </row>
    <row r="326" spans="1:26" x14ac:dyDescent="0.25">
      <c r="A326">
        <v>403747</v>
      </c>
      <c r="B326" t="s">
        <v>1032</v>
      </c>
      <c r="C326" t="s">
        <v>1033</v>
      </c>
      <c r="D326" t="s">
        <v>1034</v>
      </c>
      <c r="E326">
        <v>108</v>
      </c>
      <c r="F326">
        <v>5873</v>
      </c>
      <c r="G326" t="s">
        <v>660</v>
      </c>
      <c r="H326" s="2">
        <v>0.51041666666666663</v>
      </c>
      <c r="I326" t="s">
        <v>660</v>
      </c>
      <c r="J326" s="2">
        <v>0.66666666666666663</v>
      </c>
      <c r="L326" t="s">
        <v>968</v>
      </c>
      <c r="N326" t="s">
        <v>1035</v>
      </c>
      <c r="O326">
        <v>9002647</v>
      </c>
      <c r="P326" t="s">
        <v>1036</v>
      </c>
      <c r="Q326" t="s">
        <v>6518</v>
      </c>
      <c r="R326">
        <v>0</v>
      </c>
      <c r="S326" t="s">
        <v>6519</v>
      </c>
      <c r="V326" t="s">
        <v>6452</v>
      </c>
      <c r="W326" t="s">
        <v>6452</v>
      </c>
      <c r="X326" t="s">
        <v>1040</v>
      </c>
      <c r="Y326" t="s">
        <v>3251</v>
      </c>
      <c r="Z326" t="s">
        <v>1383</v>
      </c>
    </row>
    <row r="327" spans="1:26" x14ac:dyDescent="0.25">
      <c r="A327">
        <v>403896</v>
      </c>
      <c r="B327" t="s">
        <v>1075</v>
      </c>
      <c r="C327" t="s">
        <v>1610</v>
      </c>
      <c r="D327" t="s">
        <v>1611</v>
      </c>
      <c r="E327">
        <v>159</v>
      </c>
      <c r="F327">
        <v>15215</v>
      </c>
      <c r="G327" t="s">
        <v>660</v>
      </c>
      <c r="H327" s="2">
        <v>0.58333333333333337</v>
      </c>
      <c r="I327" t="s">
        <v>660</v>
      </c>
      <c r="J327" s="2">
        <v>0.95833333333333337</v>
      </c>
      <c r="L327" t="s">
        <v>968</v>
      </c>
      <c r="N327" t="s">
        <v>1078</v>
      </c>
      <c r="O327">
        <v>9819959</v>
      </c>
      <c r="P327" t="s">
        <v>1277</v>
      </c>
      <c r="Q327" t="s">
        <v>6520</v>
      </c>
      <c r="R327">
        <v>0</v>
      </c>
      <c r="S327" t="s">
        <v>1279</v>
      </c>
      <c r="V327">
        <v>53</v>
      </c>
      <c r="W327">
        <v>53</v>
      </c>
      <c r="X327" t="s">
        <v>1614</v>
      </c>
      <c r="Y327" t="s">
        <v>1615</v>
      </c>
      <c r="Z327" t="s">
        <v>2387</v>
      </c>
    </row>
    <row r="328" spans="1:26" x14ac:dyDescent="0.25">
      <c r="A328" t="s">
        <v>6521</v>
      </c>
      <c r="B328" t="s">
        <v>1032</v>
      </c>
      <c r="C328" t="s">
        <v>1385</v>
      </c>
      <c r="D328" t="s">
        <v>1166</v>
      </c>
      <c r="E328">
        <v>60</v>
      </c>
      <c r="F328">
        <v>651</v>
      </c>
      <c r="G328" t="s">
        <v>6280</v>
      </c>
      <c r="H328" s="2">
        <v>6.9444444444444447E-4</v>
      </c>
      <c r="I328" t="s">
        <v>6280</v>
      </c>
      <c r="J328" s="2">
        <v>0.29166666666666669</v>
      </c>
      <c r="L328" t="s">
        <v>968</v>
      </c>
      <c r="N328" t="s">
        <v>6217</v>
      </c>
      <c r="O328">
        <v>7917757</v>
      </c>
      <c r="P328" t="s">
        <v>1131</v>
      </c>
      <c r="Q328" t="s">
        <v>6522</v>
      </c>
      <c r="R328">
        <v>0</v>
      </c>
      <c r="S328" t="s">
        <v>2034</v>
      </c>
      <c r="T328" t="s">
        <v>1332</v>
      </c>
      <c r="X328" t="s">
        <v>1388</v>
      </c>
      <c r="Y328" t="s">
        <v>1399</v>
      </c>
      <c r="Z328" t="s">
        <v>974</v>
      </c>
    </row>
    <row r="329" spans="1:26" x14ac:dyDescent="0.25">
      <c r="A329">
        <v>404126</v>
      </c>
      <c r="B329" t="s">
        <v>1230</v>
      </c>
      <c r="C329" t="s">
        <v>3161</v>
      </c>
      <c r="D329" t="s">
        <v>3162</v>
      </c>
      <c r="E329">
        <v>10</v>
      </c>
      <c r="F329">
        <v>12</v>
      </c>
      <c r="G329" t="s">
        <v>6280</v>
      </c>
      <c r="H329" s="2">
        <v>0.22916666666666666</v>
      </c>
      <c r="I329" t="s">
        <v>6280</v>
      </c>
      <c r="J329" s="2">
        <v>0.33333333333333331</v>
      </c>
      <c r="L329" t="s">
        <v>968</v>
      </c>
      <c r="N329" t="s">
        <v>1300</v>
      </c>
      <c r="O329" t="s">
        <v>3163</v>
      </c>
      <c r="P329" t="s">
        <v>970</v>
      </c>
      <c r="Q329" t="s">
        <v>6523</v>
      </c>
      <c r="R329">
        <v>1.22</v>
      </c>
      <c r="S329" t="s">
        <v>1179</v>
      </c>
      <c r="X329" t="s">
        <v>3165</v>
      </c>
      <c r="Y329" t="s">
        <v>1029</v>
      </c>
      <c r="Z329" t="s">
        <v>1029</v>
      </c>
    </row>
    <row r="330" spans="1:26" x14ac:dyDescent="0.25">
      <c r="A330">
        <v>404041</v>
      </c>
      <c r="B330" t="s">
        <v>1032</v>
      </c>
      <c r="C330" t="s">
        <v>5900</v>
      </c>
      <c r="D330" t="s">
        <v>5901</v>
      </c>
      <c r="E330">
        <v>71</v>
      </c>
      <c r="F330">
        <v>1050</v>
      </c>
      <c r="G330" t="s">
        <v>6280</v>
      </c>
      <c r="H330" s="2">
        <v>0.25</v>
      </c>
      <c r="I330" t="s">
        <v>510</v>
      </c>
      <c r="J330" s="2">
        <v>0.83333333333333337</v>
      </c>
      <c r="L330" t="s">
        <v>968</v>
      </c>
      <c r="N330" t="s">
        <v>1167</v>
      </c>
      <c r="O330">
        <v>8132055</v>
      </c>
      <c r="P330" t="s">
        <v>970</v>
      </c>
      <c r="Q330" t="s">
        <v>6524</v>
      </c>
      <c r="R330">
        <v>0</v>
      </c>
      <c r="S330" t="s">
        <v>4022</v>
      </c>
      <c r="T330" t="s">
        <v>6525</v>
      </c>
      <c r="V330">
        <v>21081</v>
      </c>
      <c r="W330">
        <v>21082</v>
      </c>
      <c r="X330" t="s">
        <v>5905</v>
      </c>
      <c r="Y330" t="s">
        <v>1284</v>
      </c>
      <c r="Z330" t="s">
        <v>974</v>
      </c>
    </row>
    <row r="331" spans="1:26" x14ac:dyDescent="0.25">
      <c r="A331">
        <v>404189</v>
      </c>
      <c r="B331" t="s">
        <v>1230</v>
      </c>
      <c r="C331" t="s">
        <v>1371</v>
      </c>
      <c r="D331" t="s">
        <v>1372</v>
      </c>
      <c r="E331">
        <v>11</v>
      </c>
      <c r="F331">
        <v>5</v>
      </c>
      <c r="G331" t="s">
        <v>6280</v>
      </c>
      <c r="H331" s="2">
        <v>0.27083333333333331</v>
      </c>
      <c r="I331" t="s">
        <v>6280</v>
      </c>
      <c r="J331" s="2">
        <v>0.375</v>
      </c>
      <c r="L331" t="s">
        <v>968</v>
      </c>
      <c r="N331" t="s">
        <v>1300</v>
      </c>
      <c r="O331" t="s">
        <v>1373</v>
      </c>
      <c r="P331" t="s">
        <v>970</v>
      </c>
      <c r="Q331" t="s">
        <v>6526</v>
      </c>
      <c r="R331">
        <v>3.35</v>
      </c>
      <c r="S331" t="s">
        <v>1179</v>
      </c>
      <c r="Y331" t="s">
        <v>1029</v>
      </c>
      <c r="Z331" t="s">
        <v>1029</v>
      </c>
    </row>
    <row r="332" spans="1:26" x14ac:dyDescent="0.25">
      <c r="A332">
        <v>403964</v>
      </c>
      <c r="B332" t="s">
        <v>994</v>
      </c>
      <c r="C332" t="s">
        <v>5940</v>
      </c>
      <c r="D332" t="s">
        <v>5941</v>
      </c>
      <c r="E332">
        <v>126</v>
      </c>
      <c r="F332">
        <v>6688</v>
      </c>
      <c r="G332" t="s">
        <v>6280</v>
      </c>
      <c r="H332" s="2">
        <v>0.29166666666666669</v>
      </c>
      <c r="I332" t="s">
        <v>510</v>
      </c>
      <c r="J332" s="2">
        <v>0.29166666666666669</v>
      </c>
      <c r="L332" t="s">
        <v>968</v>
      </c>
      <c r="N332" t="s">
        <v>997</v>
      </c>
      <c r="P332" t="s">
        <v>999</v>
      </c>
      <c r="Q332" t="s">
        <v>6527</v>
      </c>
      <c r="R332">
        <v>0</v>
      </c>
      <c r="S332" t="s">
        <v>6528</v>
      </c>
      <c r="V332">
        <v>294</v>
      </c>
      <c r="W332">
        <v>294</v>
      </c>
      <c r="X332" t="s">
        <v>5944</v>
      </c>
      <c r="Y332" t="s">
        <v>1256</v>
      </c>
      <c r="Z332" t="s">
        <v>1127</v>
      </c>
    </row>
    <row r="333" spans="1:26" x14ac:dyDescent="0.25">
      <c r="A333">
        <v>404370</v>
      </c>
      <c r="B333" t="s">
        <v>1032</v>
      </c>
      <c r="C333" t="s">
        <v>5900</v>
      </c>
      <c r="D333" t="s">
        <v>5901</v>
      </c>
      <c r="E333">
        <v>71</v>
      </c>
      <c r="F333">
        <v>1050</v>
      </c>
      <c r="G333" t="s">
        <v>510</v>
      </c>
      <c r="H333" s="2">
        <v>0.33333333333333331</v>
      </c>
      <c r="I333" t="s">
        <v>6529</v>
      </c>
      <c r="J333" s="2">
        <v>0.45833333333333331</v>
      </c>
      <c r="L333" t="s">
        <v>968</v>
      </c>
      <c r="N333" t="s">
        <v>1167</v>
      </c>
      <c r="O333">
        <v>8132055</v>
      </c>
      <c r="P333" t="s">
        <v>1131</v>
      </c>
      <c r="Q333" t="s">
        <v>6530</v>
      </c>
      <c r="R333">
        <v>0</v>
      </c>
      <c r="S333" t="s">
        <v>6531</v>
      </c>
      <c r="V333">
        <v>21081</v>
      </c>
      <c r="W333">
        <v>21081</v>
      </c>
      <c r="X333" t="s">
        <v>5905</v>
      </c>
      <c r="Y333" t="s">
        <v>2644</v>
      </c>
      <c r="Z333" t="s">
        <v>2644</v>
      </c>
    </row>
    <row r="334" spans="1:26" x14ac:dyDescent="0.25">
      <c r="A334" t="s">
        <v>6532</v>
      </c>
      <c r="B334" t="s">
        <v>982</v>
      </c>
      <c r="C334" t="s">
        <v>65</v>
      </c>
      <c r="D334" t="s">
        <v>66</v>
      </c>
      <c r="E334">
        <v>279</v>
      </c>
      <c r="F334">
        <v>78878</v>
      </c>
      <c r="G334" t="s">
        <v>510</v>
      </c>
      <c r="H334" s="2">
        <v>0.33333333333333331</v>
      </c>
      <c r="I334" t="s">
        <v>6533</v>
      </c>
      <c r="J334" s="2">
        <v>0.45833333333333331</v>
      </c>
      <c r="L334" t="s">
        <v>968</v>
      </c>
      <c r="N334" t="s">
        <v>985</v>
      </c>
      <c r="O334">
        <v>9104835</v>
      </c>
      <c r="P334" t="s">
        <v>1100</v>
      </c>
      <c r="Q334" t="s">
        <v>6534</v>
      </c>
      <c r="R334">
        <v>0</v>
      </c>
      <c r="S334" t="s">
        <v>2288</v>
      </c>
      <c r="V334">
        <v>15114</v>
      </c>
      <c r="W334">
        <v>15114</v>
      </c>
      <c r="Y334" t="s">
        <v>1074</v>
      </c>
      <c r="Z334" t="s">
        <v>992</v>
      </c>
    </row>
    <row r="335" spans="1:26" x14ac:dyDescent="0.25">
      <c r="A335">
        <v>403751</v>
      </c>
      <c r="B335" t="s">
        <v>1139</v>
      </c>
      <c r="C335" t="s">
        <v>6296</v>
      </c>
      <c r="D335" t="s">
        <v>6296</v>
      </c>
      <c r="E335">
        <v>75</v>
      </c>
      <c r="F335">
        <v>1890</v>
      </c>
      <c r="G335" t="s">
        <v>510</v>
      </c>
      <c r="H335" s="2">
        <v>0.375</v>
      </c>
      <c r="I335" t="s">
        <v>438</v>
      </c>
      <c r="J335" s="2">
        <v>0.375</v>
      </c>
      <c r="L335" t="s">
        <v>968</v>
      </c>
      <c r="N335" t="s">
        <v>1316</v>
      </c>
      <c r="O335">
        <v>749522</v>
      </c>
      <c r="P335" t="s">
        <v>1092</v>
      </c>
      <c r="Q335" t="s">
        <v>6535</v>
      </c>
      <c r="R335">
        <v>3.8</v>
      </c>
      <c r="S335" t="s">
        <v>1766</v>
      </c>
      <c r="X335" t="s">
        <v>6297</v>
      </c>
      <c r="Y335" t="s">
        <v>1065</v>
      </c>
      <c r="Z335" t="s">
        <v>1229</v>
      </c>
    </row>
    <row r="336" spans="1:26" x14ac:dyDescent="0.25">
      <c r="A336">
        <v>404293</v>
      </c>
      <c r="B336" t="s">
        <v>1032</v>
      </c>
      <c r="C336" t="s">
        <v>1385</v>
      </c>
      <c r="D336" t="s">
        <v>1166</v>
      </c>
      <c r="E336">
        <v>60</v>
      </c>
      <c r="F336">
        <v>651</v>
      </c>
      <c r="G336" t="s">
        <v>510</v>
      </c>
      <c r="H336" s="2">
        <v>0.41666666666666669</v>
      </c>
      <c r="I336" t="s">
        <v>510</v>
      </c>
      <c r="J336" s="2">
        <v>0.58333333333333337</v>
      </c>
      <c r="L336" t="s">
        <v>968</v>
      </c>
      <c r="N336" t="s">
        <v>1300</v>
      </c>
      <c r="O336">
        <v>7917757</v>
      </c>
      <c r="P336" t="s">
        <v>1036</v>
      </c>
      <c r="Q336" t="s">
        <v>6536</v>
      </c>
      <c r="R336">
        <v>0</v>
      </c>
      <c r="S336" t="s">
        <v>1331</v>
      </c>
      <c r="T336" t="s">
        <v>1332</v>
      </c>
      <c r="X336" t="s">
        <v>1388</v>
      </c>
      <c r="Y336" t="s">
        <v>1198</v>
      </c>
      <c r="Z336" t="s">
        <v>6537</v>
      </c>
    </row>
    <row r="337" spans="1:26" x14ac:dyDescent="0.25">
      <c r="A337">
        <v>405817</v>
      </c>
      <c r="B337" t="s">
        <v>1021</v>
      </c>
      <c r="C337" t="s">
        <v>1459</v>
      </c>
      <c r="D337" t="s">
        <v>1460</v>
      </c>
      <c r="E337">
        <v>28</v>
      </c>
      <c r="F337">
        <v>100</v>
      </c>
      <c r="G337" t="s">
        <v>510</v>
      </c>
      <c r="H337" s="2">
        <v>0.5625</v>
      </c>
      <c r="I337" t="s">
        <v>6538</v>
      </c>
      <c r="J337" s="2">
        <v>0.83333333333333337</v>
      </c>
      <c r="L337" t="s">
        <v>968</v>
      </c>
      <c r="N337" t="s">
        <v>1300</v>
      </c>
      <c r="O337">
        <v>2401</v>
      </c>
      <c r="P337" t="s">
        <v>970</v>
      </c>
      <c r="Q337" t="s">
        <v>6539</v>
      </c>
      <c r="R337">
        <v>4</v>
      </c>
      <c r="S337" t="s">
        <v>1026</v>
      </c>
      <c r="X337" t="s">
        <v>1462</v>
      </c>
      <c r="Y337" t="s">
        <v>1074</v>
      </c>
      <c r="Z337" t="s">
        <v>1074</v>
      </c>
    </row>
    <row r="338" spans="1:26" x14ac:dyDescent="0.25">
      <c r="A338">
        <v>404015</v>
      </c>
      <c r="B338" t="s">
        <v>982</v>
      </c>
      <c r="C338" t="s">
        <v>321</v>
      </c>
      <c r="D338" t="s">
        <v>322</v>
      </c>
      <c r="E338">
        <v>278</v>
      </c>
      <c r="F338">
        <v>78717</v>
      </c>
      <c r="G338" t="s">
        <v>510</v>
      </c>
      <c r="H338" s="2">
        <v>0.6875</v>
      </c>
      <c r="I338" t="s">
        <v>396</v>
      </c>
      <c r="J338" s="2">
        <v>0.70833333333333337</v>
      </c>
      <c r="L338" t="s">
        <v>968</v>
      </c>
      <c r="N338" t="s">
        <v>985</v>
      </c>
      <c r="O338">
        <v>9116876</v>
      </c>
      <c r="P338" t="s">
        <v>986</v>
      </c>
      <c r="Q338" t="s">
        <v>6540</v>
      </c>
      <c r="R338">
        <v>0</v>
      </c>
      <c r="S338" t="s">
        <v>2288</v>
      </c>
      <c r="U338" t="s">
        <v>989</v>
      </c>
      <c r="V338">
        <v>17166</v>
      </c>
      <c r="W338">
        <v>17166</v>
      </c>
      <c r="X338" t="s">
        <v>1794</v>
      </c>
      <c r="Y338" t="s">
        <v>2390</v>
      </c>
      <c r="Z338" t="s">
        <v>2390</v>
      </c>
    </row>
    <row r="339" spans="1:26" x14ac:dyDescent="0.25">
      <c r="A339">
        <v>404331</v>
      </c>
      <c r="B339" t="s">
        <v>964</v>
      </c>
      <c r="C339" t="s">
        <v>5966</v>
      </c>
      <c r="D339" t="s">
        <v>5967</v>
      </c>
      <c r="E339">
        <v>27</v>
      </c>
      <c r="F339">
        <v>295</v>
      </c>
      <c r="G339" t="s">
        <v>438</v>
      </c>
      <c r="I339" t="s">
        <v>366</v>
      </c>
      <c r="J339" s="2">
        <v>0.75</v>
      </c>
      <c r="L339" t="s">
        <v>968</v>
      </c>
      <c r="N339" t="s">
        <v>1290</v>
      </c>
      <c r="O339">
        <v>400875</v>
      </c>
      <c r="P339" t="s">
        <v>970</v>
      </c>
      <c r="Q339" t="s">
        <v>6541</v>
      </c>
      <c r="R339">
        <v>0</v>
      </c>
      <c r="S339" t="s">
        <v>972</v>
      </c>
      <c r="X339" t="s">
        <v>5969</v>
      </c>
      <c r="Y339" t="s">
        <v>974</v>
      </c>
      <c r="Z339" t="s">
        <v>974</v>
      </c>
    </row>
    <row r="340" spans="1:26" x14ac:dyDescent="0.25">
      <c r="A340">
        <v>404318</v>
      </c>
      <c r="B340" t="s">
        <v>964</v>
      </c>
      <c r="C340" t="s">
        <v>1049</v>
      </c>
      <c r="D340" t="s">
        <v>1050</v>
      </c>
      <c r="E340">
        <v>26</v>
      </c>
      <c r="F340">
        <v>284</v>
      </c>
      <c r="G340" t="s">
        <v>438</v>
      </c>
      <c r="H340" s="2">
        <v>4.1666666666666664E-2</v>
      </c>
      <c r="I340" t="s">
        <v>438</v>
      </c>
      <c r="J340" s="2">
        <v>0.75</v>
      </c>
      <c r="L340" t="s">
        <v>968</v>
      </c>
      <c r="N340" t="s">
        <v>969</v>
      </c>
      <c r="P340" t="s">
        <v>1009</v>
      </c>
      <c r="Q340" t="s">
        <v>6542</v>
      </c>
      <c r="R340">
        <v>0</v>
      </c>
      <c r="S340" t="s">
        <v>1183</v>
      </c>
      <c r="X340" t="s">
        <v>1053</v>
      </c>
      <c r="Y340" t="s">
        <v>974</v>
      </c>
      <c r="Z340" t="s">
        <v>974</v>
      </c>
    </row>
    <row r="341" spans="1:26" x14ac:dyDescent="0.25">
      <c r="A341">
        <v>404323</v>
      </c>
      <c r="B341" t="s">
        <v>964</v>
      </c>
      <c r="C341" t="s">
        <v>965</v>
      </c>
      <c r="D341" t="s">
        <v>966</v>
      </c>
      <c r="E341">
        <v>26</v>
      </c>
      <c r="F341">
        <v>284</v>
      </c>
      <c r="G341" t="s">
        <v>438</v>
      </c>
      <c r="H341" s="2">
        <v>4.1666666666666664E-2</v>
      </c>
      <c r="I341" t="s">
        <v>438</v>
      </c>
      <c r="J341" s="2">
        <v>0.75</v>
      </c>
      <c r="L341" t="s">
        <v>968</v>
      </c>
      <c r="N341" t="s">
        <v>969</v>
      </c>
      <c r="P341" t="s">
        <v>1079</v>
      </c>
      <c r="Q341" t="s">
        <v>6543</v>
      </c>
      <c r="R341">
        <v>0</v>
      </c>
      <c r="S341" t="s">
        <v>1349</v>
      </c>
      <c r="X341" t="s">
        <v>973</v>
      </c>
      <c r="Y341" t="s">
        <v>974</v>
      </c>
      <c r="Z341" t="s">
        <v>974</v>
      </c>
    </row>
    <row r="342" spans="1:26" x14ac:dyDescent="0.25">
      <c r="A342">
        <v>404324</v>
      </c>
      <c r="B342" t="s">
        <v>976</v>
      </c>
      <c r="C342" t="s">
        <v>1185</v>
      </c>
      <c r="D342" t="s">
        <v>1186</v>
      </c>
      <c r="E342">
        <v>87</v>
      </c>
      <c r="F342">
        <v>2391</v>
      </c>
      <c r="G342" t="s">
        <v>438</v>
      </c>
      <c r="H342" s="2">
        <v>4.1666666666666664E-2</v>
      </c>
      <c r="I342" t="s">
        <v>438</v>
      </c>
      <c r="J342" s="2">
        <v>0.75</v>
      </c>
      <c r="L342" t="s">
        <v>968</v>
      </c>
      <c r="N342" t="s">
        <v>969</v>
      </c>
      <c r="P342" t="s">
        <v>1079</v>
      </c>
      <c r="Q342" t="s">
        <v>6544</v>
      </c>
      <c r="R342">
        <v>0</v>
      </c>
      <c r="S342" t="s">
        <v>1353</v>
      </c>
      <c r="X342" t="s">
        <v>1189</v>
      </c>
      <c r="Y342" t="s">
        <v>974</v>
      </c>
      <c r="Z342" t="s">
        <v>974</v>
      </c>
    </row>
    <row r="343" spans="1:26" x14ac:dyDescent="0.25">
      <c r="A343">
        <v>404321</v>
      </c>
      <c r="B343" t="s">
        <v>976</v>
      </c>
      <c r="C343" t="s">
        <v>977</v>
      </c>
      <c r="D343" t="s">
        <v>978</v>
      </c>
      <c r="E343">
        <v>84</v>
      </c>
      <c r="F343">
        <v>2655</v>
      </c>
      <c r="G343" t="s">
        <v>438</v>
      </c>
      <c r="H343" s="2">
        <v>4.1666666666666664E-2</v>
      </c>
      <c r="I343" t="s">
        <v>438</v>
      </c>
      <c r="J343" s="2">
        <v>0.75</v>
      </c>
      <c r="L343" t="s">
        <v>968</v>
      </c>
      <c r="N343" t="s">
        <v>969</v>
      </c>
      <c r="P343" t="s">
        <v>1009</v>
      </c>
      <c r="Q343" t="s">
        <v>6545</v>
      </c>
      <c r="R343">
        <v>0</v>
      </c>
      <c r="S343" t="s">
        <v>1942</v>
      </c>
      <c r="X343" t="s">
        <v>981</v>
      </c>
      <c r="Y343" t="s">
        <v>974</v>
      </c>
      <c r="Z343" t="s">
        <v>974</v>
      </c>
    </row>
    <row r="344" spans="1:26" x14ac:dyDescent="0.25">
      <c r="A344">
        <v>404302</v>
      </c>
      <c r="B344" t="s">
        <v>1032</v>
      </c>
      <c r="C344" t="s">
        <v>1327</v>
      </c>
      <c r="D344" t="s">
        <v>1328</v>
      </c>
      <c r="E344">
        <v>42</v>
      </c>
      <c r="F344">
        <v>380</v>
      </c>
      <c r="G344" t="s">
        <v>438</v>
      </c>
      <c r="H344" s="2">
        <v>0.29166666666666669</v>
      </c>
      <c r="I344" t="s">
        <v>438</v>
      </c>
      <c r="J344" s="2">
        <v>0.75</v>
      </c>
      <c r="L344" t="s">
        <v>968</v>
      </c>
      <c r="N344" t="s">
        <v>1329</v>
      </c>
      <c r="O344">
        <v>7321960</v>
      </c>
      <c r="P344" t="s">
        <v>1168</v>
      </c>
      <c r="Q344" t="s">
        <v>6546</v>
      </c>
      <c r="R344">
        <v>0</v>
      </c>
      <c r="S344" t="s">
        <v>1603</v>
      </c>
      <c r="T344" t="s">
        <v>1332</v>
      </c>
      <c r="X344" t="s">
        <v>1333</v>
      </c>
      <c r="Y344" t="s">
        <v>1104</v>
      </c>
      <c r="Z344" t="s">
        <v>1281</v>
      </c>
    </row>
    <row r="345" spans="1:26" x14ac:dyDescent="0.25">
      <c r="A345" t="s">
        <v>6548</v>
      </c>
      <c r="B345" t="s">
        <v>982</v>
      </c>
      <c r="C345" t="s">
        <v>416</v>
      </c>
      <c r="D345" t="s">
        <v>417</v>
      </c>
      <c r="E345">
        <v>301</v>
      </c>
      <c r="F345">
        <v>82910</v>
      </c>
      <c r="G345" t="s">
        <v>438</v>
      </c>
      <c r="H345" s="2">
        <v>0.33333333333333331</v>
      </c>
      <c r="I345" t="s">
        <v>6549</v>
      </c>
      <c r="J345" s="2">
        <v>0.45833333333333331</v>
      </c>
      <c r="L345" t="s">
        <v>968</v>
      </c>
      <c r="N345" t="s">
        <v>985</v>
      </c>
      <c r="O345">
        <v>9111802</v>
      </c>
      <c r="P345" t="s">
        <v>1009</v>
      </c>
      <c r="Q345" t="s">
        <v>6550</v>
      </c>
      <c r="R345">
        <v>0</v>
      </c>
      <c r="S345" t="s">
        <v>6551</v>
      </c>
      <c r="V345">
        <v>16705</v>
      </c>
      <c r="W345">
        <v>16705</v>
      </c>
      <c r="X345" t="s">
        <v>1627</v>
      </c>
      <c r="Y345" t="s">
        <v>1074</v>
      </c>
      <c r="Z345" t="s">
        <v>1074</v>
      </c>
    </row>
    <row r="346" spans="1:26" x14ac:dyDescent="0.25">
      <c r="A346">
        <v>404120</v>
      </c>
      <c r="B346" t="s">
        <v>1139</v>
      </c>
      <c r="C346" t="s">
        <v>2454</v>
      </c>
      <c r="D346" t="s">
        <v>2454</v>
      </c>
      <c r="E346">
        <v>162</v>
      </c>
      <c r="F346">
        <v>13564</v>
      </c>
      <c r="G346" t="s">
        <v>438</v>
      </c>
      <c r="H346" s="2">
        <v>0.33333333333333331</v>
      </c>
      <c r="I346" t="s">
        <v>396</v>
      </c>
      <c r="J346" s="2">
        <v>0.625</v>
      </c>
      <c r="L346" t="s">
        <v>968</v>
      </c>
      <c r="N346" t="s">
        <v>1143</v>
      </c>
      <c r="O346">
        <v>737953</v>
      </c>
      <c r="P346" t="s">
        <v>1060</v>
      </c>
      <c r="Q346" t="s">
        <v>6552</v>
      </c>
      <c r="R346">
        <v>0</v>
      </c>
      <c r="S346" t="s">
        <v>1261</v>
      </c>
      <c r="T346" t="s">
        <v>5826</v>
      </c>
      <c r="X346" t="s">
        <v>2459</v>
      </c>
      <c r="Y346" t="s">
        <v>1065</v>
      </c>
      <c r="Z346" t="s">
        <v>1229</v>
      </c>
    </row>
    <row r="347" spans="1:26" x14ac:dyDescent="0.25">
      <c r="A347" t="s">
        <v>6553</v>
      </c>
      <c r="B347" t="s">
        <v>1032</v>
      </c>
      <c r="C347" t="s">
        <v>1385</v>
      </c>
      <c r="D347" t="s">
        <v>1166</v>
      </c>
      <c r="E347">
        <v>60</v>
      </c>
      <c r="F347">
        <v>651</v>
      </c>
      <c r="G347" t="s">
        <v>438</v>
      </c>
      <c r="H347" s="2">
        <v>0.58333333333333337</v>
      </c>
      <c r="I347" t="s">
        <v>438</v>
      </c>
      <c r="J347" s="2">
        <v>0.75</v>
      </c>
      <c r="L347" t="s">
        <v>968</v>
      </c>
      <c r="N347" t="s">
        <v>2845</v>
      </c>
      <c r="O347">
        <v>7917757</v>
      </c>
      <c r="P347" t="s">
        <v>1131</v>
      </c>
      <c r="Q347" t="s">
        <v>6554</v>
      </c>
      <c r="R347">
        <v>0</v>
      </c>
      <c r="S347" t="s">
        <v>2207</v>
      </c>
      <c r="T347" t="s">
        <v>1332</v>
      </c>
      <c r="X347" t="s">
        <v>1388</v>
      </c>
      <c r="Y347" t="s">
        <v>1047</v>
      </c>
      <c r="Z347" t="s">
        <v>975</v>
      </c>
    </row>
    <row r="348" spans="1:26" x14ac:dyDescent="0.25">
      <c r="A348">
        <v>403301</v>
      </c>
      <c r="B348" t="s">
        <v>1075</v>
      </c>
      <c r="C348" t="s">
        <v>6061</v>
      </c>
      <c r="D348" t="s">
        <v>6062</v>
      </c>
      <c r="E348">
        <v>166</v>
      </c>
      <c r="F348">
        <v>15375</v>
      </c>
      <c r="G348" t="s">
        <v>438</v>
      </c>
      <c r="H348" s="2">
        <v>0.58333333333333337</v>
      </c>
      <c r="I348" t="s">
        <v>396</v>
      </c>
      <c r="J348" s="2">
        <v>2.0833333333333332E-2</v>
      </c>
      <c r="L348" t="s">
        <v>968</v>
      </c>
      <c r="N348" t="s">
        <v>1035</v>
      </c>
      <c r="O348">
        <v>9395044</v>
      </c>
      <c r="P348" t="s">
        <v>1079</v>
      </c>
      <c r="Q348" t="s">
        <v>6555</v>
      </c>
      <c r="R348">
        <v>0</v>
      </c>
      <c r="S348" t="s">
        <v>1913</v>
      </c>
      <c r="V348" t="s">
        <v>6556</v>
      </c>
      <c r="W348" t="s">
        <v>6556</v>
      </c>
      <c r="X348" t="s">
        <v>6065</v>
      </c>
      <c r="Y348" t="s">
        <v>3412</v>
      </c>
      <c r="Z348" t="s">
        <v>5985</v>
      </c>
    </row>
    <row r="349" spans="1:26" x14ac:dyDescent="0.25">
      <c r="A349">
        <v>403979</v>
      </c>
      <c r="B349" t="s">
        <v>1075</v>
      </c>
      <c r="C349" t="s">
        <v>1076</v>
      </c>
      <c r="D349" t="s">
        <v>1077</v>
      </c>
      <c r="E349">
        <v>159</v>
      </c>
      <c r="F349">
        <v>15215</v>
      </c>
      <c r="G349" t="s">
        <v>438</v>
      </c>
      <c r="H349" s="2">
        <v>0.95833333333333337</v>
      </c>
      <c r="I349" t="s">
        <v>396</v>
      </c>
      <c r="J349" s="2">
        <v>0.33333333333333331</v>
      </c>
      <c r="L349" t="s">
        <v>968</v>
      </c>
      <c r="N349" t="s">
        <v>1078</v>
      </c>
      <c r="O349">
        <v>9819947</v>
      </c>
      <c r="P349" t="s">
        <v>1079</v>
      </c>
      <c r="Q349" t="s">
        <v>6557</v>
      </c>
      <c r="R349">
        <v>0</v>
      </c>
      <c r="S349" t="s">
        <v>1081</v>
      </c>
      <c r="V349">
        <v>46</v>
      </c>
      <c r="W349">
        <v>46</v>
      </c>
      <c r="X349" t="s">
        <v>1082</v>
      </c>
      <c r="Y349" t="s">
        <v>1005</v>
      </c>
      <c r="Z349" t="s">
        <v>1083</v>
      </c>
    </row>
    <row r="350" spans="1:26" x14ac:dyDescent="0.25">
      <c r="A350">
        <v>403980</v>
      </c>
      <c r="B350" t="s">
        <v>1075</v>
      </c>
      <c r="C350" t="s">
        <v>1115</v>
      </c>
      <c r="D350" t="s">
        <v>1116</v>
      </c>
      <c r="E350">
        <v>159</v>
      </c>
      <c r="F350">
        <v>10851</v>
      </c>
      <c r="G350" t="s">
        <v>396</v>
      </c>
      <c r="H350" s="2">
        <v>0.33333333333333331</v>
      </c>
      <c r="I350" t="s">
        <v>396</v>
      </c>
      <c r="J350" s="2">
        <v>0.91666666666666663</v>
      </c>
      <c r="L350" t="s">
        <v>968</v>
      </c>
      <c r="N350" t="s">
        <v>1078</v>
      </c>
      <c r="O350">
        <v>9225275</v>
      </c>
      <c r="P350" t="s">
        <v>1277</v>
      </c>
      <c r="Q350" t="s">
        <v>6558</v>
      </c>
      <c r="R350">
        <v>0</v>
      </c>
      <c r="S350" t="s">
        <v>3391</v>
      </c>
      <c r="V350">
        <v>495</v>
      </c>
      <c r="W350">
        <v>495</v>
      </c>
      <c r="X350" t="s">
        <v>1119</v>
      </c>
      <c r="Y350" t="s">
        <v>1615</v>
      </c>
      <c r="Z350" t="s">
        <v>1104</v>
      </c>
    </row>
    <row r="351" spans="1:26" x14ac:dyDescent="0.25">
      <c r="A351">
        <v>404051</v>
      </c>
      <c r="B351" t="s">
        <v>1032</v>
      </c>
      <c r="C351" t="s">
        <v>1033</v>
      </c>
      <c r="D351" t="s">
        <v>1034</v>
      </c>
      <c r="E351">
        <v>108</v>
      </c>
      <c r="F351">
        <v>5873</v>
      </c>
      <c r="G351" t="s">
        <v>396</v>
      </c>
      <c r="H351" s="2">
        <v>0.375</v>
      </c>
      <c r="I351" t="s">
        <v>396</v>
      </c>
      <c r="J351" s="2">
        <v>0.5</v>
      </c>
      <c r="L351" t="s">
        <v>968</v>
      </c>
      <c r="N351" t="s">
        <v>1035</v>
      </c>
      <c r="O351">
        <v>9002647</v>
      </c>
      <c r="P351" t="s">
        <v>1036</v>
      </c>
      <c r="Q351" t="s">
        <v>6559</v>
      </c>
      <c r="R351">
        <v>0</v>
      </c>
      <c r="S351" t="s">
        <v>6560</v>
      </c>
      <c r="V351" t="s">
        <v>6561</v>
      </c>
      <c r="W351" t="s">
        <v>6561</v>
      </c>
      <c r="X351" t="s">
        <v>1040</v>
      </c>
      <c r="Y351" t="s">
        <v>1041</v>
      </c>
      <c r="Z351" t="s">
        <v>1558</v>
      </c>
    </row>
    <row r="352" spans="1:26" x14ac:dyDescent="0.25">
      <c r="A352">
        <v>404114</v>
      </c>
      <c r="B352" t="s">
        <v>1032</v>
      </c>
      <c r="C352" t="s">
        <v>1165</v>
      </c>
      <c r="D352" t="s">
        <v>1166</v>
      </c>
      <c r="E352">
        <v>54</v>
      </c>
      <c r="F352">
        <v>499</v>
      </c>
      <c r="G352" t="s">
        <v>396</v>
      </c>
      <c r="H352" s="2">
        <v>0.58333333333333337</v>
      </c>
      <c r="I352" t="s">
        <v>396</v>
      </c>
      <c r="J352" s="2">
        <v>0.95833333333333337</v>
      </c>
      <c r="L352" t="s">
        <v>968</v>
      </c>
      <c r="N352" t="s">
        <v>1167</v>
      </c>
      <c r="O352">
        <v>7917757</v>
      </c>
      <c r="P352" t="s">
        <v>1168</v>
      </c>
      <c r="Q352" t="s">
        <v>6562</v>
      </c>
      <c r="R352">
        <v>0</v>
      </c>
      <c r="S352" t="s">
        <v>1510</v>
      </c>
      <c r="V352">
        <v>21091</v>
      </c>
      <c r="W352">
        <v>21091</v>
      </c>
      <c r="X352" t="s">
        <v>1171</v>
      </c>
      <c r="Y352" t="s">
        <v>1047</v>
      </c>
      <c r="Z352" t="s">
        <v>1047</v>
      </c>
    </row>
    <row r="353" spans="1:26" x14ac:dyDescent="0.25">
      <c r="A353">
        <v>404052</v>
      </c>
      <c r="B353" t="s">
        <v>1032</v>
      </c>
      <c r="C353" t="s">
        <v>1033</v>
      </c>
      <c r="D353" t="s">
        <v>1034</v>
      </c>
      <c r="E353">
        <v>108</v>
      </c>
      <c r="F353">
        <v>5873</v>
      </c>
      <c r="G353" t="s">
        <v>396</v>
      </c>
      <c r="H353" s="2">
        <v>0.75</v>
      </c>
      <c r="I353" t="s">
        <v>6529</v>
      </c>
      <c r="J353" s="2">
        <v>8.3333333333333329E-2</v>
      </c>
      <c r="L353" t="s">
        <v>968</v>
      </c>
      <c r="N353" t="s">
        <v>1035</v>
      </c>
      <c r="O353">
        <v>9002647</v>
      </c>
      <c r="P353" t="s">
        <v>1036</v>
      </c>
      <c r="Q353" t="s">
        <v>6563</v>
      </c>
      <c r="R353">
        <v>0</v>
      </c>
      <c r="S353" t="s">
        <v>1426</v>
      </c>
      <c r="V353" t="s">
        <v>6561</v>
      </c>
      <c r="W353" t="s">
        <v>6561</v>
      </c>
      <c r="X353" t="s">
        <v>1040</v>
      </c>
      <c r="Y353" t="s">
        <v>1558</v>
      </c>
      <c r="Z353" t="s">
        <v>1042</v>
      </c>
    </row>
    <row r="354" spans="1:26" x14ac:dyDescent="0.25">
      <c r="A354">
        <v>403949</v>
      </c>
      <c r="B354" t="s">
        <v>1075</v>
      </c>
      <c r="C354" t="s">
        <v>1156</v>
      </c>
      <c r="D354" t="s">
        <v>1157</v>
      </c>
      <c r="E354">
        <v>139</v>
      </c>
      <c r="F354">
        <v>9996</v>
      </c>
      <c r="G354" t="s">
        <v>6529</v>
      </c>
      <c r="H354" s="2">
        <v>6.25E-2</v>
      </c>
      <c r="I354" t="s">
        <v>6529</v>
      </c>
      <c r="J354" s="2">
        <v>0.5</v>
      </c>
      <c r="L354" t="s">
        <v>968</v>
      </c>
      <c r="N354" t="s">
        <v>1158</v>
      </c>
      <c r="O354">
        <v>9435818</v>
      </c>
      <c r="P354" t="s">
        <v>1159</v>
      </c>
      <c r="Q354" t="s">
        <v>6564</v>
      </c>
      <c r="R354">
        <v>0</v>
      </c>
      <c r="S354" t="s">
        <v>6565</v>
      </c>
      <c r="V354" t="s">
        <v>6566</v>
      </c>
      <c r="W354" t="s">
        <v>6566</v>
      </c>
      <c r="X354" t="s">
        <v>1163</v>
      </c>
      <c r="Y354" t="s">
        <v>1164</v>
      </c>
      <c r="Z354" t="s">
        <v>1383</v>
      </c>
    </row>
    <row r="355" spans="1:26" x14ac:dyDescent="0.25">
      <c r="A355">
        <v>404226</v>
      </c>
      <c r="B355" t="s">
        <v>1961</v>
      </c>
      <c r="C355" t="s">
        <v>1962</v>
      </c>
      <c r="D355" t="s">
        <v>1963</v>
      </c>
      <c r="E355">
        <v>41</v>
      </c>
      <c r="F355">
        <v>198</v>
      </c>
      <c r="G355" t="s">
        <v>6529</v>
      </c>
      <c r="H355" s="2">
        <v>0.25</v>
      </c>
      <c r="I355" t="s">
        <v>6529</v>
      </c>
      <c r="J355" s="2">
        <v>0.875</v>
      </c>
      <c r="L355" t="s">
        <v>968</v>
      </c>
      <c r="N355" t="s">
        <v>1601</v>
      </c>
      <c r="O355">
        <v>400681</v>
      </c>
      <c r="P355" t="s">
        <v>1168</v>
      </c>
      <c r="Q355" t="s">
        <v>6567</v>
      </c>
      <c r="R355">
        <v>6</v>
      </c>
      <c r="S355" t="s">
        <v>1331</v>
      </c>
      <c r="X355" t="s">
        <v>1965</v>
      </c>
      <c r="Y355" t="s">
        <v>1442</v>
      </c>
      <c r="Z355" t="s">
        <v>1223</v>
      </c>
    </row>
    <row r="356" spans="1:26" x14ac:dyDescent="0.25">
      <c r="A356">
        <v>403339</v>
      </c>
      <c r="B356" t="s">
        <v>1139</v>
      </c>
      <c r="C356" t="s">
        <v>5818</v>
      </c>
      <c r="D356" t="s">
        <v>5819</v>
      </c>
      <c r="E356">
        <v>69</v>
      </c>
      <c r="F356">
        <v>1403</v>
      </c>
      <c r="G356" t="s">
        <v>6529</v>
      </c>
      <c r="H356" s="2">
        <v>0.33333333333333331</v>
      </c>
      <c r="I356" t="s">
        <v>6568</v>
      </c>
      <c r="J356" s="2">
        <v>0.375</v>
      </c>
      <c r="L356" t="s">
        <v>968</v>
      </c>
      <c r="N356" t="s">
        <v>1445</v>
      </c>
      <c r="O356" t="s">
        <v>5820</v>
      </c>
      <c r="P356" t="s">
        <v>1174</v>
      </c>
      <c r="Q356" t="s">
        <v>6569</v>
      </c>
      <c r="R356">
        <v>4</v>
      </c>
      <c r="S356" t="s">
        <v>1766</v>
      </c>
      <c r="Y356" t="s">
        <v>1229</v>
      </c>
      <c r="Z356" t="s">
        <v>1458</v>
      </c>
    </row>
    <row r="357" spans="1:26" x14ac:dyDescent="0.25">
      <c r="A357">
        <v>404556</v>
      </c>
      <c r="B357" t="s">
        <v>1139</v>
      </c>
      <c r="C357" t="s">
        <v>6570</v>
      </c>
      <c r="D357" t="s">
        <v>6571</v>
      </c>
      <c r="E357">
        <v>42</v>
      </c>
      <c r="F357">
        <v>499</v>
      </c>
      <c r="G357" t="s">
        <v>6529</v>
      </c>
      <c r="H357" s="2">
        <v>0.625</v>
      </c>
      <c r="I357" t="s">
        <v>6568</v>
      </c>
      <c r="J357" s="2">
        <v>0.50069444444444444</v>
      </c>
      <c r="L357" t="s">
        <v>968</v>
      </c>
      <c r="N357" t="s">
        <v>1031</v>
      </c>
      <c r="O357">
        <v>747154</v>
      </c>
      <c r="P357" t="s">
        <v>1092</v>
      </c>
      <c r="Q357" t="s">
        <v>6572</v>
      </c>
      <c r="R357">
        <v>4.8</v>
      </c>
      <c r="S357" t="s">
        <v>1318</v>
      </c>
      <c r="X357" t="s">
        <v>6573</v>
      </c>
      <c r="Y357" t="s">
        <v>1096</v>
      </c>
      <c r="Z357" t="s">
        <v>1399</v>
      </c>
    </row>
    <row r="358" spans="1:26" x14ac:dyDescent="0.25">
      <c r="A358">
        <v>403950</v>
      </c>
      <c r="B358" t="s">
        <v>1032</v>
      </c>
      <c r="C358" t="s">
        <v>1128</v>
      </c>
      <c r="D358" t="s">
        <v>1129</v>
      </c>
      <c r="E358">
        <v>56</v>
      </c>
      <c r="F358">
        <v>1083</v>
      </c>
      <c r="G358" t="s">
        <v>6568</v>
      </c>
      <c r="H358" s="2">
        <v>0.25</v>
      </c>
      <c r="I358" t="s">
        <v>6568</v>
      </c>
      <c r="J358" s="2">
        <v>0.91666666666666663</v>
      </c>
      <c r="L358" t="s">
        <v>968</v>
      </c>
      <c r="N358" t="s">
        <v>1130</v>
      </c>
      <c r="O358">
        <v>9184524</v>
      </c>
      <c r="P358" t="s">
        <v>1168</v>
      </c>
      <c r="Q358" t="s">
        <v>6574</v>
      </c>
      <c r="R358">
        <v>5.18</v>
      </c>
      <c r="S358" t="s">
        <v>1510</v>
      </c>
      <c r="V358" t="s">
        <v>6575</v>
      </c>
      <c r="W358" t="s">
        <v>6576</v>
      </c>
      <c r="X358" t="s">
        <v>1135</v>
      </c>
      <c r="Y358" t="s">
        <v>1029</v>
      </c>
      <c r="Z358" t="s">
        <v>1042</v>
      </c>
    </row>
    <row r="359" spans="1:26" x14ac:dyDescent="0.25">
      <c r="A359">
        <v>403622</v>
      </c>
      <c r="B359" t="s">
        <v>1032</v>
      </c>
      <c r="C359" t="s">
        <v>1192</v>
      </c>
      <c r="D359" t="s">
        <v>1193</v>
      </c>
      <c r="E359">
        <v>69</v>
      </c>
      <c r="F359">
        <v>764</v>
      </c>
      <c r="G359" t="s">
        <v>6568</v>
      </c>
      <c r="H359" s="2">
        <v>0.29166666666666669</v>
      </c>
      <c r="I359" t="s">
        <v>6568</v>
      </c>
      <c r="J359" s="2">
        <v>0.625</v>
      </c>
      <c r="L359" t="s">
        <v>968</v>
      </c>
      <c r="N359" t="s">
        <v>1194</v>
      </c>
      <c r="O359">
        <v>7030523</v>
      </c>
      <c r="P359" t="s">
        <v>1036</v>
      </c>
      <c r="Q359" t="s">
        <v>6577</v>
      </c>
      <c r="R359">
        <v>0</v>
      </c>
      <c r="S359" t="s">
        <v>6578</v>
      </c>
      <c r="V359">
        <v>21091</v>
      </c>
      <c r="W359">
        <v>21091</v>
      </c>
      <c r="X359" t="s">
        <v>1197</v>
      </c>
      <c r="Y359" t="s">
        <v>1198</v>
      </c>
      <c r="Z359" t="s">
        <v>1029</v>
      </c>
    </row>
    <row r="360" spans="1:26" x14ac:dyDescent="0.25">
      <c r="A360" t="s">
        <v>6579</v>
      </c>
      <c r="B360" t="s">
        <v>982</v>
      </c>
      <c r="C360" t="s">
        <v>377</v>
      </c>
      <c r="D360" t="s">
        <v>378</v>
      </c>
      <c r="E360">
        <v>311</v>
      </c>
      <c r="F360">
        <v>138193</v>
      </c>
      <c r="G360" t="s">
        <v>6568</v>
      </c>
      <c r="H360" s="2">
        <v>0.33333333333333331</v>
      </c>
      <c r="I360" t="s">
        <v>6580</v>
      </c>
      <c r="J360" s="2">
        <v>0.625</v>
      </c>
      <c r="L360" t="s">
        <v>968</v>
      </c>
      <c r="N360" t="s">
        <v>985</v>
      </c>
      <c r="O360">
        <v>9167227</v>
      </c>
      <c r="P360" t="s">
        <v>970</v>
      </c>
      <c r="Q360" t="s">
        <v>6581</v>
      </c>
      <c r="R360">
        <v>0</v>
      </c>
      <c r="S360" t="s">
        <v>1457</v>
      </c>
      <c r="U360" t="s">
        <v>989</v>
      </c>
      <c r="V360">
        <v>21036</v>
      </c>
      <c r="W360">
        <v>21036</v>
      </c>
      <c r="X360" t="s">
        <v>4244</v>
      </c>
      <c r="Y360" t="s">
        <v>1074</v>
      </c>
      <c r="Z360" t="s">
        <v>1074</v>
      </c>
    </row>
    <row r="361" spans="1:26" x14ac:dyDescent="0.25">
      <c r="A361">
        <v>403415</v>
      </c>
      <c r="B361" t="s">
        <v>1075</v>
      </c>
      <c r="C361" t="s">
        <v>1320</v>
      </c>
      <c r="D361" t="s">
        <v>1321</v>
      </c>
      <c r="E361">
        <v>86</v>
      </c>
      <c r="F361">
        <v>2546</v>
      </c>
      <c r="G361" t="s">
        <v>6568</v>
      </c>
      <c r="H361" s="2">
        <v>0.39583333333333331</v>
      </c>
      <c r="I361" t="s">
        <v>6568</v>
      </c>
      <c r="J361" s="2">
        <v>0.79166666666666663</v>
      </c>
      <c r="L361" t="s">
        <v>968</v>
      </c>
      <c r="N361" t="s">
        <v>1035</v>
      </c>
      <c r="O361">
        <v>9280718</v>
      </c>
      <c r="P361" t="s">
        <v>1277</v>
      </c>
      <c r="Q361" t="s">
        <v>6582</v>
      </c>
      <c r="R361">
        <v>0</v>
      </c>
      <c r="S361" t="s">
        <v>6583</v>
      </c>
      <c r="V361" t="s">
        <v>6584</v>
      </c>
      <c r="W361" t="s">
        <v>6584</v>
      </c>
      <c r="X361" t="s">
        <v>1325</v>
      </c>
      <c r="Y361" t="s">
        <v>2031</v>
      </c>
      <c r="Z361" t="s">
        <v>2541</v>
      </c>
    </row>
    <row r="362" spans="1:26" x14ac:dyDescent="0.25">
      <c r="A362">
        <v>404631</v>
      </c>
      <c r="B362" t="s">
        <v>964</v>
      </c>
      <c r="C362" t="s">
        <v>5917</v>
      </c>
      <c r="D362" t="s">
        <v>5918</v>
      </c>
      <c r="E362">
        <v>28</v>
      </c>
      <c r="F362">
        <v>284</v>
      </c>
      <c r="G362" t="s">
        <v>6568</v>
      </c>
      <c r="H362" s="2">
        <v>0.54166666666666663</v>
      </c>
      <c r="I362" t="s">
        <v>6568</v>
      </c>
      <c r="J362" s="2">
        <v>0.79166666666666663</v>
      </c>
      <c r="L362" t="s">
        <v>968</v>
      </c>
      <c r="N362" t="s">
        <v>1290</v>
      </c>
      <c r="P362" t="s">
        <v>1079</v>
      </c>
      <c r="Q362" t="s">
        <v>6585</v>
      </c>
      <c r="R362">
        <v>0</v>
      </c>
      <c r="S362" t="s">
        <v>1603</v>
      </c>
      <c r="X362" t="s">
        <v>5920</v>
      </c>
      <c r="Y362" t="s">
        <v>974</v>
      </c>
      <c r="Z362" t="s">
        <v>974</v>
      </c>
    </row>
    <row r="363" spans="1:26" x14ac:dyDescent="0.25">
      <c r="A363">
        <v>404630</v>
      </c>
      <c r="B363" t="s">
        <v>964</v>
      </c>
      <c r="C363" t="s">
        <v>1049</v>
      </c>
      <c r="D363" t="s">
        <v>1050</v>
      </c>
      <c r="E363">
        <v>26</v>
      </c>
      <c r="F363">
        <v>284</v>
      </c>
      <c r="G363" t="s">
        <v>6568</v>
      </c>
      <c r="H363" s="2">
        <v>0.54166666666666663</v>
      </c>
      <c r="I363" t="s">
        <v>6568</v>
      </c>
      <c r="J363" s="2">
        <v>0.66666666666666663</v>
      </c>
      <c r="L363" t="s">
        <v>968</v>
      </c>
      <c r="N363" t="s">
        <v>1290</v>
      </c>
      <c r="P363" t="s">
        <v>1079</v>
      </c>
      <c r="Q363" t="s">
        <v>6586</v>
      </c>
      <c r="R363">
        <v>0</v>
      </c>
      <c r="S363" t="s">
        <v>1331</v>
      </c>
      <c r="X363" t="s">
        <v>1053</v>
      </c>
      <c r="Y363" t="s">
        <v>974</v>
      </c>
      <c r="Z363" t="s">
        <v>974</v>
      </c>
    </row>
    <row r="364" spans="1:26" x14ac:dyDescent="0.25">
      <c r="A364">
        <v>404498</v>
      </c>
      <c r="B364" t="s">
        <v>1032</v>
      </c>
      <c r="C364" t="s">
        <v>1033</v>
      </c>
      <c r="D364" t="s">
        <v>1034</v>
      </c>
      <c r="E364">
        <v>108</v>
      </c>
      <c r="F364">
        <v>5873</v>
      </c>
      <c r="G364" t="s">
        <v>6568</v>
      </c>
      <c r="H364" s="2">
        <v>0.83333333333333337</v>
      </c>
      <c r="I364" t="s">
        <v>6580</v>
      </c>
      <c r="J364" s="2">
        <v>0.20833333333333334</v>
      </c>
      <c r="L364" t="s">
        <v>968</v>
      </c>
      <c r="N364" t="s">
        <v>1035</v>
      </c>
      <c r="O364">
        <v>9002647</v>
      </c>
      <c r="P364" t="s">
        <v>1036</v>
      </c>
      <c r="Q364" t="s">
        <v>6587</v>
      </c>
      <c r="R364">
        <v>0</v>
      </c>
      <c r="S364" t="s">
        <v>3179</v>
      </c>
      <c r="V364" t="s">
        <v>6561</v>
      </c>
      <c r="W364" t="s">
        <v>6561</v>
      </c>
      <c r="X364" t="s">
        <v>1040</v>
      </c>
      <c r="Y364" t="s">
        <v>3511</v>
      </c>
      <c r="Z364" t="s">
        <v>1065</v>
      </c>
    </row>
    <row r="365" spans="1:26" x14ac:dyDescent="0.25">
      <c r="A365">
        <v>403303</v>
      </c>
      <c r="B365" t="s">
        <v>1075</v>
      </c>
      <c r="C365" t="s">
        <v>1833</v>
      </c>
      <c r="D365" t="s">
        <v>1834</v>
      </c>
      <c r="E365">
        <v>121</v>
      </c>
      <c r="F365">
        <v>6409</v>
      </c>
      <c r="G365" t="s">
        <v>6568</v>
      </c>
      <c r="H365" s="2">
        <v>0.85416666666666663</v>
      </c>
      <c r="I365" t="s">
        <v>6580</v>
      </c>
      <c r="J365" s="2">
        <v>0.22916666666666666</v>
      </c>
      <c r="L365" t="s">
        <v>968</v>
      </c>
      <c r="N365" t="s">
        <v>1035</v>
      </c>
      <c r="O365">
        <v>9235385</v>
      </c>
      <c r="P365" t="s">
        <v>1079</v>
      </c>
      <c r="Q365" t="s">
        <v>6588</v>
      </c>
      <c r="R365">
        <v>0</v>
      </c>
      <c r="S365" t="s">
        <v>6589</v>
      </c>
      <c r="V365" t="s">
        <v>6590</v>
      </c>
      <c r="W365" t="s">
        <v>6590</v>
      </c>
      <c r="X365" t="s">
        <v>1838</v>
      </c>
      <c r="Y365" t="s">
        <v>1980</v>
      </c>
      <c r="Z365" t="s">
        <v>1839</v>
      </c>
    </row>
    <row r="366" spans="1:26" x14ac:dyDescent="0.25">
      <c r="A366">
        <v>404268</v>
      </c>
      <c r="B366" t="s">
        <v>1032</v>
      </c>
      <c r="C366" t="s">
        <v>5900</v>
      </c>
      <c r="D366" t="s">
        <v>5901</v>
      </c>
      <c r="E366">
        <v>71</v>
      </c>
      <c r="F366">
        <v>1050</v>
      </c>
      <c r="G366" t="s">
        <v>6580</v>
      </c>
      <c r="I366" t="s">
        <v>366</v>
      </c>
      <c r="J366" s="2">
        <v>0.5</v>
      </c>
      <c r="L366" t="s">
        <v>968</v>
      </c>
      <c r="N366" t="s">
        <v>1167</v>
      </c>
      <c r="O366">
        <v>8132055</v>
      </c>
      <c r="P366" t="s">
        <v>1131</v>
      </c>
      <c r="Q366" t="s">
        <v>6591</v>
      </c>
      <c r="R366">
        <v>0</v>
      </c>
      <c r="S366" t="s">
        <v>2671</v>
      </c>
      <c r="V366">
        <v>21091</v>
      </c>
      <c r="W366">
        <v>21091</v>
      </c>
      <c r="X366" t="s">
        <v>5905</v>
      </c>
      <c r="Y366" t="s">
        <v>1284</v>
      </c>
      <c r="Z366" t="s">
        <v>1047</v>
      </c>
    </row>
    <row r="367" spans="1:26" x14ac:dyDescent="0.25">
      <c r="A367">
        <v>404605</v>
      </c>
      <c r="B367" t="s">
        <v>1075</v>
      </c>
      <c r="C367" t="s">
        <v>1828</v>
      </c>
      <c r="D367" t="s">
        <v>1829</v>
      </c>
      <c r="E367">
        <v>159</v>
      </c>
      <c r="F367">
        <v>15215</v>
      </c>
      <c r="G367" t="s">
        <v>6580</v>
      </c>
      <c r="H367" s="2">
        <v>0.25</v>
      </c>
      <c r="I367" t="s">
        <v>6580</v>
      </c>
      <c r="J367" s="2">
        <v>0.75</v>
      </c>
      <c r="L367" t="s">
        <v>968</v>
      </c>
      <c r="N367" t="s">
        <v>1078</v>
      </c>
      <c r="O367">
        <v>9809904</v>
      </c>
      <c r="P367" t="s">
        <v>1159</v>
      </c>
      <c r="Q367" t="s">
        <v>6592</v>
      </c>
      <c r="R367">
        <v>0</v>
      </c>
      <c r="S367" t="s">
        <v>4077</v>
      </c>
      <c r="V367">
        <v>58</v>
      </c>
      <c r="W367">
        <v>58</v>
      </c>
      <c r="X367" t="s">
        <v>1831</v>
      </c>
      <c r="Y367" t="s">
        <v>1615</v>
      </c>
      <c r="Z367" t="s">
        <v>2387</v>
      </c>
    </row>
    <row r="368" spans="1:26" x14ac:dyDescent="0.25">
      <c r="A368">
        <v>403200</v>
      </c>
      <c r="B368" t="s">
        <v>1075</v>
      </c>
      <c r="C368" t="s">
        <v>2061</v>
      </c>
      <c r="D368" t="s">
        <v>2062</v>
      </c>
      <c r="E368">
        <v>186</v>
      </c>
      <c r="F368">
        <v>27571</v>
      </c>
      <c r="G368" t="s">
        <v>6580</v>
      </c>
      <c r="H368" s="2">
        <v>0.5</v>
      </c>
      <c r="I368" t="s">
        <v>366</v>
      </c>
      <c r="J368" s="2">
        <v>0.625</v>
      </c>
      <c r="L368" t="s">
        <v>968</v>
      </c>
      <c r="N368" t="s">
        <v>1482</v>
      </c>
      <c r="O368">
        <v>9845659</v>
      </c>
      <c r="P368" t="s">
        <v>1079</v>
      </c>
      <c r="Q368" t="s">
        <v>6593</v>
      </c>
      <c r="R368">
        <v>0</v>
      </c>
      <c r="S368" t="s">
        <v>6594</v>
      </c>
      <c r="V368" t="s">
        <v>6595</v>
      </c>
      <c r="W368" t="s">
        <v>6595</v>
      </c>
      <c r="X368" t="s">
        <v>2065</v>
      </c>
      <c r="Y368" t="s">
        <v>1916</v>
      </c>
      <c r="Z368" t="s">
        <v>1743</v>
      </c>
    </row>
    <row r="369" spans="1:26" x14ac:dyDescent="0.25">
      <c r="A369">
        <v>404920</v>
      </c>
      <c r="B369" t="s">
        <v>994</v>
      </c>
      <c r="C369" t="s">
        <v>2792</v>
      </c>
      <c r="D369" t="s">
        <v>2793</v>
      </c>
      <c r="E369">
        <v>102</v>
      </c>
      <c r="F369">
        <v>5211</v>
      </c>
      <c r="G369" t="s">
        <v>6580</v>
      </c>
      <c r="H369" s="2">
        <v>0.79166666666666663</v>
      </c>
      <c r="I369" t="s">
        <v>366</v>
      </c>
      <c r="J369" s="2">
        <v>0.66666666666666663</v>
      </c>
      <c r="L369" t="s">
        <v>968</v>
      </c>
      <c r="N369" t="s">
        <v>997</v>
      </c>
      <c r="O369">
        <v>747502</v>
      </c>
      <c r="P369" t="s">
        <v>999</v>
      </c>
      <c r="Q369" t="s">
        <v>6596</v>
      </c>
      <c r="R369">
        <v>0</v>
      </c>
      <c r="S369" t="s">
        <v>6597</v>
      </c>
      <c r="V369">
        <v>144</v>
      </c>
      <c r="W369">
        <v>144</v>
      </c>
      <c r="X369" t="s">
        <v>2795</v>
      </c>
      <c r="Y369" t="s">
        <v>1947</v>
      </c>
      <c r="Z369" t="s">
        <v>1442</v>
      </c>
    </row>
    <row r="370" spans="1:26" x14ac:dyDescent="0.25">
      <c r="A370">
        <v>404545</v>
      </c>
      <c r="B370" t="s">
        <v>1032</v>
      </c>
      <c r="C370" t="s">
        <v>1192</v>
      </c>
      <c r="D370" t="s">
        <v>1193</v>
      </c>
      <c r="E370">
        <v>69</v>
      </c>
      <c r="F370">
        <v>764</v>
      </c>
      <c r="G370" t="s">
        <v>366</v>
      </c>
      <c r="H370" s="2">
        <v>0.29166666666666669</v>
      </c>
      <c r="I370" t="s">
        <v>366</v>
      </c>
      <c r="J370" s="2">
        <v>0.45833333333333331</v>
      </c>
      <c r="L370" t="s">
        <v>968</v>
      </c>
      <c r="N370" t="s">
        <v>1194</v>
      </c>
      <c r="O370">
        <v>7030523</v>
      </c>
      <c r="P370" t="s">
        <v>1036</v>
      </c>
      <c r="Q370" t="s">
        <v>6599</v>
      </c>
      <c r="R370">
        <v>0</v>
      </c>
      <c r="S370" t="s">
        <v>1464</v>
      </c>
      <c r="V370">
        <v>21092</v>
      </c>
      <c r="W370">
        <v>21092</v>
      </c>
      <c r="X370" t="s">
        <v>1197</v>
      </c>
      <c r="Y370" t="s">
        <v>2602</v>
      </c>
      <c r="Z370" t="s">
        <v>974</v>
      </c>
    </row>
    <row r="371" spans="1:26" x14ac:dyDescent="0.25">
      <c r="A371">
        <v>404654</v>
      </c>
      <c r="B371" t="s">
        <v>1032</v>
      </c>
      <c r="C371" t="s">
        <v>1327</v>
      </c>
      <c r="D371" t="s">
        <v>1328</v>
      </c>
      <c r="E371">
        <v>42</v>
      </c>
      <c r="F371">
        <v>380</v>
      </c>
      <c r="G371" t="s">
        <v>366</v>
      </c>
      <c r="H371" s="2">
        <v>0.29166666666666669</v>
      </c>
      <c r="I371" t="s">
        <v>366</v>
      </c>
      <c r="J371" s="2">
        <v>0.75</v>
      </c>
      <c r="L371" t="s">
        <v>968</v>
      </c>
      <c r="N371" t="s">
        <v>1329</v>
      </c>
      <c r="O371">
        <v>7321960</v>
      </c>
      <c r="P371" t="s">
        <v>1168</v>
      </c>
      <c r="Q371" t="s">
        <v>6600</v>
      </c>
      <c r="R371">
        <v>0</v>
      </c>
      <c r="S371" t="s">
        <v>1331</v>
      </c>
      <c r="T371" t="s">
        <v>1332</v>
      </c>
      <c r="X371" t="s">
        <v>1333</v>
      </c>
      <c r="Y371" t="s">
        <v>1104</v>
      </c>
      <c r="Z371" t="s">
        <v>1042</v>
      </c>
    </row>
    <row r="372" spans="1:26" x14ac:dyDescent="0.25">
      <c r="A372">
        <v>404562</v>
      </c>
      <c r="B372" t="s">
        <v>982</v>
      </c>
      <c r="C372" t="s">
        <v>364</v>
      </c>
      <c r="D372" t="s">
        <v>365</v>
      </c>
      <c r="E372">
        <v>292</v>
      </c>
      <c r="F372">
        <v>85942</v>
      </c>
      <c r="G372" t="s">
        <v>366</v>
      </c>
      <c r="H372" s="2">
        <v>0.29166666666666669</v>
      </c>
      <c r="I372" t="s">
        <v>386</v>
      </c>
      <c r="J372" s="2">
        <v>0.66666666666666663</v>
      </c>
      <c r="L372" t="s">
        <v>968</v>
      </c>
      <c r="N372" t="s">
        <v>1214</v>
      </c>
      <c r="O372">
        <v>9224726</v>
      </c>
      <c r="P372" t="s">
        <v>1060</v>
      </c>
      <c r="Q372" t="s">
        <v>6601</v>
      </c>
      <c r="R372">
        <v>0</v>
      </c>
      <c r="S372" t="s">
        <v>2288</v>
      </c>
      <c r="U372" t="s">
        <v>1215</v>
      </c>
      <c r="V372" t="s">
        <v>6602</v>
      </c>
      <c r="W372" t="s">
        <v>6602</v>
      </c>
      <c r="X372" t="s">
        <v>1674</v>
      </c>
      <c r="Y372" t="s">
        <v>1074</v>
      </c>
      <c r="Z372" t="s">
        <v>1074</v>
      </c>
    </row>
    <row r="373" spans="1:26" x14ac:dyDescent="0.25">
      <c r="A373">
        <v>404762</v>
      </c>
      <c r="B373" t="s">
        <v>976</v>
      </c>
      <c r="C373" t="s">
        <v>6547</v>
      </c>
      <c r="D373" t="s">
        <v>4087</v>
      </c>
      <c r="E373">
        <v>69</v>
      </c>
      <c r="F373">
        <v>1338</v>
      </c>
      <c r="G373" t="s">
        <v>366</v>
      </c>
      <c r="H373" s="2">
        <v>0.33333333333333331</v>
      </c>
      <c r="I373" t="s">
        <v>366</v>
      </c>
      <c r="J373" s="2">
        <v>0.70833333333333337</v>
      </c>
      <c r="L373" t="s">
        <v>968</v>
      </c>
      <c r="N373" t="s">
        <v>2632</v>
      </c>
      <c r="O373" t="s">
        <v>4088</v>
      </c>
      <c r="P373" t="s">
        <v>1131</v>
      </c>
      <c r="Q373" t="s">
        <v>6603</v>
      </c>
      <c r="R373">
        <v>0</v>
      </c>
      <c r="S373" t="s">
        <v>1183</v>
      </c>
      <c r="Y373" t="s">
        <v>1284</v>
      </c>
      <c r="Z373" t="s">
        <v>1284</v>
      </c>
    </row>
    <row r="374" spans="1:26" x14ac:dyDescent="0.25">
      <c r="A374">
        <v>404761</v>
      </c>
      <c r="B374" t="s">
        <v>964</v>
      </c>
      <c r="C374" t="s">
        <v>3741</v>
      </c>
      <c r="D374" t="s">
        <v>1777</v>
      </c>
      <c r="E374">
        <v>27</v>
      </c>
      <c r="F374">
        <v>237</v>
      </c>
      <c r="G374" t="s">
        <v>366</v>
      </c>
      <c r="H374" s="2">
        <v>0.33333333333333331</v>
      </c>
      <c r="I374" t="s">
        <v>366</v>
      </c>
      <c r="J374" s="2">
        <v>0.70833333333333337</v>
      </c>
      <c r="L374" t="s">
        <v>968</v>
      </c>
      <c r="N374" t="s">
        <v>2632</v>
      </c>
      <c r="O374" t="s">
        <v>3742</v>
      </c>
      <c r="P374" t="s">
        <v>1131</v>
      </c>
      <c r="Q374" t="s">
        <v>6604</v>
      </c>
      <c r="R374">
        <v>0</v>
      </c>
      <c r="S374" t="s">
        <v>1183</v>
      </c>
      <c r="X374" t="s">
        <v>1780</v>
      </c>
      <c r="Y374" t="s">
        <v>1284</v>
      </c>
      <c r="Z374" t="s">
        <v>1284</v>
      </c>
    </row>
    <row r="375" spans="1:26" x14ac:dyDescent="0.25">
      <c r="A375">
        <v>405036</v>
      </c>
      <c r="B375" t="s">
        <v>1628</v>
      </c>
      <c r="C375" t="s">
        <v>6605</v>
      </c>
      <c r="D375" t="s">
        <v>6606</v>
      </c>
      <c r="E375">
        <v>16</v>
      </c>
      <c r="F375">
        <v>42</v>
      </c>
      <c r="G375" t="s">
        <v>366</v>
      </c>
      <c r="H375" s="2">
        <v>0.41666666666666669</v>
      </c>
      <c r="I375" t="s">
        <v>6607</v>
      </c>
      <c r="J375" s="2">
        <v>0.41666666666666669</v>
      </c>
      <c r="L375" t="s">
        <v>968</v>
      </c>
      <c r="N375" t="s">
        <v>1300</v>
      </c>
      <c r="O375">
        <v>7084</v>
      </c>
      <c r="P375" t="s">
        <v>970</v>
      </c>
      <c r="Q375" t="s">
        <v>6608</v>
      </c>
      <c r="R375">
        <v>3.05</v>
      </c>
      <c r="S375" t="s">
        <v>1179</v>
      </c>
      <c r="X375" t="s">
        <v>6609</v>
      </c>
      <c r="Y375" t="s">
        <v>1104</v>
      </c>
      <c r="Z375" t="s">
        <v>1104</v>
      </c>
    </row>
    <row r="376" spans="1:26" x14ac:dyDescent="0.25">
      <c r="A376" t="s">
        <v>6610</v>
      </c>
      <c r="B376" t="s">
        <v>982</v>
      </c>
      <c r="C376" t="s">
        <v>377</v>
      </c>
      <c r="D376" t="s">
        <v>378</v>
      </c>
      <c r="E376">
        <v>311</v>
      </c>
      <c r="F376">
        <v>138193</v>
      </c>
      <c r="G376" t="s">
        <v>366</v>
      </c>
      <c r="H376" s="2">
        <v>0.58333333333333337</v>
      </c>
      <c r="I376" t="s">
        <v>366</v>
      </c>
      <c r="J376" s="2">
        <v>0.625</v>
      </c>
      <c r="L376" t="s">
        <v>968</v>
      </c>
      <c r="N376" t="s">
        <v>985</v>
      </c>
      <c r="O376">
        <v>9167227</v>
      </c>
      <c r="P376" t="s">
        <v>970</v>
      </c>
      <c r="Q376" t="s">
        <v>6611</v>
      </c>
      <c r="R376">
        <v>0</v>
      </c>
      <c r="S376" t="s">
        <v>1457</v>
      </c>
      <c r="U376" t="s">
        <v>989</v>
      </c>
      <c r="V376">
        <v>21036</v>
      </c>
      <c r="W376">
        <v>21036</v>
      </c>
      <c r="X376" t="s">
        <v>4244</v>
      </c>
      <c r="Y376" t="s">
        <v>1074</v>
      </c>
      <c r="Z376" t="s">
        <v>1074</v>
      </c>
    </row>
    <row r="377" spans="1:26" x14ac:dyDescent="0.25">
      <c r="A377">
        <v>404499</v>
      </c>
      <c r="B377" t="s">
        <v>1032</v>
      </c>
      <c r="C377" t="s">
        <v>1033</v>
      </c>
      <c r="D377" t="s">
        <v>1034</v>
      </c>
      <c r="E377">
        <v>108</v>
      </c>
      <c r="F377">
        <v>5873</v>
      </c>
      <c r="G377" t="s">
        <v>6607</v>
      </c>
      <c r="H377" s="2">
        <v>0.25</v>
      </c>
      <c r="I377" t="s">
        <v>6607</v>
      </c>
      <c r="J377" s="2">
        <v>0.5</v>
      </c>
      <c r="L377" t="s">
        <v>968</v>
      </c>
      <c r="N377" t="s">
        <v>1035</v>
      </c>
      <c r="O377">
        <v>9002647</v>
      </c>
      <c r="P377" t="s">
        <v>1036</v>
      </c>
      <c r="Q377" t="s">
        <v>6612</v>
      </c>
      <c r="R377">
        <v>0</v>
      </c>
      <c r="S377" t="s">
        <v>1393</v>
      </c>
      <c r="V377" t="s">
        <v>6613</v>
      </c>
      <c r="W377" t="s">
        <v>6613</v>
      </c>
      <c r="X377" t="s">
        <v>1040</v>
      </c>
      <c r="Y377" t="s">
        <v>1041</v>
      </c>
      <c r="Z377" t="s">
        <v>3251</v>
      </c>
    </row>
    <row r="378" spans="1:26" x14ac:dyDescent="0.25">
      <c r="A378">
        <v>405021</v>
      </c>
      <c r="B378" t="s">
        <v>1628</v>
      </c>
      <c r="C378" t="s">
        <v>1656</v>
      </c>
      <c r="D378" t="s">
        <v>1656</v>
      </c>
      <c r="E378">
        <v>10</v>
      </c>
      <c r="F378">
        <v>7</v>
      </c>
      <c r="G378" t="s">
        <v>6607</v>
      </c>
      <c r="H378" s="2">
        <v>0.27083333333333331</v>
      </c>
      <c r="I378" t="s">
        <v>6607</v>
      </c>
      <c r="J378" s="2">
        <v>0.3125</v>
      </c>
      <c r="L378" t="s">
        <v>968</v>
      </c>
      <c r="N378" t="s">
        <v>1300</v>
      </c>
      <c r="O378" t="s">
        <v>1657</v>
      </c>
      <c r="P378" t="s">
        <v>970</v>
      </c>
      <c r="Q378" t="s">
        <v>6614</v>
      </c>
      <c r="R378">
        <v>1.22</v>
      </c>
      <c r="S378" t="s">
        <v>1179</v>
      </c>
      <c r="X378" t="s">
        <v>1659</v>
      </c>
      <c r="Y378" t="s">
        <v>1029</v>
      </c>
      <c r="Z378" t="s">
        <v>1029</v>
      </c>
    </row>
    <row r="379" spans="1:26" x14ac:dyDescent="0.25">
      <c r="A379">
        <v>405043</v>
      </c>
      <c r="B379" t="s">
        <v>1032</v>
      </c>
      <c r="C379" t="s">
        <v>5900</v>
      </c>
      <c r="D379" t="s">
        <v>5901</v>
      </c>
      <c r="E379">
        <v>71</v>
      </c>
      <c r="F379">
        <v>1050</v>
      </c>
      <c r="G379" t="s">
        <v>6607</v>
      </c>
      <c r="H379" s="2">
        <v>0.54166666666666663</v>
      </c>
      <c r="I379" t="s">
        <v>386</v>
      </c>
      <c r="J379" s="2">
        <v>0.25</v>
      </c>
      <c r="L379" t="s">
        <v>968</v>
      </c>
      <c r="N379" t="s">
        <v>1167</v>
      </c>
      <c r="O379">
        <v>8132055</v>
      </c>
      <c r="P379" t="s">
        <v>1131</v>
      </c>
      <c r="Q379" t="s">
        <v>6615</v>
      </c>
      <c r="R379">
        <v>0</v>
      </c>
      <c r="S379" t="s">
        <v>6446</v>
      </c>
      <c r="T379" t="s">
        <v>5904</v>
      </c>
      <c r="V379">
        <v>21091</v>
      </c>
      <c r="W379">
        <v>21101</v>
      </c>
      <c r="X379" t="s">
        <v>5905</v>
      </c>
      <c r="Y379" t="s">
        <v>1047</v>
      </c>
      <c r="Z379" t="s">
        <v>974</v>
      </c>
    </row>
    <row r="380" spans="1:26" x14ac:dyDescent="0.25">
      <c r="A380">
        <v>404774</v>
      </c>
      <c r="B380" t="s">
        <v>1075</v>
      </c>
      <c r="C380" t="s">
        <v>5848</v>
      </c>
      <c r="D380" t="s">
        <v>5849</v>
      </c>
      <c r="E380">
        <v>155</v>
      </c>
      <c r="F380">
        <v>14308</v>
      </c>
      <c r="G380" t="s">
        <v>6607</v>
      </c>
      <c r="H380" s="2">
        <v>0.54166666666666663</v>
      </c>
      <c r="I380" t="s">
        <v>6616</v>
      </c>
      <c r="J380" s="2">
        <v>0.41666666666666669</v>
      </c>
      <c r="L380" t="s">
        <v>968</v>
      </c>
      <c r="N380" t="s">
        <v>1035</v>
      </c>
      <c r="O380">
        <v>9275115</v>
      </c>
      <c r="P380" t="s">
        <v>1079</v>
      </c>
      <c r="Q380" t="s">
        <v>6617</v>
      </c>
      <c r="R380">
        <v>0</v>
      </c>
      <c r="S380" t="s">
        <v>6161</v>
      </c>
      <c r="V380" t="s">
        <v>6618</v>
      </c>
      <c r="W380" t="s">
        <v>6618</v>
      </c>
      <c r="X380" t="s">
        <v>5853</v>
      </c>
      <c r="Y380" t="s">
        <v>5854</v>
      </c>
      <c r="Z380" t="s">
        <v>6277</v>
      </c>
    </row>
    <row r="381" spans="1:26" x14ac:dyDescent="0.25">
      <c r="A381">
        <v>405128</v>
      </c>
      <c r="B381" t="s">
        <v>1628</v>
      </c>
      <c r="C381" t="s">
        <v>1629</v>
      </c>
      <c r="D381" t="s">
        <v>1630</v>
      </c>
      <c r="E381">
        <v>11</v>
      </c>
      <c r="F381">
        <v>15</v>
      </c>
      <c r="G381" t="s">
        <v>6607</v>
      </c>
      <c r="H381" s="2">
        <v>0.59375</v>
      </c>
      <c r="I381" t="s">
        <v>6607</v>
      </c>
      <c r="J381" s="2">
        <v>0.64583333333333337</v>
      </c>
      <c r="L381" t="s">
        <v>968</v>
      </c>
      <c r="N381" t="s">
        <v>1300</v>
      </c>
      <c r="O381" t="s">
        <v>1629</v>
      </c>
      <c r="P381" t="s">
        <v>970</v>
      </c>
      <c r="Q381" t="s">
        <v>6619</v>
      </c>
      <c r="R381">
        <v>0</v>
      </c>
      <c r="S381" t="s">
        <v>1179</v>
      </c>
      <c r="X381" t="s">
        <v>1632</v>
      </c>
      <c r="Y381" t="s">
        <v>1029</v>
      </c>
      <c r="Z381" t="s">
        <v>1029</v>
      </c>
    </row>
    <row r="382" spans="1:26" x14ac:dyDescent="0.25">
      <c r="A382">
        <v>404973</v>
      </c>
      <c r="B382" t="s">
        <v>1032</v>
      </c>
      <c r="C382" t="s">
        <v>1033</v>
      </c>
      <c r="D382" t="s">
        <v>1034</v>
      </c>
      <c r="E382">
        <v>108</v>
      </c>
      <c r="F382">
        <v>5873</v>
      </c>
      <c r="G382" t="s">
        <v>6607</v>
      </c>
      <c r="H382" s="2">
        <v>0.75</v>
      </c>
      <c r="I382" t="s">
        <v>6616</v>
      </c>
      <c r="J382" s="2">
        <v>0.91666666666666663</v>
      </c>
      <c r="L382" t="s">
        <v>968</v>
      </c>
      <c r="N382" t="s">
        <v>1035</v>
      </c>
      <c r="O382">
        <v>9002647</v>
      </c>
      <c r="P382" t="s">
        <v>1277</v>
      </c>
      <c r="Q382" t="s">
        <v>6620</v>
      </c>
      <c r="R382">
        <v>0</v>
      </c>
      <c r="S382" t="s">
        <v>1288</v>
      </c>
      <c r="V382" t="s">
        <v>6613</v>
      </c>
      <c r="W382" t="s">
        <v>6613</v>
      </c>
      <c r="X382" t="s">
        <v>1040</v>
      </c>
      <c r="Y382" t="s">
        <v>1853</v>
      </c>
      <c r="Z382" t="s">
        <v>1918</v>
      </c>
    </row>
    <row r="383" spans="1:26" x14ac:dyDescent="0.25">
      <c r="A383">
        <v>405183</v>
      </c>
      <c r="B383" t="s">
        <v>964</v>
      </c>
      <c r="C383" t="s">
        <v>5917</v>
      </c>
      <c r="D383" t="s">
        <v>5918</v>
      </c>
      <c r="E383">
        <v>28</v>
      </c>
      <c r="F383">
        <v>284</v>
      </c>
      <c r="G383" t="s">
        <v>6616</v>
      </c>
      <c r="H383" s="2">
        <v>0.16666666666666666</v>
      </c>
      <c r="I383" t="s">
        <v>363</v>
      </c>
      <c r="J383" s="2">
        <v>0.75</v>
      </c>
      <c r="L383" t="s">
        <v>968</v>
      </c>
      <c r="N383" t="s">
        <v>969</v>
      </c>
      <c r="P383" t="s">
        <v>970</v>
      </c>
      <c r="Q383" t="s">
        <v>6621</v>
      </c>
      <c r="R383">
        <v>0</v>
      </c>
      <c r="S383" t="s">
        <v>972</v>
      </c>
      <c r="X383" t="s">
        <v>5920</v>
      </c>
      <c r="Y383" t="s">
        <v>974</v>
      </c>
      <c r="Z383" t="s">
        <v>974</v>
      </c>
    </row>
    <row r="384" spans="1:26" x14ac:dyDescent="0.25">
      <c r="A384">
        <v>405184</v>
      </c>
      <c r="B384" t="s">
        <v>976</v>
      </c>
      <c r="C384" t="s">
        <v>1185</v>
      </c>
      <c r="D384" t="s">
        <v>1186</v>
      </c>
      <c r="E384">
        <v>87</v>
      </c>
      <c r="F384">
        <v>2391</v>
      </c>
      <c r="G384" t="s">
        <v>6616</v>
      </c>
      <c r="H384" s="2">
        <v>0.16666666666666666</v>
      </c>
      <c r="I384" t="s">
        <v>363</v>
      </c>
      <c r="J384" s="2">
        <v>0.75</v>
      </c>
      <c r="L384" t="s">
        <v>968</v>
      </c>
      <c r="N384" t="s">
        <v>969</v>
      </c>
      <c r="P384" t="s">
        <v>970</v>
      </c>
      <c r="Q384" t="s">
        <v>6622</v>
      </c>
      <c r="R384">
        <v>0</v>
      </c>
      <c r="S384" t="s">
        <v>980</v>
      </c>
      <c r="X384" t="s">
        <v>1189</v>
      </c>
      <c r="Y384" t="s">
        <v>974</v>
      </c>
      <c r="Z384" t="s">
        <v>974</v>
      </c>
    </row>
    <row r="385" spans="1:26" x14ac:dyDescent="0.25">
      <c r="A385">
        <v>404655</v>
      </c>
      <c r="B385" t="s">
        <v>1032</v>
      </c>
      <c r="C385" t="s">
        <v>1327</v>
      </c>
      <c r="D385" t="s">
        <v>1328</v>
      </c>
      <c r="E385">
        <v>42</v>
      </c>
      <c r="F385">
        <v>380</v>
      </c>
      <c r="G385" t="s">
        <v>6616</v>
      </c>
      <c r="H385" s="2">
        <v>0.29166666666666669</v>
      </c>
      <c r="I385" t="s">
        <v>6616</v>
      </c>
      <c r="J385" s="2">
        <v>0.75</v>
      </c>
      <c r="L385" t="s">
        <v>968</v>
      </c>
      <c r="N385" t="s">
        <v>1329</v>
      </c>
      <c r="O385">
        <v>7321960</v>
      </c>
      <c r="P385" t="s">
        <v>1168</v>
      </c>
      <c r="Q385" t="s">
        <v>6623</v>
      </c>
      <c r="R385">
        <v>0</v>
      </c>
      <c r="S385" t="s">
        <v>1603</v>
      </c>
      <c r="T385" t="s">
        <v>1332</v>
      </c>
      <c r="X385" t="s">
        <v>1333</v>
      </c>
      <c r="Y385" t="s">
        <v>1042</v>
      </c>
      <c r="Z385" t="s">
        <v>1281</v>
      </c>
    </row>
    <row r="386" spans="1:26" x14ac:dyDescent="0.25">
      <c r="A386" t="s">
        <v>6624</v>
      </c>
      <c r="B386" t="s">
        <v>982</v>
      </c>
      <c r="C386" t="s">
        <v>377</v>
      </c>
      <c r="D386" t="s">
        <v>378</v>
      </c>
      <c r="E386">
        <v>311</v>
      </c>
      <c r="F386">
        <v>138193</v>
      </c>
      <c r="G386" t="s">
        <v>6616</v>
      </c>
      <c r="H386" s="2">
        <v>0.4375</v>
      </c>
      <c r="I386" t="s">
        <v>6616</v>
      </c>
      <c r="J386" s="2">
        <v>0.70833333333333337</v>
      </c>
      <c r="L386" t="s">
        <v>968</v>
      </c>
      <c r="N386" t="s">
        <v>985</v>
      </c>
      <c r="O386">
        <v>9167227</v>
      </c>
      <c r="P386" t="s">
        <v>970</v>
      </c>
      <c r="Q386" t="s">
        <v>6625</v>
      </c>
      <c r="R386">
        <v>0</v>
      </c>
      <c r="S386" t="s">
        <v>1457</v>
      </c>
      <c r="U386" t="s">
        <v>989</v>
      </c>
      <c r="V386">
        <v>21036</v>
      </c>
      <c r="W386">
        <v>21036</v>
      </c>
      <c r="X386" t="s">
        <v>4244</v>
      </c>
      <c r="Y386" t="s">
        <v>1074</v>
      </c>
      <c r="Z386" t="s">
        <v>1074</v>
      </c>
    </row>
    <row r="387" spans="1:26" x14ac:dyDescent="0.25">
      <c r="A387">
        <v>405202</v>
      </c>
      <c r="B387" t="s">
        <v>964</v>
      </c>
      <c r="C387" t="s">
        <v>1049</v>
      </c>
      <c r="D387" t="s">
        <v>1050</v>
      </c>
      <c r="E387">
        <v>26</v>
      </c>
      <c r="F387">
        <v>284</v>
      </c>
      <c r="G387" t="s">
        <v>6616</v>
      </c>
      <c r="H387" s="2">
        <v>0.66666666666666663</v>
      </c>
      <c r="I387" t="s">
        <v>362</v>
      </c>
      <c r="J387" s="2">
        <v>0.16666666666666666</v>
      </c>
      <c r="L387" t="s">
        <v>968</v>
      </c>
      <c r="N387" t="s">
        <v>969</v>
      </c>
      <c r="P387" t="s">
        <v>970</v>
      </c>
      <c r="Q387" t="s">
        <v>6627</v>
      </c>
      <c r="R387">
        <v>0</v>
      </c>
      <c r="S387" t="s">
        <v>972</v>
      </c>
      <c r="X387" t="s">
        <v>1053</v>
      </c>
      <c r="Y387" t="s">
        <v>974</v>
      </c>
      <c r="Z387" t="s">
        <v>974</v>
      </c>
    </row>
    <row r="388" spans="1:26" x14ac:dyDescent="0.25">
      <c r="A388">
        <v>405203</v>
      </c>
      <c r="B388" t="s">
        <v>976</v>
      </c>
      <c r="C388" t="s">
        <v>977</v>
      </c>
      <c r="D388" t="s">
        <v>978</v>
      </c>
      <c r="E388">
        <v>84</v>
      </c>
      <c r="F388">
        <v>2655</v>
      </c>
      <c r="G388" t="s">
        <v>6616</v>
      </c>
      <c r="H388" s="2">
        <v>0.66666666666666663</v>
      </c>
      <c r="I388" t="s">
        <v>362</v>
      </c>
      <c r="J388" s="2">
        <v>0.16666666666666666</v>
      </c>
      <c r="L388" t="s">
        <v>968</v>
      </c>
      <c r="N388" t="s">
        <v>969</v>
      </c>
      <c r="P388" t="s">
        <v>970</v>
      </c>
      <c r="Q388" t="s">
        <v>6628</v>
      </c>
      <c r="R388">
        <v>0</v>
      </c>
      <c r="S388" t="s">
        <v>980</v>
      </c>
      <c r="X388" t="s">
        <v>981</v>
      </c>
      <c r="Y388" t="s">
        <v>974</v>
      </c>
      <c r="Z388" t="s">
        <v>974</v>
      </c>
    </row>
    <row r="389" spans="1:26" x14ac:dyDescent="0.25">
      <c r="A389">
        <v>404622</v>
      </c>
      <c r="B389" t="s">
        <v>1032</v>
      </c>
      <c r="C389" t="s">
        <v>3641</v>
      </c>
      <c r="D389" t="s">
        <v>3642</v>
      </c>
      <c r="E389">
        <v>114</v>
      </c>
      <c r="F389">
        <v>5972</v>
      </c>
      <c r="G389" t="s">
        <v>6616</v>
      </c>
      <c r="H389" s="2">
        <v>0.75</v>
      </c>
      <c r="I389" t="s">
        <v>6616</v>
      </c>
      <c r="J389" s="2">
        <v>0.99930555555555556</v>
      </c>
      <c r="L389" t="s">
        <v>968</v>
      </c>
      <c r="N389" t="s">
        <v>1742</v>
      </c>
      <c r="P389" t="s">
        <v>1036</v>
      </c>
      <c r="Q389" t="s">
        <v>6629</v>
      </c>
      <c r="R389">
        <v>0</v>
      </c>
      <c r="S389" t="s">
        <v>6630</v>
      </c>
      <c r="V389" t="s">
        <v>6631</v>
      </c>
      <c r="W389" t="s">
        <v>6631</v>
      </c>
      <c r="X389" t="s">
        <v>3646</v>
      </c>
      <c r="Y389" t="s">
        <v>1198</v>
      </c>
      <c r="Z389" t="s">
        <v>6632</v>
      </c>
    </row>
    <row r="390" spans="1:26" x14ac:dyDescent="0.25">
      <c r="A390">
        <v>404785</v>
      </c>
      <c r="B390" t="s">
        <v>1075</v>
      </c>
      <c r="C390" t="s">
        <v>1156</v>
      </c>
      <c r="D390" t="s">
        <v>1157</v>
      </c>
      <c r="E390">
        <v>139</v>
      </c>
      <c r="F390">
        <v>9996</v>
      </c>
      <c r="G390" t="s">
        <v>6616</v>
      </c>
      <c r="H390" s="2">
        <v>0.85416666666666663</v>
      </c>
      <c r="I390" t="s">
        <v>362</v>
      </c>
      <c r="J390" s="2">
        <v>0.125</v>
      </c>
      <c r="L390" t="s">
        <v>968</v>
      </c>
      <c r="N390" t="s">
        <v>1158</v>
      </c>
      <c r="O390">
        <v>9435818</v>
      </c>
      <c r="P390" t="s">
        <v>1159</v>
      </c>
      <c r="Q390" t="s">
        <v>6633</v>
      </c>
      <c r="R390">
        <v>0</v>
      </c>
      <c r="S390" t="s">
        <v>3595</v>
      </c>
      <c r="V390" t="s">
        <v>6634</v>
      </c>
      <c r="W390" t="s">
        <v>6634</v>
      </c>
      <c r="X390" t="s">
        <v>1163</v>
      </c>
      <c r="Y390" t="s">
        <v>1520</v>
      </c>
      <c r="Z390" t="s">
        <v>1521</v>
      </c>
    </row>
    <row r="391" spans="1:26" x14ac:dyDescent="0.25">
      <c r="A391">
        <v>404606</v>
      </c>
      <c r="B391" t="s">
        <v>1075</v>
      </c>
      <c r="C391" t="s">
        <v>1465</v>
      </c>
      <c r="D391" t="s">
        <v>1466</v>
      </c>
      <c r="E391">
        <v>159</v>
      </c>
      <c r="F391">
        <v>15215</v>
      </c>
      <c r="G391" t="s">
        <v>362</v>
      </c>
      <c r="H391" s="2">
        <v>0.33333333333333331</v>
      </c>
      <c r="I391" t="s">
        <v>362</v>
      </c>
      <c r="J391" s="2">
        <v>0.625</v>
      </c>
      <c r="L391" t="s">
        <v>968</v>
      </c>
      <c r="N391" t="s">
        <v>1078</v>
      </c>
      <c r="O391">
        <v>9809916</v>
      </c>
      <c r="P391" t="s">
        <v>1079</v>
      </c>
      <c r="Q391" t="s">
        <v>6635</v>
      </c>
      <c r="R391">
        <v>0</v>
      </c>
      <c r="S391" t="s">
        <v>1920</v>
      </c>
      <c r="V391">
        <v>55</v>
      </c>
      <c r="W391">
        <v>55</v>
      </c>
      <c r="X391" t="s">
        <v>1469</v>
      </c>
      <c r="Y391" t="s">
        <v>1005</v>
      </c>
      <c r="Z391" t="s">
        <v>1083</v>
      </c>
    </row>
    <row r="392" spans="1:26" x14ac:dyDescent="0.25">
      <c r="A392">
        <v>404610</v>
      </c>
      <c r="B392" t="s">
        <v>1075</v>
      </c>
      <c r="C392" t="s">
        <v>1492</v>
      </c>
      <c r="D392" t="s">
        <v>1493</v>
      </c>
      <c r="E392">
        <v>149</v>
      </c>
      <c r="F392">
        <v>10581</v>
      </c>
      <c r="G392" t="s">
        <v>362</v>
      </c>
      <c r="H392" s="2">
        <v>0.625</v>
      </c>
      <c r="I392" t="s">
        <v>362</v>
      </c>
      <c r="J392" s="2">
        <v>0.95833333333333337</v>
      </c>
      <c r="L392" t="s">
        <v>968</v>
      </c>
      <c r="N392" t="s">
        <v>1078</v>
      </c>
      <c r="O392">
        <v>400497</v>
      </c>
      <c r="P392" t="s">
        <v>1277</v>
      </c>
      <c r="Q392" t="s">
        <v>6636</v>
      </c>
      <c r="R392">
        <v>0</v>
      </c>
      <c r="S392" t="s">
        <v>4016</v>
      </c>
      <c r="V392">
        <v>505</v>
      </c>
      <c r="W392">
        <v>505</v>
      </c>
      <c r="X392" t="s">
        <v>1496</v>
      </c>
      <c r="Y392" t="s">
        <v>1615</v>
      </c>
      <c r="Z392" t="s">
        <v>1104</v>
      </c>
    </row>
    <row r="393" spans="1:26" x14ac:dyDescent="0.25">
      <c r="A393">
        <v>405032</v>
      </c>
      <c r="B393" t="s">
        <v>964</v>
      </c>
      <c r="C393" t="s">
        <v>6637</v>
      </c>
      <c r="D393" t="s">
        <v>6638</v>
      </c>
      <c r="E393">
        <v>27</v>
      </c>
      <c r="F393">
        <v>191</v>
      </c>
      <c r="G393" t="s">
        <v>387</v>
      </c>
      <c r="H393" s="2">
        <v>0.25</v>
      </c>
      <c r="I393" t="s">
        <v>384</v>
      </c>
      <c r="J393" s="2">
        <v>0.25</v>
      </c>
      <c r="L393" t="s">
        <v>968</v>
      </c>
      <c r="N393" t="s">
        <v>2198</v>
      </c>
      <c r="O393" t="s">
        <v>6639</v>
      </c>
      <c r="P393" t="s">
        <v>1131</v>
      </c>
      <c r="Q393" t="s">
        <v>6640</v>
      </c>
      <c r="R393">
        <v>2.83</v>
      </c>
      <c r="S393" t="s">
        <v>1331</v>
      </c>
      <c r="X393" t="s">
        <v>6641</v>
      </c>
      <c r="Y393" t="s">
        <v>1284</v>
      </c>
      <c r="Z393" t="s">
        <v>1020</v>
      </c>
    </row>
    <row r="394" spans="1:26" x14ac:dyDescent="0.25">
      <c r="A394">
        <v>405034</v>
      </c>
      <c r="B394" t="s">
        <v>976</v>
      </c>
      <c r="C394" t="s">
        <v>6642</v>
      </c>
      <c r="D394" t="s">
        <v>6643</v>
      </c>
      <c r="E394">
        <v>73</v>
      </c>
      <c r="F394">
        <v>1943</v>
      </c>
      <c r="G394" t="s">
        <v>387</v>
      </c>
      <c r="H394" s="2">
        <v>0.25</v>
      </c>
      <c r="I394" t="s">
        <v>384</v>
      </c>
      <c r="J394" s="2">
        <v>0.25</v>
      </c>
      <c r="L394" t="s">
        <v>968</v>
      </c>
      <c r="N394" t="s">
        <v>2198</v>
      </c>
      <c r="O394" t="s">
        <v>6644</v>
      </c>
      <c r="P394" t="s">
        <v>1131</v>
      </c>
      <c r="Q394" t="s">
        <v>6645</v>
      </c>
      <c r="R394">
        <v>4.3</v>
      </c>
      <c r="S394" t="s">
        <v>1603</v>
      </c>
      <c r="Y394" t="s">
        <v>1284</v>
      </c>
      <c r="Z394" t="s">
        <v>1020</v>
      </c>
    </row>
    <row r="395" spans="1:26" x14ac:dyDescent="0.25">
      <c r="A395">
        <v>419457</v>
      </c>
      <c r="B395" t="s">
        <v>1030</v>
      </c>
      <c r="C395" t="s">
        <v>6646</v>
      </c>
      <c r="D395" t="s">
        <v>6646</v>
      </c>
      <c r="E395">
        <v>15</v>
      </c>
      <c r="F395">
        <v>7</v>
      </c>
      <c r="G395" t="s">
        <v>387</v>
      </c>
      <c r="H395" s="2">
        <v>0.25</v>
      </c>
      <c r="I395" t="s">
        <v>457</v>
      </c>
      <c r="J395" s="2">
        <v>0.5</v>
      </c>
      <c r="L395" t="s">
        <v>968</v>
      </c>
      <c r="N395" t="s">
        <v>1300</v>
      </c>
      <c r="O395" t="s">
        <v>6647</v>
      </c>
      <c r="P395" t="s">
        <v>970</v>
      </c>
      <c r="Q395" t="s">
        <v>6648</v>
      </c>
      <c r="R395">
        <v>0</v>
      </c>
      <c r="S395" t="s">
        <v>1179</v>
      </c>
      <c r="Y395" t="s">
        <v>1104</v>
      </c>
      <c r="Z395" t="s">
        <v>2392</v>
      </c>
    </row>
    <row r="396" spans="1:26" x14ac:dyDescent="0.25">
      <c r="A396">
        <v>404853</v>
      </c>
      <c r="B396" t="s">
        <v>1075</v>
      </c>
      <c r="C396" t="s">
        <v>2276</v>
      </c>
      <c r="D396" t="s">
        <v>2277</v>
      </c>
      <c r="E396">
        <v>190</v>
      </c>
      <c r="F396">
        <v>26645</v>
      </c>
      <c r="G396" t="s">
        <v>387</v>
      </c>
      <c r="H396" s="2">
        <v>0.27083333333333331</v>
      </c>
      <c r="I396" t="s">
        <v>387</v>
      </c>
      <c r="J396" s="2">
        <v>0.70833333333333337</v>
      </c>
      <c r="L396" t="s">
        <v>968</v>
      </c>
      <c r="N396" t="s">
        <v>1482</v>
      </c>
      <c r="O396">
        <v>9709207</v>
      </c>
      <c r="P396" t="s">
        <v>1079</v>
      </c>
      <c r="Q396" t="s">
        <v>6649</v>
      </c>
      <c r="R396">
        <v>0</v>
      </c>
      <c r="S396" t="s">
        <v>6161</v>
      </c>
      <c r="V396" t="s">
        <v>6650</v>
      </c>
      <c r="W396" t="s">
        <v>6650</v>
      </c>
      <c r="X396" t="s">
        <v>2280</v>
      </c>
      <c r="Y396" t="s">
        <v>1916</v>
      </c>
      <c r="Z396" t="s">
        <v>1743</v>
      </c>
    </row>
    <row r="397" spans="1:26" x14ac:dyDescent="0.25">
      <c r="A397">
        <v>404564</v>
      </c>
      <c r="B397" t="s">
        <v>982</v>
      </c>
      <c r="C397" t="s">
        <v>370</v>
      </c>
      <c r="D397" t="s">
        <v>371</v>
      </c>
      <c r="E397">
        <v>230</v>
      </c>
      <c r="F397">
        <v>71925</v>
      </c>
      <c r="G397" t="s">
        <v>387</v>
      </c>
      <c r="H397" s="2">
        <v>0.33333333333333331</v>
      </c>
      <c r="I397" t="s">
        <v>6538</v>
      </c>
      <c r="J397" s="2">
        <v>0.33333333333333331</v>
      </c>
      <c r="L397" t="s">
        <v>968</v>
      </c>
      <c r="N397" t="s">
        <v>1214</v>
      </c>
      <c r="O397">
        <v>9120877</v>
      </c>
      <c r="P397" t="s">
        <v>986</v>
      </c>
      <c r="Q397" t="s">
        <v>6651</v>
      </c>
      <c r="R397">
        <v>0</v>
      </c>
      <c r="S397" t="s">
        <v>2288</v>
      </c>
      <c r="V397" t="s">
        <v>6652</v>
      </c>
      <c r="W397" t="s">
        <v>6652</v>
      </c>
      <c r="Y397" t="s">
        <v>6398</v>
      </c>
      <c r="Z397" t="s">
        <v>1074</v>
      </c>
    </row>
    <row r="398" spans="1:26" x14ac:dyDescent="0.25">
      <c r="A398">
        <v>405044</v>
      </c>
      <c r="B398" t="s">
        <v>1032</v>
      </c>
      <c r="C398" t="s">
        <v>1165</v>
      </c>
      <c r="D398" t="s">
        <v>1166</v>
      </c>
      <c r="E398">
        <v>54</v>
      </c>
      <c r="F398">
        <v>499</v>
      </c>
      <c r="G398" t="s">
        <v>387</v>
      </c>
      <c r="H398" s="2">
        <v>0.58333333333333337</v>
      </c>
      <c r="I398" t="s">
        <v>387</v>
      </c>
      <c r="J398" s="2">
        <v>0.83333333333333337</v>
      </c>
      <c r="L398" t="s">
        <v>968</v>
      </c>
      <c r="N398" t="s">
        <v>1167</v>
      </c>
      <c r="O398">
        <v>7917757</v>
      </c>
      <c r="P398" t="s">
        <v>1036</v>
      </c>
      <c r="Q398" t="s">
        <v>6653</v>
      </c>
      <c r="R398">
        <v>0</v>
      </c>
      <c r="S398" t="s">
        <v>6654</v>
      </c>
      <c r="V398">
        <v>21101</v>
      </c>
      <c r="W398">
        <v>21101</v>
      </c>
      <c r="X398" t="s">
        <v>1171</v>
      </c>
      <c r="Y398" t="s">
        <v>1047</v>
      </c>
      <c r="Z398" t="s">
        <v>1047</v>
      </c>
    </row>
    <row r="399" spans="1:26" x14ac:dyDescent="0.25">
      <c r="A399">
        <v>404343</v>
      </c>
      <c r="B399" t="s">
        <v>1032</v>
      </c>
      <c r="C399" t="s">
        <v>1192</v>
      </c>
      <c r="D399" t="s">
        <v>1193</v>
      </c>
      <c r="E399">
        <v>69</v>
      </c>
      <c r="F399">
        <v>764</v>
      </c>
      <c r="G399" t="s">
        <v>363</v>
      </c>
      <c r="H399" s="2">
        <v>0.29166666666666669</v>
      </c>
      <c r="I399" t="s">
        <v>363</v>
      </c>
      <c r="J399" s="2">
        <v>0.625</v>
      </c>
      <c r="L399" t="s">
        <v>968</v>
      </c>
      <c r="N399" t="s">
        <v>1194</v>
      </c>
      <c r="O399">
        <v>7030523</v>
      </c>
      <c r="P399" t="s">
        <v>1036</v>
      </c>
      <c r="Q399" t="s">
        <v>6655</v>
      </c>
      <c r="R399">
        <v>0</v>
      </c>
      <c r="S399" t="s">
        <v>1545</v>
      </c>
      <c r="V399">
        <v>21101</v>
      </c>
      <c r="W399">
        <v>21101</v>
      </c>
      <c r="X399" t="s">
        <v>1197</v>
      </c>
      <c r="Y399" t="s">
        <v>1198</v>
      </c>
      <c r="Z399" t="s">
        <v>1029</v>
      </c>
    </row>
    <row r="400" spans="1:26" x14ac:dyDescent="0.25">
      <c r="A400">
        <v>405322</v>
      </c>
      <c r="B400" t="s">
        <v>1752</v>
      </c>
      <c r="C400" t="s">
        <v>1753</v>
      </c>
      <c r="D400" t="s">
        <v>1754</v>
      </c>
      <c r="E400">
        <v>114</v>
      </c>
      <c r="F400">
        <v>5169</v>
      </c>
      <c r="G400" t="s">
        <v>363</v>
      </c>
      <c r="H400" s="2">
        <v>0.4236111111111111</v>
      </c>
      <c r="I400" t="s">
        <v>397</v>
      </c>
      <c r="J400" s="2">
        <v>0.83333333333333337</v>
      </c>
      <c r="L400" t="s">
        <v>968</v>
      </c>
      <c r="N400" t="s">
        <v>1755</v>
      </c>
      <c r="O400">
        <v>9781528</v>
      </c>
      <c r="P400" t="s">
        <v>1110</v>
      </c>
      <c r="Q400" t="s">
        <v>6656</v>
      </c>
      <c r="R400">
        <v>0</v>
      </c>
      <c r="S400" t="s">
        <v>6657</v>
      </c>
      <c r="V400">
        <v>66</v>
      </c>
      <c r="W400">
        <v>66</v>
      </c>
      <c r="X400" t="s">
        <v>1758</v>
      </c>
      <c r="Y400" t="s">
        <v>3511</v>
      </c>
      <c r="Z400" t="s">
        <v>1048</v>
      </c>
    </row>
    <row r="401" spans="1:26" x14ac:dyDescent="0.25">
      <c r="A401">
        <v>405177</v>
      </c>
      <c r="B401" t="s">
        <v>994</v>
      </c>
      <c r="C401" t="s">
        <v>5940</v>
      </c>
      <c r="D401" t="s">
        <v>5941</v>
      </c>
      <c r="E401">
        <v>126</v>
      </c>
      <c r="F401">
        <v>6688</v>
      </c>
      <c r="G401" t="s">
        <v>363</v>
      </c>
      <c r="H401" s="2">
        <v>0.66666666666666663</v>
      </c>
      <c r="I401" t="s">
        <v>386</v>
      </c>
      <c r="J401" s="2">
        <v>0.625</v>
      </c>
      <c r="L401" t="s">
        <v>968</v>
      </c>
      <c r="N401" t="s">
        <v>997</v>
      </c>
      <c r="P401" t="s">
        <v>999</v>
      </c>
      <c r="Q401" t="s">
        <v>6658</v>
      </c>
      <c r="R401">
        <v>0</v>
      </c>
      <c r="S401" t="s">
        <v>6659</v>
      </c>
      <c r="V401">
        <v>296</v>
      </c>
      <c r="W401">
        <v>296</v>
      </c>
      <c r="X401" t="s">
        <v>5944</v>
      </c>
      <c r="Y401" t="s">
        <v>1005</v>
      </c>
      <c r="Z401" t="s">
        <v>1223</v>
      </c>
    </row>
    <row r="402" spans="1:26" x14ac:dyDescent="0.25">
      <c r="A402">
        <v>404728</v>
      </c>
      <c r="B402" t="s">
        <v>1032</v>
      </c>
      <c r="C402" t="s">
        <v>1128</v>
      </c>
      <c r="D402" t="s">
        <v>1129</v>
      </c>
      <c r="E402">
        <v>56</v>
      </c>
      <c r="F402">
        <v>1083</v>
      </c>
      <c r="G402" t="s">
        <v>363</v>
      </c>
      <c r="H402" s="2">
        <v>0.75</v>
      </c>
      <c r="I402" t="s">
        <v>363</v>
      </c>
      <c r="J402" s="2">
        <v>0.99930555555555556</v>
      </c>
      <c r="L402" t="s">
        <v>968</v>
      </c>
      <c r="N402" t="s">
        <v>1130</v>
      </c>
      <c r="O402">
        <v>9184524</v>
      </c>
      <c r="P402" t="s">
        <v>1168</v>
      </c>
      <c r="Q402" t="s">
        <v>6660</v>
      </c>
      <c r="R402">
        <v>0</v>
      </c>
      <c r="S402" t="s">
        <v>6072</v>
      </c>
      <c r="V402" t="s">
        <v>6661</v>
      </c>
      <c r="W402" t="s">
        <v>6662</v>
      </c>
      <c r="X402" t="s">
        <v>1135</v>
      </c>
      <c r="Y402" t="s">
        <v>1198</v>
      </c>
      <c r="Z402" t="s">
        <v>1042</v>
      </c>
    </row>
    <row r="403" spans="1:26" x14ac:dyDescent="0.25">
      <c r="A403">
        <v>404727</v>
      </c>
      <c r="B403" t="s">
        <v>1075</v>
      </c>
      <c r="C403" t="s">
        <v>1511</v>
      </c>
      <c r="D403" t="s">
        <v>1512</v>
      </c>
      <c r="E403">
        <v>147</v>
      </c>
      <c r="F403">
        <v>9940</v>
      </c>
      <c r="G403" t="s">
        <v>363</v>
      </c>
      <c r="H403" s="2">
        <v>0.75</v>
      </c>
      <c r="I403" t="s">
        <v>386</v>
      </c>
      <c r="J403" s="2">
        <v>0.22222222222222221</v>
      </c>
      <c r="L403" t="s">
        <v>968</v>
      </c>
      <c r="N403" t="s">
        <v>1158</v>
      </c>
      <c r="O403">
        <v>9364356</v>
      </c>
      <c r="P403" t="s">
        <v>1159</v>
      </c>
      <c r="Q403" t="s">
        <v>6663</v>
      </c>
      <c r="R403">
        <v>0</v>
      </c>
      <c r="S403" t="s">
        <v>6664</v>
      </c>
      <c r="V403" t="s">
        <v>6665</v>
      </c>
      <c r="W403" t="s">
        <v>6665</v>
      </c>
      <c r="X403" t="s">
        <v>1516</v>
      </c>
      <c r="Y403" t="s">
        <v>1164</v>
      </c>
      <c r="Z403" t="s">
        <v>1383</v>
      </c>
    </row>
    <row r="404" spans="1:26" x14ac:dyDescent="0.25">
      <c r="A404">
        <v>405155</v>
      </c>
      <c r="B404" t="s">
        <v>1032</v>
      </c>
      <c r="C404" t="s">
        <v>1033</v>
      </c>
      <c r="D404" t="s">
        <v>1034</v>
      </c>
      <c r="E404">
        <v>108</v>
      </c>
      <c r="F404">
        <v>5873</v>
      </c>
      <c r="G404" t="s">
        <v>363</v>
      </c>
      <c r="H404" s="2">
        <v>0.79166666666666663</v>
      </c>
      <c r="I404" t="s">
        <v>386</v>
      </c>
      <c r="J404" s="2">
        <v>0.20833333333333334</v>
      </c>
      <c r="L404" t="s">
        <v>968</v>
      </c>
      <c r="N404" t="s">
        <v>1035</v>
      </c>
      <c r="O404">
        <v>9002647</v>
      </c>
      <c r="P404" t="s">
        <v>1036</v>
      </c>
      <c r="Q404" t="s">
        <v>6666</v>
      </c>
      <c r="R404">
        <v>0</v>
      </c>
      <c r="S404" t="s">
        <v>6667</v>
      </c>
      <c r="V404" t="s">
        <v>6613</v>
      </c>
      <c r="W404" t="s">
        <v>6613</v>
      </c>
      <c r="X404" t="s">
        <v>1040</v>
      </c>
      <c r="Y404" t="s">
        <v>3511</v>
      </c>
      <c r="Z404" t="s">
        <v>3251</v>
      </c>
    </row>
    <row r="405" spans="1:26" x14ac:dyDescent="0.25">
      <c r="A405">
        <v>405066</v>
      </c>
      <c r="B405" t="s">
        <v>1752</v>
      </c>
      <c r="C405" t="s">
        <v>2353</v>
      </c>
      <c r="D405" t="s">
        <v>2354</v>
      </c>
      <c r="E405">
        <v>95</v>
      </c>
      <c r="F405">
        <v>4073</v>
      </c>
      <c r="G405" t="s">
        <v>386</v>
      </c>
      <c r="H405" s="2">
        <v>3.125E-2</v>
      </c>
      <c r="I405" t="s">
        <v>384</v>
      </c>
      <c r="J405" s="2">
        <v>0.25</v>
      </c>
      <c r="L405" t="s">
        <v>968</v>
      </c>
      <c r="N405" t="s">
        <v>1755</v>
      </c>
      <c r="O405">
        <v>9397494</v>
      </c>
      <c r="P405" t="s">
        <v>1159</v>
      </c>
      <c r="Q405" t="s">
        <v>6668</v>
      </c>
      <c r="R405">
        <v>0</v>
      </c>
      <c r="S405" t="s">
        <v>1757</v>
      </c>
      <c r="V405">
        <v>83</v>
      </c>
      <c r="W405">
        <v>83</v>
      </c>
      <c r="X405" t="s">
        <v>2357</v>
      </c>
      <c r="Y405" t="s">
        <v>3106</v>
      </c>
      <c r="Z405" t="s">
        <v>1048</v>
      </c>
    </row>
    <row r="406" spans="1:26" x14ac:dyDescent="0.25">
      <c r="A406">
        <v>405440</v>
      </c>
      <c r="B406" t="s">
        <v>994</v>
      </c>
      <c r="C406" t="s">
        <v>1645</v>
      </c>
      <c r="D406" t="s">
        <v>1646</v>
      </c>
      <c r="E406">
        <v>121</v>
      </c>
      <c r="F406">
        <v>6688</v>
      </c>
      <c r="G406" t="s">
        <v>386</v>
      </c>
      <c r="H406" s="2">
        <v>0.25</v>
      </c>
      <c r="I406" t="s">
        <v>384</v>
      </c>
      <c r="J406" s="2">
        <v>0.75</v>
      </c>
      <c r="L406" t="s">
        <v>968</v>
      </c>
      <c r="N406" t="s">
        <v>997</v>
      </c>
      <c r="O406">
        <v>9415741</v>
      </c>
      <c r="P406" t="s">
        <v>999</v>
      </c>
      <c r="Q406" t="s">
        <v>6669</v>
      </c>
      <c r="R406">
        <v>0</v>
      </c>
      <c r="S406" t="s">
        <v>1046</v>
      </c>
      <c r="V406">
        <v>224</v>
      </c>
      <c r="W406">
        <v>224</v>
      </c>
      <c r="X406" t="s">
        <v>1648</v>
      </c>
      <c r="Y406" t="s">
        <v>1104</v>
      </c>
      <c r="Z406" t="s">
        <v>6598</v>
      </c>
    </row>
    <row r="407" spans="1:26" x14ac:dyDescent="0.25">
      <c r="A407">
        <v>405389</v>
      </c>
      <c r="B407" t="s">
        <v>1075</v>
      </c>
      <c r="C407" t="s">
        <v>1610</v>
      </c>
      <c r="D407" t="s">
        <v>1611</v>
      </c>
      <c r="E407">
        <v>159</v>
      </c>
      <c r="F407">
        <v>15215</v>
      </c>
      <c r="G407" t="s">
        <v>386</v>
      </c>
      <c r="H407" s="2">
        <v>0.27083333333333331</v>
      </c>
      <c r="I407" t="s">
        <v>386</v>
      </c>
      <c r="J407" s="2">
        <v>0.75</v>
      </c>
      <c r="L407" t="s">
        <v>968</v>
      </c>
      <c r="N407" t="s">
        <v>1078</v>
      </c>
      <c r="O407">
        <v>9819959</v>
      </c>
      <c r="P407" t="s">
        <v>1277</v>
      </c>
      <c r="Q407" t="s">
        <v>6670</v>
      </c>
      <c r="R407">
        <v>0</v>
      </c>
      <c r="S407" t="s">
        <v>6671</v>
      </c>
      <c r="V407">
        <v>54</v>
      </c>
      <c r="W407">
        <v>54</v>
      </c>
      <c r="X407" t="s">
        <v>1614</v>
      </c>
      <c r="Y407" t="s">
        <v>1615</v>
      </c>
      <c r="Z407" t="s">
        <v>6098</v>
      </c>
    </row>
    <row r="408" spans="1:26" x14ac:dyDescent="0.25">
      <c r="A408">
        <v>405335</v>
      </c>
      <c r="B408" t="s">
        <v>1961</v>
      </c>
      <c r="C408" t="s">
        <v>1970</v>
      </c>
      <c r="D408" t="s">
        <v>1971</v>
      </c>
      <c r="E408">
        <v>25</v>
      </c>
      <c r="F408">
        <v>85</v>
      </c>
      <c r="G408" t="s">
        <v>386</v>
      </c>
      <c r="H408" s="2">
        <v>0.29166666666666669</v>
      </c>
      <c r="I408" t="s">
        <v>6538</v>
      </c>
      <c r="J408" s="2">
        <v>0.70833333333333337</v>
      </c>
      <c r="L408" t="s">
        <v>968</v>
      </c>
      <c r="N408" t="s">
        <v>1024</v>
      </c>
      <c r="O408">
        <v>90650921</v>
      </c>
      <c r="P408" t="s">
        <v>1168</v>
      </c>
      <c r="Q408" t="s">
        <v>6672</v>
      </c>
      <c r="R408">
        <v>0</v>
      </c>
      <c r="S408" t="s">
        <v>972</v>
      </c>
      <c r="T408" t="s">
        <v>1332</v>
      </c>
      <c r="X408" t="s">
        <v>1974</v>
      </c>
      <c r="Y408" t="s">
        <v>975</v>
      </c>
      <c r="Z408" t="s">
        <v>1048</v>
      </c>
    </row>
    <row r="409" spans="1:26" x14ac:dyDescent="0.25">
      <c r="A409">
        <v>405469</v>
      </c>
      <c r="B409" t="s">
        <v>1032</v>
      </c>
      <c r="C409" t="s">
        <v>2841</v>
      </c>
      <c r="D409" t="s">
        <v>1748</v>
      </c>
      <c r="E409">
        <v>31</v>
      </c>
      <c r="F409">
        <v>247</v>
      </c>
      <c r="G409" t="s">
        <v>386</v>
      </c>
      <c r="H409" s="2">
        <v>0.29166666666666669</v>
      </c>
      <c r="I409" t="s">
        <v>386</v>
      </c>
      <c r="J409" s="2">
        <v>0.58333333333333337</v>
      </c>
      <c r="L409" t="s">
        <v>968</v>
      </c>
      <c r="N409" t="s">
        <v>1300</v>
      </c>
      <c r="O409" t="s">
        <v>1749</v>
      </c>
      <c r="P409" t="s">
        <v>1036</v>
      </c>
      <c r="Q409" t="s">
        <v>6673</v>
      </c>
      <c r="R409">
        <v>0</v>
      </c>
      <c r="S409" t="s">
        <v>1331</v>
      </c>
      <c r="T409" t="s">
        <v>1332</v>
      </c>
      <c r="X409" t="s">
        <v>1750</v>
      </c>
      <c r="Y409" t="s">
        <v>1047</v>
      </c>
      <c r="Z409" t="s">
        <v>1047</v>
      </c>
    </row>
    <row r="410" spans="1:26" x14ac:dyDescent="0.25">
      <c r="A410">
        <v>405476</v>
      </c>
      <c r="B410" t="s">
        <v>982</v>
      </c>
      <c r="C410" t="s">
        <v>377</v>
      </c>
      <c r="D410" t="s">
        <v>378</v>
      </c>
      <c r="E410">
        <v>311</v>
      </c>
      <c r="F410">
        <v>138193</v>
      </c>
      <c r="G410" t="s">
        <v>386</v>
      </c>
      <c r="H410" s="2">
        <v>0.33333333333333331</v>
      </c>
      <c r="I410" t="s">
        <v>6674</v>
      </c>
      <c r="J410" s="2">
        <v>0.70833333333333337</v>
      </c>
      <c r="L410" t="s">
        <v>968</v>
      </c>
      <c r="N410" t="s">
        <v>985</v>
      </c>
      <c r="O410">
        <v>9167227</v>
      </c>
      <c r="P410" t="s">
        <v>1254</v>
      </c>
      <c r="Q410" t="s">
        <v>6675</v>
      </c>
      <c r="R410">
        <v>0</v>
      </c>
      <c r="S410" t="s">
        <v>2288</v>
      </c>
      <c r="U410" t="s">
        <v>989</v>
      </c>
      <c r="V410">
        <v>21036</v>
      </c>
      <c r="W410">
        <v>21036</v>
      </c>
      <c r="X410" t="s">
        <v>4244</v>
      </c>
      <c r="Y410" t="s">
        <v>1074</v>
      </c>
      <c r="Z410" t="s">
        <v>992</v>
      </c>
    </row>
    <row r="411" spans="1:26" x14ac:dyDescent="0.25">
      <c r="A411">
        <v>405103</v>
      </c>
      <c r="B411" t="s">
        <v>1075</v>
      </c>
      <c r="C411" t="s">
        <v>1320</v>
      </c>
      <c r="D411" t="s">
        <v>1321</v>
      </c>
      <c r="E411">
        <v>86</v>
      </c>
      <c r="F411">
        <v>2546</v>
      </c>
      <c r="G411" t="s">
        <v>386</v>
      </c>
      <c r="H411" s="2">
        <v>0.4375</v>
      </c>
      <c r="I411" t="s">
        <v>386</v>
      </c>
      <c r="J411" s="2">
        <v>0.66666666666666663</v>
      </c>
      <c r="L411" t="s">
        <v>968</v>
      </c>
      <c r="N411" t="s">
        <v>1035</v>
      </c>
      <c r="O411">
        <v>9280718</v>
      </c>
      <c r="P411" t="s">
        <v>1079</v>
      </c>
      <c r="Q411" t="s">
        <v>6676</v>
      </c>
      <c r="R411">
        <v>0</v>
      </c>
      <c r="S411" t="s">
        <v>6677</v>
      </c>
      <c r="V411" t="s">
        <v>6678</v>
      </c>
      <c r="W411" t="s">
        <v>6678</v>
      </c>
      <c r="X411" t="s">
        <v>1325</v>
      </c>
      <c r="Y411" t="s">
        <v>992</v>
      </c>
      <c r="Z411" t="s">
        <v>5178</v>
      </c>
    </row>
    <row r="412" spans="1:26" x14ac:dyDescent="0.25">
      <c r="A412">
        <v>405423</v>
      </c>
      <c r="B412" t="s">
        <v>1032</v>
      </c>
      <c r="C412" t="s">
        <v>1165</v>
      </c>
      <c r="D412" t="s">
        <v>1166</v>
      </c>
      <c r="E412">
        <v>54</v>
      </c>
      <c r="F412">
        <v>499</v>
      </c>
      <c r="G412" t="s">
        <v>384</v>
      </c>
      <c r="H412" s="2">
        <v>0.16666666666666666</v>
      </c>
      <c r="I412" t="s">
        <v>384</v>
      </c>
      <c r="J412" s="2">
        <v>0.29166666666666669</v>
      </c>
      <c r="L412" t="s">
        <v>968</v>
      </c>
      <c r="N412" t="s">
        <v>1167</v>
      </c>
      <c r="O412">
        <v>7917757</v>
      </c>
      <c r="P412" t="s">
        <v>1036</v>
      </c>
      <c r="Q412" t="s">
        <v>6679</v>
      </c>
      <c r="R412">
        <v>0</v>
      </c>
      <c r="S412" t="s">
        <v>6488</v>
      </c>
      <c r="V412">
        <v>21102</v>
      </c>
      <c r="W412">
        <v>21102</v>
      </c>
      <c r="X412" t="s">
        <v>1171</v>
      </c>
      <c r="Y412" t="s">
        <v>1560</v>
      </c>
      <c r="Z412" t="s">
        <v>1047</v>
      </c>
    </row>
    <row r="413" spans="1:26" x14ac:dyDescent="0.25">
      <c r="A413">
        <v>404566</v>
      </c>
      <c r="B413" t="s">
        <v>982</v>
      </c>
      <c r="C413" t="s">
        <v>398</v>
      </c>
      <c r="D413" t="s">
        <v>399</v>
      </c>
      <c r="E413">
        <v>294</v>
      </c>
      <c r="F413">
        <v>90090</v>
      </c>
      <c r="G413" t="s">
        <v>384</v>
      </c>
      <c r="H413" s="2">
        <v>0.25</v>
      </c>
      <c r="I413" t="s">
        <v>669</v>
      </c>
      <c r="J413" s="2">
        <v>0.70833333333333337</v>
      </c>
      <c r="L413" t="s">
        <v>968</v>
      </c>
      <c r="N413" t="s">
        <v>985</v>
      </c>
      <c r="P413" t="s">
        <v>1060</v>
      </c>
      <c r="Q413" t="s">
        <v>6680</v>
      </c>
      <c r="R413">
        <v>0</v>
      </c>
      <c r="S413" t="s">
        <v>2288</v>
      </c>
      <c r="V413">
        <v>22825</v>
      </c>
      <c r="W413">
        <v>22825</v>
      </c>
      <c r="Y413" t="s">
        <v>1074</v>
      </c>
      <c r="Z413" t="s">
        <v>992</v>
      </c>
    </row>
    <row r="414" spans="1:26" x14ac:dyDescent="0.25">
      <c r="A414">
        <v>405411</v>
      </c>
      <c r="B414" t="s">
        <v>1107</v>
      </c>
      <c r="C414" t="s">
        <v>6681</v>
      </c>
      <c r="D414" t="s">
        <v>6682</v>
      </c>
      <c r="E414">
        <v>63</v>
      </c>
      <c r="F414">
        <v>2059</v>
      </c>
      <c r="G414" t="s">
        <v>384</v>
      </c>
      <c r="H414" s="2">
        <v>0.29166666666666669</v>
      </c>
      <c r="I414" t="s">
        <v>669</v>
      </c>
      <c r="J414" s="2">
        <v>0.41666666666666669</v>
      </c>
      <c r="L414" t="s">
        <v>968</v>
      </c>
      <c r="N414" t="s">
        <v>1316</v>
      </c>
      <c r="O414" t="s">
        <v>6683</v>
      </c>
      <c r="P414" t="s">
        <v>1174</v>
      </c>
      <c r="Q414" t="s">
        <v>6684</v>
      </c>
      <c r="R414">
        <v>4</v>
      </c>
      <c r="S414" t="s">
        <v>6685</v>
      </c>
      <c r="X414" t="s">
        <v>6686</v>
      </c>
      <c r="Y414" t="s">
        <v>1343</v>
      </c>
      <c r="Z414" t="s">
        <v>1263</v>
      </c>
    </row>
    <row r="415" spans="1:26" x14ac:dyDescent="0.25">
      <c r="A415">
        <v>404568</v>
      </c>
      <c r="B415" t="s">
        <v>982</v>
      </c>
      <c r="C415" t="s">
        <v>334</v>
      </c>
      <c r="D415" t="s">
        <v>335</v>
      </c>
      <c r="E415">
        <v>279</v>
      </c>
      <c r="F415">
        <v>73817</v>
      </c>
      <c r="G415" t="s">
        <v>384</v>
      </c>
      <c r="H415" s="2">
        <v>0.45833333333333331</v>
      </c>
      <c r="I415" t="s">
        <v>6538</v>
      </c>
      <c r="J415" s="2">
        <v>0.70833333333333337</v>
      </c>
      <c r="L415" t="s">
        <v>968</v>
      </c>
      <c r="N415" t="s">
        <v>985</v>
      </c>
      <c r="O415">
        <v>9102978</v>
      </c>
      <c r="P415" t="s">
        <v>1123</v>
      </c>
      <c r="Q415" t="s">
        <v>6687</v>
      </c>
      <c r="R415">
        <v>0</v>
      </c>
      <c r="S415" t="s">
        <v>2288</v>
      </c>
      <c r="U415" t="s">
        <v>989</v>
      </c>
      <c r="V415">
        <v>14294</v>
      </c>
      <c r="W415">
        <v>14294</v>
      </c>
      <c r="X415" t="s">
        <v>1638</v>
      </c>
      <c r="Y415" t="s">
        <v>1042</v>
      </c>
      <c r="Z415" t="s">
        <v>1042</v>
      </c>
    </row>
    <row r="416" spans="1:26" x14ac:dyDescent="0.25">
      <c r="A416">
        <v>405157</v>
      </c>
      <c r="B416" t="s">
        <v>1032</v>
      </c>
      <c r="C416" t="s">
        <v>1033</v>
      </c>
      <c r="D416" t="s">
        <v>1034</v>
      </c>
      <c r="E416">
        <v>108</v>
      </c>
      <c r="F416">
        <v>5873</v>
      </c>
      <c r="G416" t="s">
        <v>397</v>
      </c>
      <c r="I416" t="s">
        <v>6538</v>
      </c>
      <c r="J416" s="2">
        <v>0.20833333333333334</v>
      </c>
      <c r="L416" t="s">
        <v>968</v>
      </c>
      <c r="N416" t="s">
        <v>1035</v>
      </c>
      <c r="O416">
        <v>9002647</v>
      </c>
      <c r="P416" t="s">
        <v>1036</v>
      </c>
      <c r="Q416" t="s">
        <v>6688</v>
      </c>
      <c r="R416">
        <v>0</v>
      </c>
      <c r="S416" t="s">
        <v>6689</v>
      </c>
      <c r="V416" t="s">
        <v>6690</v>
      </c>
      <c r="W416" t="s">
        <v>6690</v>
      </c>
      <c r="X416" t="s">
        <v>1040</v>
      </c>
      <c r="Y416" t="s">
        <v>1041</v>
      </c>
      <c r="Z416" t="s">
        <v>1229</v>
      </c>
    </row>
    <row r="417" spans="1:26" x14ac:dyDescent="0.25">
      <c r="A417">
        <v>405679</v>
      </c>
      <c r="B417" t="s">
        <v>994</v>
      </c>
      <c r="C417" t="s">
        <v>6126</v>
      </c>
      <c r="D417" t="s">
        <v>6127</v>
      </c>
      <c r="E417">
        <v>95</v>
      </c>
      <c r="F417">
        <v>3591</v>
      </c>
      <c r="G417" t="s">
        <v>397</v>
      </c>
      <c r="H417" s="2">
        <v>1.0416666666666666E-2</v>
      </c>
      <c r="I417" t="s">
        <v>397</v>
      </c>
      <c r="J417" s="2">
        <v>0.75</v>
      </c>
      <c r="L417" t="s">
        <v>968</v>
      </c>
      <c r="N417" t="s">
        <v>1091</v>
      </c>
      <c r="O417" t="s">
        <v>6128</v>
      </c>
      <c r="P417" t="s">
        <v>999</v>
      </c>
      <c r="Q417" t="s">
        <v>6691</v>
      </c>
      <c r="R417">
        <v>0</v>
      </c>
      <c r="S417" t="s">
        <v>2981</v>
      </c>
      <c r="V417">
        <v>15</v>
      </c>
      <c r="W417">
        <v>15</v>
      </c>
      <c r="X417" t="s">
        <v>6130</v>
      </c>
      <c r="Y417" t="s">
        <v>4245</v>
      </c>
      <c r="Z417" t="s">
        <v>975</v>
      </c>
    </row>
    <row r="418" spans="1:26" x14ac:dyDescent="0.25">
      <c r="A418">
        <v>405786</v>
      </c>
      <c r="B418" t="s">
        <v>964</v>
      </c>
      <c r="C418" t="s">
        <v>1049</v>
      </c>
      <c r="D418" t="s">
        <v>1050</v>
      </c>
      <c r="E418">
        <v>26</v>
      </c>
      <c r="F418">
        <v>284</v>
      </c>
      <c r="G418" t="s">
        <v>397</v>
      </c>
      <c r="H418" s="2">
        <v>0.16666666666666666</v>
      </c>
      <c r="I418" t="s">
        <v>6538</v>
      </c>
      <c r="J418" s="2">
        <v>0.45833333333333331</v>
      </c>
      <c r="L418" t="s">
        <v>968</v>
      </c>
      <c r="N418" t="s">
        <v>969</v>
      </c>
      <c r="P418" t="s">
        <v>970</v>
      </c>
      <c r="Q418" t="s">
        <v>6692</v>
      </c>
      <c r="R418">
        <v>0</v>
      </c>
      <c r="S418" t="s">
        <v>972</v>
      </c>
      <c r="X418" t="s">
        <v>1053</v>
      </c>
      <c r="Y418" t="s">
        <v>974</v>
      </c>
      <c r="Z418" t="s">
        <v>974</v>
      </c>
    </row>
    <row r="419" spans="1:26" x14ac:dyDescent="0.25">
      <c r="A419">
        <v>405787</v>
      </c>
      <c r="B419" t="s">
        <v>976</v>
      </c>
      <c r="C419" t="s">
        <v>1054</v>
      </c>
      <c r="D419" t="s">
        <v>1055</v>
      </c>
      <c r="E419">
        <v>87</v>
      </c>
      <c r="F419">
        <v>2391</v>
      </c>
      <c r="G419" t="s">
        <v>397</v>
      </c>
      <c r="H419" s="2">
        <v>0.16666666666666666</v>
      </c>
      <c r="I419" t="s">
        <v>6538</v>
      </c>
      <c r="J419" s="2">
        <v>0.45833333333333331</v>
      </c>
      <c r="L419" t="s">
        <v>968</v>
      </c>
      <c r="N419" t="s">
        <v>969</v>
      </c>
      <c r="P419" t="s">
        <v>970</v>
      </c>
      <c r="Q419" t="s">
        <v>6693</v>
      </c>
      <c r="R419">
        <v>0</v>
      </c>
      <c r="S419" t="s">
        <v>980</v>
      </c>
      <c r="X419" t="s">
        <v>1058</v>
      </c>
      <c r="Y419" t="s">
        <v>974</v>
      </c>
      <c r="Z419" t="s">
        <v>974</v>
      </c>
    </row>
    <row r="420" spans="1:26" x14ac:dyDescent="0.25">
      <c r="A420">
        <v>405735</v>
      </c>
      <c r="B420" t="s">
        <v>1230</v>
      </c>
      <c r="C420" t="s">
        <v>1298</v>
      </c>
      <c r="D420" t="s">
        <v>1299</v>
      </c>
      <c r="E420">
        <v>11</v>
      </c>
      <c r="F420">
        <v>11</v>
      </c>
      <c r="G420" t="s">
        <v>397</v>
      </c>
      <c r="H420" s="2">
        <v>0.20833333333333334</v>
      </c>
      <c r="I420" t="s">
        <v>397</v>
      </c>
      <c r="J420" s="2">
        <v>0.3125</v>
      </c>
      <c r="L420" t="s">
        <v>968</v>
      </c>
      <c r="N420" t="s">
        <v>1300</v>
      </c>
      <c r="O420" t="s">
        <v>1301</v>
      </c>
      <c r="P420" t="s">
        <v>970</v>
      </c>
      <c r="Q420" t="s">
        <v>6694</v>
      </c>
      <c r="R420">
        <v>0</v>
      </c>
      <c r="S420" t="s">
        <v>1179</v>
      </c>
      <c r="X420" t="s">
        <v>1303</v>
      </c>
      <c r="Y420" t="s">
        <v>1029</v>
      </c>
      <c r="Z420" t="s">
        <v>1029</v>
      </c>
    </row>
    <row r="421" spans="1:26" x14ac:dyDescent="0.25">
      <c r="A421">
        <v>405799</v>
      </c>
      <c r="B421" t="s">
        <v>1230</v>
      </c>
      <c r="C421" t="s">
        <v>1371</v>
      </c>
      <c r="D421" t="s">
        <v>1372</v>
      </c>
      <c r="E421">
        <v>11</v>
      </c>
      <c r="F421">
        <v>5</v>
      </c>
      <c r="G421" t="s">
        <v>397</v>
      </c>
      <c r="H421" s="2">
        <v>0.27083333333333331</v>
      </c>
      <c r="I421" t="s">
        <v>397</v>
      </c>
      <c r="J421" s="2">
        <v>0.375</v>
      </c>
      <c r="L421" t="s">
        <v>968</v>
      </c>
      <c r="N421" t="s">
        <v>1300</v>
      </c>
      <c r="O421" t="s">
        <v>1373</v>
      </c>
      <c r="P421" t="s">
        <v>970</v>
      </c>
      <c r="Q421" t="s">
        <v>6695</v>
      </c>
      <c r="R421">
        <v>3.35</v>
      </c>
      <c r="S421" t="s">
        <v>1179</v>
      </c>
      <c r="Y421" t="s">
        <v>1029</v>
      </c>
      <c r="Z421" t="s">
        <v>1029</v>
      </c>
    </row>
    <row r="422" spans="1:26" x14ac:dyDescent="0.25">
      <c r="A422" t="s">
        <v>6696</v>
      </c>
      <c r="B422" t="s">
        <v>982</v>
      </c>
      <c r="C422" t="s">
        <v>364</v>
      </c>
      <c r="D422" t="s">
        <v>365</v>
      </c>
      <c r="E422">
        <v>292</v>
      </c>
      <c r="F422">
        <v>85942</v>
      </c>
      <c r="G422" t="s">
        <v>397</v>
      </c>
      <c r="H422" s="2">
        <v>0.27083333333333331</v>
      </c>
      <c r="I422" t="s">
        <v>6538</v>
      </c>
      <c r="J422" s="2">
        <v>0.70833333333333337</v>
      </c>
      <c r="L422" t="s">
        <v>968</v>
      </c>
      <c r="N422" t="s">
        <v>1214</v>
      </c>
      <c r="O422">
        <v>9224726</v>
      </c>
      <c r="P422" t="s">
        <v>970</v>
      </c>
      <c r="Q422" t="s">
        <v>6697</v>
      </c>
      <c r="R422">
        <v>0</v>
      </c>
      <c r="S422" t="s">
        <v>6698</v>
      </c>
      <c r="U422" t="s">
        <v>1215</v>
      </c>
      <c r="V422" t="s">
        <v>6602</v>
      </c>
      <c r="W422" t="s">
        <v>6602</v>
      </c>
      <c r="X422" t="s">
        <v>1674</v>
      </c>
      <c r="Y422" t="s">
        <v>1074</v>
      </c>
      <c r="Z422" t="s">
        <v>6398</v>
      </c>
    </row>
    <row r="423" spans="1:26" x14ac:dyDescent="0.25">
      <c r="A423">
        <v>405841</v>
      </c>
      <c r="B423" t="s">
        <v>1230</v>
      </c>
      <c r="C423" t="s">
        <v>6699</v>
      </c>
      <c r="D423" t="s">
        <v>5988</v>
      </c>
      <c r="E423">
        <v>9</v>
      </c>
      <c r="F423">
        <v>4</v>
      </c>
      <c r="G423" t="s">
        <v>397</v>
      </c>
      <c r="H423" s="2">
        <v>0.41666666666666669</v>
      </c>
      <c r="I423" t="s">
        <v>397</v>
      </c>
      <c r="J423" s="2">
        <v>0.625</v>
      </c>
      <c r="L423" t="s">
        <v>968</v>
      </c>
      <c r="N423" t="s">
        <v>1300</v>
      </c>
      <c r="O423" t="s">
        <v>5989</v>
      </c>
      <c r="P423" t="s">
        <v>970</v>
      </c>
      <c r="Q423" t="s">
        <v>6700</v>
      </c>
      <c r="R423">
        <v>3.28</v>
      </c>
      <c r="S423" t="s">
        <v>1179</v>
      </c>
      <c r="Y423" t="s">
        <v>1229</v>
      </c>
      <c r="Z423" t="s">
        <v>1229</v>
      </c>
    </row>
    <row r="424" spans="1:26" x14ac:dyDescent="0.25">
      <c r="A424">
        <v>405451</v>
      </c>
      <c r="B424" t="s">
        <v>1032</v>
      </c>
      <c r="C424" t="s">
        <v>5900</v>
      </c>
      <c r="D424" t="s">
        <v>5901</v>
      </c>
      <c r="E424">
        <v>71</v>
      </c>
      <c r="F424">
        <v>1050</v>
      </c>
      <c r="G424" t="s">
        <v>397</v>
      </c>
      <c r="H424" s="2">
        <v>0.91666666666666663</v>
      </c>
      <c r="I424" t="s">
        <v>6701</v>
      </c>
      <c r="J424" s="2">
        <v>0.33333333333333331</v>
      </c>
      <c r="L424" t="s">
        <v>968</v>
      </c>
      <c r="N424" t="s">
        <v>1167</v>
      </c>
      <c r="O424">
        <v>8132055</v>
      </c>
      <c r="P424" t="s">
        <v>1131</v>
      </c>
      <c r="Q424" t="s">
        <v>6702</v>
      </c>
      <c r="R424">
        <v>0</v>
      </c>
      <c r="S424" t="s">
        <v>6703</v>
      </c>
      <c r="T424" t="s">
        <v>5904</v>
      </c>
      <c r="V424">
        <v>21101</v>
      </c>
      <c r="W424">
        <v>21111</v>
      </c>
      <c r="X424" t="s">
        <v>5905</v>
      </c>
      <c r="Y424" t="s">
        <v>1284</v>
      </c>
      <c r="Z424" t="s">
        <v>1281</v>
      </c>
    </row>
    <row r="425" spans="1:26" x14ac:dyDescent="0.25">
      <c r="A425">
        <v>399018</v>
      </c>
      <c r="B425" t="s">
        <v>1075</v>
      </c>
      <c r="C425" t="s">
        <v>2439</v>
      </c>
      <c r="D425" t="s">
        <v>2440</v>
      </c>
      <c r="E425">
        <v>189</v>
      </c>
      <c r="F425">
        <v>27571</v>
      </c>
      <c r="G425" t="s">
        <v>6538</v>
      </c>
      <c r="H425" s="2">
        <v>0.22222222222222221</v>
      </c>
      <c r="I425" t="s">
        <v>6538</v>
      </c>
      <c r="J425" s="2">
        <v>0.75</v>
      </c>
      <c r="L425" t="s">
        <v>968</v>
      </c>
      <c r="N425" t="s">
        <v>1482</v>
      </c>
      <c r="O425">
        <v>9845673</v>
      </c>
      <c r="P425" t="s">
        <v>1079</v>
      </c>
      <c r="Q425" t="s">
        <v>6704</v>
      </c>
      <c r="R425">
        <v>0</v>
      </c>
      <c r="S425" t="s">
        <v>4953</v>
      </c>
      <c r="V425" t="s">
        <v>6705</v>
      </c>
      <c r="W425" t="s">
        <v>6705</v>
      </c>
      <c r="X425" t="s">
        <v>2443</v>
      </c>
      <c r="Y425" t="s">
        <v>1916</v>
      </c>
      <c r="Z425" t="s">
        <v>1743</v>
      </c>
    </row>
    <row r="426" spans="1:26" x14ac:dyDescent="0.25">
      <c r="A426">
        <v>405781</v>
      </c>
      <c r="B426" t="s">
        <v>994</v>
      </c>
      <c r="C426" t="s">
        <v>1043</v>
      </c>
      <c r="D426" t="s">
        <v>1044</v>
      </c>
      <c r="E426">
        <v>99</v>
      </c>
      <c r="F426">
        <v>4224</v>
      </c>
      <c r="G426" t="s">
        <v>6538</v>
      </c>
      <c r="H426" s="2">
        <v>0.27083333333333331</v>
      </c>
      <c r="I426" t="s">
        <v>6538</v>
      </c>
      <c r="J426" s="2">
        <v>0.625</v>
      </c>
      <c r="L426" t="s">
        <v>968</v>
      </c>
      <c r="N426" t="s">
        <v>997</v>
      </c>
      <c r="O426">
        <v>9355135</v>
      </c>
      <c r="P426" t="s">
        <v>999</v>
      </c>
      <c r="Q426" t="s">
        <v>6706</v>
      </c>
      <c r="R426">
        <v>0</v>
      </c>
      <c r="S426" t="s">
        <v>1046</v>
      </c>
      <c r="V426">
        <v>6</v>
      </c>
      <c r="W426">
        <v>6</v>
      </c>
      <c r="Y426" t="s">
        <v>1047</v>
      </c>
      <c r="Z426" t="s">
        <v>1256</v>
      </c>
    </row>
    <row r="427" spans="1:26" x14ac:dyDescent="0.25">
      <c r="A427">
        <v>405345</v>
      </c>
      <c r="B427" t="s">
        <v>1032</v>
      </c>
      <c r="C427" t="s">
        <v>1327</v>
      </c>
      <c r="D427" t="s">
        <v>1328</v>
      </c>
      <c r="E427">
        <v>42</v>
      </c>
      <c r="F427">
        <v>380</v>
      </c>
      <c r="G427" t="s">
        <v>6538</v>
      </c>
      <c r="H427" s="2">
        <v>0.29166666666666669</v>
      </c>
      <c r="I427" t="s">
        <v>6538</v>
      </c>
      <c r="J427" s="2">
        <v>0.75</v>
      </c>
      <c r="L427" t="s">
        <v>968</v>
      </c>
      <c r="N427" t="s">
        <v>1329</v>
      </c>
      <c r="O427">
        <v>7321960</v>
      </c>
      <c r="P427" t="s">
        <v>1168</v>
      </c>
      <c r="Q427" t="s">
        <v>6707</v>
      </c>
      <c r="R427">
        <v>0</v>
      </c>
      <c r="S427" t="s">
        <v>1603</v>
      </c>
      <c r="T427" t="s">
        <v>1332</v>
      </c>
      <c r="X427" t="s">
        <v>1333</v>
      </c>
      <c r="Y427" t="s">
        <v>1104</v>
      </c>
      <c r="Z427" t="s">
        <v>1281</v>
      </c>
    </row>
    <row r="428" spans="1:26" x14ac:dyDescent="0.25">
      <c r="A428">
        <v>405158</v>
      </c>
      <c r="B428" t="s">
        <v>1032</v>
      </c>
      <c r="C428" t="s">
        <v>1033</v>
      </c>
      <c r="D428" t="s">
        <v>1034</v>
      </c>
      <c r="E428">
        <v>108</v>
      </c>
      <c r="F428">
        <v>5873</v>
      </c>
      <c r="G428" t="s">
        <v>6538</v>
      </c>
      <c r="H428" s="2">
        <v>0.47916666666666669</v>
      </c>
      <c r="I428" t="s">
        <v>6538</v>
      </c>
      <c r="J428" s="2">
        <v>0.79166666666666663</v>
      </c>
      <c r="L428" t="s">
        <v>968</v>
      </c>
      <c r="N428" t="s">
        <v>1035</v>
      </c>
      <c r="O428">
        <v>9002647</v>
      </c>
      <c r="P428" t="s">
        <v>1036</v>
      </c>
      <c r="Q428" t="s">
        <v>6708</v>
      </c>
      <c r="R428">
        <v>0</v>
      </c>
      <c r="S428" t="s">
        <v>1426</v>
      </c>
      <c r="V428" t="s">
        <v>6690</v>
      </c>
      <c r="W428" t="s">
        <v>6690</v>
      </c>
      <c r="X428" t="s">
        <v>1040</v>
      </c>
      <c r="Y428" t="s">
        <v>3251</v>
      </c>
      <c r="Z428" t="s">
        <v>1042</v>
      </c>
    </row>
    <row r="429" spans="1:26" x14ac:dyDescent="0.25">
      <c r="A429">
        <v>405883</v>
      </c>
      <c r="B429" t="s">
        <v>982</v>
      </c>
      <c r="C429" t="s">
        <v>370</v>
      </c>
      <c r="D429" t="s">
        <v>371</v>
      </c>
      <c r="E429">
        <v>230</v>
      </c>
      <c r="F429">
        <v>71925</v>
      </c>
      <c r="G429" t="s">
        <v>669</v>
      </c>
      <c r="H429" s="2">
        <v>0.29166666666666669</v>
      </c>
      <c r="I429" t="s">
        <v>6709</v>
      </c>
      <c r="J429" s="2">
        <v>0.70833333333333337</v>
      </c>
      <c r="L429" t="s">
        <v>968</v>
      </c>
      <c r="N429" t="s">
        <v>1214</v>
      </c>
      <c r="O429">
        <v>9120877</v>
      </c>
      <c r="P429" t="s">
        <v>1110</v>
      </c>
      <c r="Q429" t="s">
        <v>6710</v>
      </c>
      <c r="R429">
        <v>0</v>
      </c>
      <c r="S429" t="s">
        <v>1457</v>
      </c>
      <c r="V429" t="s">
        <v>6652</v>
      </c>
      <c r="W429" t="s">
        <v>6652</v>
      </c>
      <c r="Y429" t="s">
        <v>1074</v>
      </c>
      <c r="Z429" t="s">
        <v>6398</v>
      </c>
    </row>
    <row r="430" spans="1:26" x14ac:dyDescent="0.25">
      <c r="A430">
        <v>405421</v>
      </c>
      <c r="B430" t="s">
        <v>1075</v>
      </c>
      <c r="C430" t="s">
        <v>1115</v>
      </c>
      <c r="D430" t="s">
        <v>1116</v>
      </c>
      <c r="E430">
        <v>159</v>
      </c>
      <c r="F430">
        <v>10851</v>
      </c>
      <c r="G430" t="s">
        <v>669</v>
      </c>
      <c r="H430" s="2">
        <v>0.33333333333333331</v>
      </c>
      <c r="I430" t="s">
        <v>6701</v>
      </c>
      <c r="J430" s="2">
        <v>0.375</v>
      </c>
      <c r="L430" t="s">
        <v>968</v>
      </c>
      <c r="N430" t="s">
        <v>1078</v>
      </c>
      <c r="O430">
        <v>9225275</v>
      </c>
      <c r="P430" t="s">
        <v>1079</v>
      </c>
      <c r="Q430" t="s">
        <v>6711</v>
      </c>
      <c r="R430">
        <v>0</v>
      </c>
      <c r="S430" t="s">
        <v>6712</v>
      </c>
      <c r="V430">
        <v>496</v>
      </c>
      <c r="W430">
        <v>496</v>
      </c>
      <c r="X430" t="s">
        <v>1119</v>
      </c>
      <c r="Y430" t="s">
        <v>1615</v>
      </c>
      <c r="Z430" t="s">
        <v>1104</v>
      </c>
    </row>
    <row r="431" spans="1:26" x14ac:dyDescent="0.25">
      <c r="A431">
        <v>405804</v>
      </c>
      <c r="B431" t="s">
        <v>1032</v>
      </c>
      <c r="C431" t="s">
        <v>1165</v>
      </c>
      <c r="D431" t="s">
        <v>1166</v>
      </c>
      <c r="E431">
        <v>54</v>
      </c>
      <c r="F431">
        <v>499</v>
      </c>
      <c r="G431" t="s">
        <v>669</v>
      </c>
      <c r="H431" s="2">
        <v>0.58333333333333337</v>
      </c>
      <c r="I431" t="s">
        <v>6701</v>
      </c>
      <c r="J431" s="2">
        <v>0.70833333333333337</v>
      </c>
      <c r="L431" t="s">
        <v>968</v>
      </c>
      <c r="N431" t="s">
        <v>1167</v>
      </c>
      <c r="O431">
        <v>7917757</v>
      </c>
      <c r="P431" t="s">
        <v>1168</v>
      </c>
      <c r="Q431" t="s">
        <v>6713</v>
      </c>
      <c r="R431">
        <v>0</v>
      </c>
      <c r="S431" t="s">
        <v>2900</v>
      </c>
      <c r="V431">
        <v>21111</v>
      </c>
      <c r="W431">
        <v>21111</v>
      </c>
      <c r="X431" t="s">
        <v>1171</v>
      </c>
      <c r="Y431" t="s">
        <v>1047</v>
      </c>
      <c r="Z431" t="s">
        <v>974</v>
      </c>
    </row>
    <row r="432" spans="1:26" x14ac:dyDescent="0.25">
      <c r="A432">
        <v>405633</v>
      </c>
      <c r="B432" t="s">
        <v>1032</v>
      </c>
      <c r="C432" t="s">
        <v>1128</v>
      </c>
      <c r="D432" t="s">
        <v>1129</v>
      </c>
      <c r="E432">
        <v>56</v>
      </c>
      <c r="F432">
        <v>1083</v>
      </c>
      <c r="G432" t="s">
        <v>669</v>
      </c>
      <c r="H432" s="2">
        <v>0.66666666666666663</v>
      </c>
      <c r="I432" t="s">
        <v>669</v>
      </c>
      <c r="J432" s="2">
        <v>0.95833333333333337</v>
      </c>
      <c r="L432" t="s">
        <v>968</v>
      </c>
      <c r="N432" t="s">
        <v>1130</v>
      </c>
      <c r="O432">
        <v>9184524</v>
      </c>
      <c r="P432" t="s">
        <v>1036</v>
      </c>
      <c r="Q432" t="s">
        <v>6714</v>
      </c>
      <c r="R432">
        <v>0</v>
      </c>
      <c r="S432" t="s">
        <v>3253</v>
      </c>
      <c r="X432" t="s">
        <v>1135</v>
      </c>
      <c r="Y432" t="s">
        <v>1042</v>
      </c>
      <c r="Z432" t="s">
        <v>1042</v>
      </c>
    </row>
    <row r="433" spans="1:26" x14ac:dyDescent="0.25">
      <c r="A433">
        <v>405420</v>
      </c>
      <c r="B433" t="s">
        <v>1075</v>
      </c>
      <c r="C433" t="s">
        <v>1076</v>
      </c>
      <c r="D433" t="s">
        <v>1077</v>
      </c>
      <c r="E433">
        <v>159</v>
      </c>
      <c r="F433">
        <v>15215</v>
      </c>
      <c r="G433" t="s">
        <v>669</v>
      </c>
      <c r="H433" s="2">
        <v>0.83333333333333337</v>
      </c>
      <c r="I433" t="s">
        <v>6701</v>
      </c>
      <c r="J433" s="2">
        <v>8.3333333333333329E-2</v>
      </c>
      <c r="L433" t="s">
        <v>968</v>
      </c>
      <c r="N433" t="s">
        <v>1078</v>
      </c>
      <c r="O433">
        <v>9819947</v>
      </c>
      <c r="P433" t="s">
        <v>1079</v>
      </c>
      <c r="Q433" t="s">
        <v>6715</v>
      </c>
      <c r="R433">
        <v>0</v>
      </c>
      <c r="S433" t="s">
        <v>2088</v>
      </c>
      <c r="V433">
        <v>47</v>
      </c>
      <c r="W433">
        <v>47</v>
      </c>
      <c r="X433" t="s">
        <v>1082</v>
      </c>
      <c r="Y433" t="s">
        <v>1005</v>
      </c>
      <c r="Z433" t="s">
        <v>1083</v>
      </c>
    </row>
    <row r="434" spans="1:26" x14ac:dyDescent="0.25">
      <c r="A434">
        <v>405632</v>
      </c>
      <c r="B434" t="s">
        <v>1075</v>
      </c>
      <c r="C434" t="s">
        <v>3908</v>
      </c>
      <c r="D434" t="s">
        <v>3909</v>
      </c>
      <c r="E434">
        <v>139</v>
      </c>
      <c r="F434">
        <v>9996</v>
      </c>
      <c r="G434" t="s">
        <v>669</v>
      </c>
      <c r="H434" s="2">
        <v>0.95833333333333337</v>
      </c>
      <c r="I434" t="s">
        <v>6701</v>
      </c>
      <c r="J434" s="2">
        <v>0.41666666666666669</v>
      </c>
      <c r="L434" t="s">
        <v>968</v>
      </c>
      <c r="N434" t="s">
        <v>1158</v>
      </c>
      <c r="O434">
        <v>9366225</v>
      </c>
      <c r="P434" t="s">
        <v>1079</v>
      </c>
      <c r="Q434" t="s">
        <v>6716</v>
      </c>
      <c r="R434">
        <v>0</v>
      </c>
      <c r="S434" t="s">
        <v>6717</v>
      </c>
      <c r="V434" t="s">
        <v>6718</v>
      </c>
      <c r="W434" t="s">
        <v>6718</v>
      </c>
      <c r="X434" t="s">
        <v>3912</v>
      </c>
      <c r="Y434" t="s">
        <v>1164</v>
      </c>
      <c r="Z434" t="s">
        <v>1383</v>
      </c>
    </row>
    <row r="435" spans="1:26" x14ac:dyDescent="0.25">
      <c r="A435">
        <v>405472</v>
      </c>
      <c r="B435" t="s">
        <v>1961</v>
      </c>
      <c r="C435" t="s">
        <v>6719</v>
      </c>
      <c r="D435" t="s">
        <v>6720</v>
      </c>
      <c r="E435">
        <v>14</v>
      </c>
      <c r="F435">
        <v>23</v>
      </c>
      <c r="G435" t="s">
        <v>6701</v>
      </c>
      <c r="H435" s="2">
        <v>0.41666666666666669</v>
      </c>
      <c r="I435" t="s">
        <v>6701</v>
      </c>
      <c r="J435" s="2">
        <v>0.66666666666666663</v>
      </c>
      <c r="L435" t="s">
        <v>968</v>
      </c>
      <c r="N435" t="s">
        <v>1024</v>
      </c>
      <c r="O435" t="s">
        <v>6721</v>
      </c>
      <c r="P435" t="s">
        <v>1168</v>
      </c>
      <c r="Q435" t="s">
        <v>6722</v>
      </c>
      <c r="R435">
        <v>0</v>
      </c>
      <c r="S435" t="s">
        <v>1183</v>
      </c>
      <c r="T435" t="s">
        <v>1332</v>
      </c>
      <c r="X435" t="s">
        <v>6723</v>
      </c>
      <c r="Y435" t="s">
        <v>1707</v>
      </c>
      <c r="Z435" t="s">
        <v>1707</v>
      </c>
    </row>
    <row r="436" spans="1:26" x14ac:dyDescent="0.25">
      <c r="A436">
        <v>404561</v>
      </c>
      <c r="B436" t="s">
        <v>1402</v>
      </c>
      <c r="C436" t="s">
        <v>2813</v>
      </c>
      <c r="D436" t="s">
        <v>2814</v>
      </c>
      <c r="E436">
        <v>179</v>
      </c>
      <c r="F436">
        <v>51770</v>
      </c>
      <c r="G436" t="s">
        <v>6701</v>
      </c>
      <c r="H436" s="2">
        <v>0.41666666666666669</v>
      </c>
      <c r="I436" t="s">
        <v>6701</v>
      </c>
      <c r="J436" s="2">
        <v>0.625</v>
      </c>
      <c r="L436" t="s">
        <v>968</v>
      </c>
      <c r="N436" t="s">
        <v>1194</v>
      </c>
      <c r="O436">
        <v>9185451</v>
      </c>
      <c r="P436" t="s">
        <v>1159</v>
      </c>
      <c r="Q436" t="s">
        <v>6724</v>
      </c>
      <c r="R436">
        <v>0</v>
      </c>
      <c r="S436" t="s">
        <v>6725</v>
      </c>
      <c r="V436" t="s">
        <v>6726</v>
      </c>
      <c r="W436" t="s">
        <v>6726</v>
      </c>
      <c r="X436" t="s">
        <v>2818</v>
      </c>
      <c r="Y436" t="s">
        <v>992</v>
      </c>
      <c r="Z436" t="s">
        <v>6727</v>
      </c>
    </row>
    <row r="437" spans="1:26" x14ac:dyDescent="0.25">
      <c r="A437">
        <v>406227</v>
      </c>
      <c r="B437" t="s">
        <v>1139</v>
      </c>
      <c r="C437" t="s">
        <v>6728</v>
      </c>
      <c r="D437" t="s">
        <v>6728</v>
      </c>
      <c r="E437">
        <v>11</v>
      </c>
      <c r="F437">
        <v>16</v>
      </c>
      <c r="G437" t="s">
        <v>6701</v>
      </c>
      <c r="H437" s="2">
        <v>0.54166666666666663</v>
      </c>
      <c r="I437" t="s">
        <v>6709</v>
      </c>
      <c r="J437" s="2">
        <v>0.5</v>
      </c>
      <c r="L437" t="s">
        <v>968</v>
      </c>
      <c r="N437" t="s">
        <v>1205</v>
      </c>
      <c r="O437">
        <v>703842</v>
      </c>
      <c r="P437" t="s">
        <v>970</v>
      </c>
      <c r="Q437" t="s">
        <v>6729</v>
      </c>
      <c r="R437">
        <v>2.2799999999999998</v>
      </c>
      <c r="S437" t="s">
        <v>1179</v>
      </c>
      <c r="X437" t="s">
        <v>6730</v>
      </c>
      <c r="Y437" t="s">
        <v>1821</v>
      </c>
      <c r="Z437" t="s">
        <v>1104</v>
      </c>
    </row>
    <row r="438" spans="1:26" x14ac:dyDescent="0.25">
      <c r="A438">
        <v>405897</v>
      </c>
      <c r="B438" t="s">
        <v>1961</v>
      </c>
      <c r="C438" t="s">
        <v>1962</v>
      </c>
      <c r="D438" t="s">
        <v>1963</v>
      </c>
      <c r="E438">
        <v>41</v>
      </c>
      <c r="F438">
        <v>198</v>
      </c>
      <c r="G438" t="s">
        <v>6709</v>
      </c>
      <c r="H438" s="2">
        <v>0.25</v>
      </c>
      <c r="I438" t="s">
        <v>6709</v>
      </c>
      <c r="J438" s="2">
        <v>0.875</v>
      </c>
      <c r="L438" t="s">
        <v>968</v>
      </c>
      <c r="N438" t="s">
        <v>1601</v>
      </c>
      <c r="O438">
        <v>400681</v>
      </c>
      <c r="P438" t="s">
        <v>1168</v>
      </c>
      <c r="Q438" t="s">
        <v>6731</v>
      </c>
      <c r="R438">
        <v>6</v>
      </c>
      <c r="S438" t="s">
        <v>1331</v>
      </c>
      <c r="X438" t="s">
        <v>1965</v>
      </c>
      <c r="Y438" t="s">
        <v>975</v>
      </c>
      <c r="Z438" t="s">
        <v>1042</v>
      </c>
    </row>
    <row r="439" spans="1:26" x14ac:dyDescent="0.25">
      <c r="A439">
        <v>405081</v>
      </c>
      <c r="B439" t="s">
        <v>1032</v>
      </c>
      <c r="C439" t="s">
        <v>1192</v>
      </c>
      <c r="D439" t="s">
        <v>1193</v>
      </c>
      <c r="E439">
        <v>69</v>
      </c>
      <c r="F439">
        <v>764</v>
      </c>
      <c r="G439" t="s">
        <v>6709</v>
      </c>
      <c r="H439" s="2">
        <v>0.29166666666666669</v>
      </c>
      <c r="I439" t="s">
        <v>6709</v>
      </c>
      <c r="J439" s="2">
        <v>0.625</v>
      </c>
      <c r="L439" t="s">
        <v>968</v>
      </c>
      <c r="N439" t="s">
        <v>1194</v>
      </c>
      <c r="O439">
        <v>7030523</v>
      </c>
      <c r="P439" t="s">
        <v>1036</v>
      </c>
      <c r="Q439" t="s">
        <v>6732</v>
      </c>
      <c r="R439">
        <v>0</v>
      </c>
      <c r="S439" t="s">
        <v>4913</v>
      </c>
      <c r="V439">
        <v>21111</v>
      </c>
      <c r="W439">
        <v>21111</v>
      </c>
      <c r="X439" t="s">
        <v>1197</v>
      </c>
      <c r="Y439" t="s">
        <v>1198</v>
      </c>
      <c r="Z439" t="s">
        <v>1029</v>
      </c>
    </row>
    <row r="440" spans="1:26" x14ac:dyDescent="0.25">
      <c r="A440">
        <v>405159</v>
      </c>
      <c r="B440" t="s">
        <v>1032</v>
      </c>
      <c r="C440" t="s">
        <v>1033</v>
      </c>
      <c r="D440" t="s">
        <v>1034</v>
      </c>
      <c r="E440">
        <v>108</v>
      </c>
      <c r="F440">
        <v>5873</v>
      </c>
      <c r="G440" t="s">
        <v>6709</v>
      </c>
      <c r="H440" s="2">
        <v>0.79166666666666663</v>
      </c>
      <c r="I440" t="s">
        <v>5896</v>
      </c>
      <c r="J440" s="2">
        <v>0.20833333333333334</v>
      </c>
      <c r="L440" t="s">
        <v>968</v>
      </c>
      <c r="N440" t="s">
        <v>1035</v>
      </c>
      <c r="O440">
        <v>9002647</v>
      </c>
      <c r="P440" t="s">
        <v>1036</v>
      </c>
      <c r="Q440" t="s">
        <v>6733</v>
      </c>
      <c r="R440">
        <v>0</v>
      </c>
      <c r="S440" t="s">
        <v>5116</v>
      </c>
      <c r="V440" t="s">
        <v>6690</v>
      </c>
      <c r="W440" t="s">
        <v>6690</v>
      </c>
      <c r="X440" t="s">
        <v>1040</v>
      </c>
      <c r="Y440" t="s">
        <v>3511</v>
      </c>
      <c r="Z440" t="s">
        <v>3251</v>
      </c>
    </row>
    <row r="441" spans="1:26" x14ac:dyDescent="0.25">
      <c r="A441">
        <v>406067</v>
      </c>
      <c r="B441" t="s">
        <v>1075</v>
      </c>
      <c r="C441" t="s">
        <v>1828</v>
      </c>
      <c r="D441" t="s">
        <v>1829</v>
      </c>
      <c r="E441">
        <v>159</v>
      </c>
      <c r="F441">
        <v>15215</v>
      </c>
      <c r="G441" t="s">
        <v>5896</v>
      </c>
      <c r="H441" s="2">
        <v>4.1666666666666664E-2</v>
      </c>
      <c r="I441" t="s">
        <v>5896</v>
      </c>
      <c r="J441" s="2">
        <v>0.75</v>
      </c>
      <c r="L441" t="s">
        <v>968</v>
      </c>
      <c r="N441" t="s">
        <v>1078</v>
      </c>
      <c r="O441">
        <v>9809904</v>
      </c>
      <c r="P441" t="s">
        <v>1277</v>
      </c>
      <c r="Q441" t="s">
        <v>6734</v>
      </c>
      <c r="R441">
        <v>0</v>
      </c>
      <c r="S441" t="s">
        <v>3713</v>
      </c>
      <c r="V441">
        <v>59</v>
      </c>
      <c r="W441">
        <v>59</v>
      </c>
      <c r="X441" t="s">
        <v>1831</v>
      </c>
      <c r="Y441" t="s">
        <v>1615</v>
      </c>
      <c r="Z441" t="s">
        <v>6098</v>
      </c>
    </row>
    <row r="442" spans="1:26" x14ac:dyDescent="0.25">
      <c r="A442">
        <v>406309</v>
      </c>
      <c r="B442" t="s">
        <v>964</v>
      </c>
      <c r="C442" t="s">
        <v>1049</v>
      </c>
      <c r="D442" t="s">
        <v>1050</v>
      </c>
      <c r="E442">
        <v>26</v>
      </c>
      <c r="F442">
        <v>284</v>
      </c>
      <c r="G442" t="s">
        <v>5896</v>
      </c>
      <c r="H442" s="2">
        <v>0.625</v>
      </c>
      <c r="I442" t="s">
        <v>5896</v>
      </c>
      <c r="J442" s="2">
        <v>0.75</v>
      </c>
      <c r="L442" t="s">
        <v>968</v>
      </c>
      <c r="N442" t="s">
        <v>1290</v>
      </c>
      <c r="P442" t="s">
        <v>1079</v>
      </c>
      <c r="Q442" t="s">
        <v>6735</v>
      </c>
      <c r="R442">
        <v>0</v>
      </c>
      <c r="S442" t="s">
        <v>1331</v>
      </c>
      <c r="X442" t="s">
        <v>1053</v>
      </c>
      <c r="Y442" t="s">
        <v>974</v>
      </c>
      <c r="Z442" t="s">
        <v>974</v>
      </c>
    </row>
    <row r="443" spans="1:26" x14ac:dyDescent="0.25">
      <c r="A443">
        <v>406290</v>
      </c>
      <c r="B443" t="s">
        <v>1032</v>
      </c>
      <c r="C443" t="s">
        <v>5900</v>
      </c>
      <c r="D443" t="s">
        <v>5901</v>
      </c>
      <c r="E443">
        <v>71</v>
      </c>
      <c r="F443">
        <v>1050</v>
      </c>
      <c r="G443" t="s">
        <v>5896</v>
      </c>
      <c r="H443" s="2">
        <v>0.83333333333333337</v>
      </c>
      <c r="I443" t="s">
        <v>385</v>
      </c>
      <c r="J443" s="2">
        <v>0.95833333333333337</v>
      </c>
      <c r="L443" t="s">
        <v>968</v>
      </c>
      <c r="N443" t="s">
        <v>1167</v>
      </c>
      <c r="O443">
        <v>8132055</v>
      </c>
      <c r="P443" t="s">
        <v>1036</v>
      </c>
      <c r="Q443" t="s">
        <v>6736</v>
      </c>
      <c r="R443">
        <v>0</v>
      </c>
      <c r="S443" t="s">
        <v>6737</v>
      </c>
      <c r="V443">
        <v>21111</v>
      </c>
      <c r="W443">
        <v>21121</v>
      </c>
      <c r="X443" t="s">
        <v>5905</v>
      </c>
      <c r="Y443" t="s">
        <v>1284</v>
      </c>
      <c r="Z443" t="s">
        <v>1104</v>
      </c>
    </row>
    <row r="444" spans="1:26" x14ac:dyDescent="0.25">
      <c r="A444">
        <v>406022</v>
      </c>
      <c r="B444" t="s">
        <v>1032</v>
      </c>
      <c r="C444" t="s">
        <v>1327</v>
      </c>
      <c r="D444" t="s">
        <v>1328</v>
      </c>
      <c r="E444">
        <v>42</v>
      </c>
      <c r="F444">
        <v>380</v>
      </c>
      <c r="G444" t="s">
        <v>466</v>
      </c>
      <c r="H444" s="2">
        <v>0.29166666666666669</v>
      </c>
      <c r="I444" t="s">
        <v>466</v>
      </c>
      <c r="J444" s="2">
        <v>0.75</v>
      </c>
      <c r="L444" t="s">
        <v>968</v>
      </c>
      <c r="N444" t="s">
        <v>1329</v>
      </c>
      <c r="O444">
        <v>7321960</v>
      </c>
      <c r="P444" t="s">
        <v>1168</v>
      </c>
      <c r="Q444" t="s">
        <v>6738</v>
      </c>
      <c r="R444">
        <v>0</v>
      </c>
      <c r="S444" t="s">
        <v>1183</v>
      </c>
      <c r="T444" t="s">
        <v>1332</v>
      </c>
      <c r="X444" t="s">
        <v>1333</v>
      </c>
      <c r="Y444" t="s">
        <v>1104</v>
      </c>
      <c r="Z444" t="s">
        <v>1042</v>
      </c>
    </row>
    <row r="445" spans="1:26" x14ac:dyDescent="0.25">
      <c r="A445">
        <v>405878</v>
      </c>
      <c r="B445" t="s">
        <v>1075</v>
      </c>
      <c r="C445" t="s">
        <v>1320</v>
      </c>
      <c r="D445" t="s">
        <v>1321</v>
      </c>
      <c r="E445">
        <v>86</v>
      </c>
      <c r="F445">
        <v>2546</v>
      </c>
      <c r="G445" t="s">
        <v>466</v>
      </c>
      <c r="H445" s="2">
        <v>0.5</v>
      </c>
      <c r="I445" t="s">
        <v>466</v>
      </c>
      <c r="J445" s="2">
        <v>0.58333333333333337</v>
      </c>
      <c r="L445" t="s">
        <v>968</v>
      </c>
      <c r="N445" t="s">
        <v>1035</v>
      </c>
      <c r="O445">
        <v>9280718</v>
      </c>
      <c r="P445" t="s">
        <v>1079</v>
      </c>
      <c r="Q445" t="s">
        <v>6739</v>
      </c>
      <c r="R445">
        <v>0</v>
      </c>
      <c r="S445" t="s">
        <v>6740</v>
      </c>
      <c r="V445" t="s">
        <v>6741</v>
      </c>
      <c r="W445" t="s">
        <v>6741</v>
      </c>
      <c r="X445" t="s">
        <v>1325</v>
      </c>
      <c r="Y445" t="s">
        <v>992</v>
      </c>
      <c r="Z445" t="s">
        <v>5178</v>
      </c>
    </row>
    <row r="446" spans="1:26" x14ac:dyDescent="0.25">
      <c r="A446">
        <v>406363</v>
      </c>
      <c r="B446" t="s">
        <v>1230</v>
      </c>
      <c r="C446" t="s">
        <v>2160</v>
      </c>
      <c r="D446" t="s">
        <v>2160</v>
      </c>
      <c r="E446">
        <v>24</v>
      </c>
      <c r="F446">
        <v>80</v>
      </c>
      <c r="G446" t="s">
        <v>466</v>
      </c>
      <c r="H446" s="2">
        <v>0.85416666666666663</v>
      </c>
      <c r="I446" t="s">
        <v>466</v>
      </c>
      <c r="J446" s="2">
        <v>0.89583333333333337</v>
      </c>
      <c r="L446" t="s">
        <v>968</v>
      </c>
      <c r="N446" t="s">
        <v>1143</v>
      </c>
      <c r="O446">
        <v>740570</v>
      </c>
      <c r="P446" t="s">
        <v>970</v>
      </c>
      <c r="Q446" t="s">
        <v>6742</v>
      </c>
      <c r="R446">
        <v>0</v>
      </c>
      <c r="S446" t="s">
        <v>1179</v>
      </c>
      <c r="T446" t="s">
        <v>6743</v>
      </c>
      <c r="X446" t="s">
        <v>2164</v>
      </c>
      <c r="Y446" t="s">
        <v>1065</v>
      </c>
      <c r="Z446" t="s">
        <v>1065</v>
      </c>
    </row>
    <row r="447" spans="1:26" x14ac:dyDescent="0.25">
      <c r="A447">
        <v>406458</v>
      </c>
      <c r="B447" t="s">
        <v>1230</v>
      </c>
      <c r="C447" t="s">
        <v>2563</v>
      </c>
      <c r="D447" t="s">
        <v>2563</v>
      </c>
      <c r="E447">
        <v>9</v>
      </c>
      <c r="F447">
        <v>5</v>
      </c>
      <c r="G447" t="s">
        <v>6674</v>
      </c>
      <c r="H447" s="2">
        <v>0.22916666666666666</v>
      </c>
      <c r="I447" t="s">
        <v>6674</v>
      </c>
      <c r="J447" s="2">
        <v>0.3125</v>
      </c>
      <c r="L447" t="s">
        <v>968</v>
      </c>
      <c r="N447" t="s">
        <v>1300</v>
      </c>
      <c r="O447" t="s">
        <v>2564</v>
      </c>
      <c r="P447" t="s">
        <v>970</v>
      </c>
      <c r="Q447" t="s">
        <v>6744</v>
      </c>
      <c r="R447">
        <v>0</v>
      </c>
      <c r="S447" t="s">
        <v>1179</v>
      </c>
      <c r="X447" t="s">
        <v>2566</v>
      </c>
      <c r="Y447" t="s">
        <v>1029</v>
      </c>
      <c r="Z447" t="s">
        <v>1029</v>
      </c>
    </row>
    <row r="448" spans="1:26" x14ac:dyDescent="0.25">
      <c r="A448">
        <v>406513</v>
      </c>
      <c r="B448" t="s">
        <v>1230</v>
      </c>
      <c r="C448" t="s">
        <v>1371</v>
      </c>
      <c r="D448" t="s">
        <v>1372</v>
      </c>
      <c r="E448">
        <v>11</v>
      </c>
      <c r="F448">
        <v>5</v>
      </c>
      <c r="G448" t="s">
        <v>6674</v>
      </c>
      <c r="H448" s="2">
        <v>0.29166666666666669</v>
      </c>
      <c r="I448" t="s">
        <v>6674</v>
      </c>
      <c r="J448" s="2">
        <v>0.5</v>
      </c>
      <c r="L448" t="s">
        <v>968</v>
      </c>
      <c r="N448" t="s">
        <v>1300</v>
      </c>
      <c r="O448" t="s">
        <v>1373</v>
      </c>
      <c r="P448" t="s">
        <v>970</v>
      </c>
      <c r="Q448" t="s">
        <v>6745</v>
      </c>
      <c r="R448">
        <v>1.71</v>
      </c>
      <c r="S448" t="s">
        <v>1179</v>
      </c>
      <c r="Y448" t="s">
        <v>1029</v>
      </c>
      <c r="Z448" t="s">
        <v>1029</v>
      </c>
    </row>
    <row r="449" spans="1:26" x14ac:dyDescent="0.25">
      <c r="A449">
        <v>406420</v>
      </c>
      <c r="B449" t="s">
        <v>1032</v>
      </c>
      <c r="C449" t="s">
        <v>1033</v>
      </c>
      <c r="D449" t="s">
        <v>1034</v>
      </c>
      <c r="E449">
        <v>108</v>
      </c>
      <c r="F449">
        <v>5873</v>
      </c>
      <c r="G449" t="s">
        <v>6674</v>
      </c>
      <c r="H449" s="2">
        <v>0.375</v>
      </c>
      <c r="I449" t="s">
        <v>6746</v>
      </c>
      <c r="J449" s="2">
        <v>0.25</v>
      </c>
      <c r="L449" t="s">
        <v>968</v>
      </c>
      <c r="N449" t="s">
        <v>1035</v>
      </c>
      <c r="O449">
        <v>9002647</v>
      </c>
      <c r="P449" t="s">
        <v>1036</v>
      </c>
      <c r="Q449" t="s">
        <v>6747</v>
      </c>
      <c r="R449">
        <v>0</v>
      </c>
      <c r="S449" t="s">
        <v>6748</v>
      </c>
      <c r="V449" t="s">
        <v>6749</v>
      </c>
      <c r="W449" t="s">
        <v>6749</v>
      </c>
      <c r="X449" t="s">
        <v>1040</v>
      </c>
      <c r="Y449" t="s">
        <v>1852</v>
      </c>
      <c r="Z449" t="s">
        <v>1853</v>
      </c>
    </row>
    <row r="450" spans="1:26" x14ac:dyDescent="0.25">
      <c r="A450">
        <v>406563</v>
      </c>
      <c r="B450" t="s">
        <v>1021</v>
      </c>
      <c r="C450" t="s">
        <v>1459</v>
      </c>
      <c r="D450" t="s">
        <v>1460</v>
      </c>
      <c r="E450">
        <v>28</v>
      </c>
      <c r="F450">
        <v>100</v>
      </c>
      <c r="G450" t="s">
        <v>6674</v>
      </c>
      <c r="H450" s="2">
        <v>0.625</v>
      </c>
      <c r="I450" t="s">
        <v>6746</v>
      </c>
      <c r="J450" s="2">
        <v>0.83333333333333337</v>
      </c>
      <c r="L450" t="s">
        <v>968</v>
      </c>
      <c r="N450" t="s">
        <v>1300</v>
      </c>
      <c r="O450">
        <v>2401</v>
      </c>
      <c r="P450" t="s">
        <v>970</v>
      </c>
      <c r="Q450" t="s">
        <v>6750</v>
      </c>
      <c r="R450">
        <v>2.74</v>
      </c>
      <c r="S450" t="s">
        <v>1026</v>
      </c>
      <c r="X450" t="s">
        <v>1462</v>
      </c>
      <c r="Y450" t="s">
        <v>1074</v>
      </c>
      <c r="Z450" t="s">
        <v>1074</v>
      </c>
    </row>
    <row r="451" spans="1:26" x14ac:dyDescent="0.25">
      <c r="A451">
        <v>405880</v>
      </c>
      <c r="B451" t="s">
        <v>1075</v>
      </c>
      <c r="C451" t="s">
        <v>6061</v>
      </c>
      <c r="D451" t="s">
        <v>6062</v>
      </c>
      <c r="E451">
        <v>166</v>
      </c>
      <c r="F451">
        <v>15375</v>
      </c>
      <c r="G451" t="s">
        <v>6746</v>
      </c>
      <c r="H451" s="2">
        <v>0.22916666666666666</v>
      </c>
      <c r="I451" t="s">
        <v>6746</v>
      </c>
      <c r="J451" s="2">
        <v>0.70833333333333337</v>
      </c>
      <c r="L451" t="s">
        <v>968</v>
      </c>
      <c r="N451" t="s">
        <v>1035</v>
      </c>
      <c r="O451">
        <v>9395044</v>
      </c>
      <c r="P451" t="s">
        <v>1079</v>
      </c>
      <c r="Q451" t="s">
        <v>6751</v>
      </c>
      <c r="R451">
        <v>0</v>
      </c>
      <c r="S451" t="s">
        <v>6752</v>
      </c>
      <c r="V451" t="s">
        <v>6753</v>
      </c>
      <c r="W451" t="s">
        <v>6753</v>
      </c>
      <c r="X451" t="s">
        <v>6065</v>
      </c>
      <c r="Y451" t="s">
        <v>6754</v>
      </c>
      <c r="Z451" t="s">
        <v>6755</v>
      </c>
    </row>
    <row r="452" spans="1:26" x14ac:dyDescent="0.25">
      <c r="A452">
        <v>406347</v>
      </c>
      <c r="B452" t="s">
        <v>976</v>
      </c>
      <c r="C452" t="s">
        <v>2197</v>
      </c>
      <c r="D452" t="s">
        <v>1680</v>
      </c>
      <c r="E452">
        <v>58</v>
      </c>
      <c r="F452">
        <v>1276</v>
      </c>
      <c r="G452" t="s">
        <v>6746</v>
      </c>
      <c r="H452" s="2">
        <v>0.25</v>
      </c>
      <c r="I452" t="s">
        <v>385</v>
      </c>
      <c r="J452" s="2">
        <v>0.25</v>
      </c>
      <c r="L452" t="s">
        <v>968</v>
      </c>
      <c r="N452" t="s">
        <v>2198</v>
      </c>
      <c r="O452" t="s">
        <v>2199</v>
      </c>
      <c r="P452" t="s">
        <v>1131</v>
      </c>
      <c r="Q452" t="s">
        <v>6756</v>
      </c>
      <c r="R452">
        <v>0</v>
      </c>
      <c r="S452" t="s">
        <v>2407</v>
      </c>
      <c r="Y452" t="s">
        <v>1229</v>
      </c>
      <c r="Z452" t="s">
        <v>1284</v>
      </c>
    </row>
    <row r="453" spans="1:26" x14ac:dyDescent="0.25">
      <c r="A453">
        <v>406348</v>
      </c>
      <c r="B453" t="s">
        <v>964</v>
      </c>
      <c r="C453" t="s">
        <v>2201</v>
      </c>
      <c r="D453" t="s">
        <v>1683</v>
      </c>
      <c r="E453">
        <v>26</v>
      </c>
      <c r="F453">
        <v>131</v>
      </c>
      <c r="G453" t="s">
        <v>6746</v>
      </c>
      <c r="H453" s="2">
        <v>0.25</v>
      </c>
      <c r="I453" t="s">
        <v>385</v>
      </c>
      <c r="J453" s="2">
        <v>0.25</v>
      </c>
      <c r="L453" t="s">
        <v>968</v>
      </c>
      <c r="N453" t="s">
        <v>2198</v>
      </c>
      <c r="O453" t="s">
        <v>2202</v>
      </c>
      <c r="P453" t="s">
        <v>1131</v>
      </c>
      <c r="Q453" t="s">
        <v>6757</v>
      </c>
      <c r="R453">
        <v>0</v>
      </c>
      <c r="S453" t="s">
        <v>1331</v>
      </c>
      <c r="X453" t="s">
        <v>1685</v>
      </c>
      <c r="Y453" t="s">
        <v>1229</v>
      </c>
      <c r="Z453" t="s">
        <v>1284</v>
      </c>
    </row>
    <row r="454" spans="1:26" x14ac:dyDescent="0.25">
      <c r="A454">
        <v>406190</v>
      </c>
      <c r="B454" t="s">
        <v>982</v>
      </c>
      <c r="C454" t="s">
        <v>398</v>
      </c>
      <c r="D454" t="s">
        <v>399</v>
      </c>
      <c r="E454">
        <v>294</v>
      </c>
      <c r="F454">
        <v>90090</v>
      </c>
      <c r="G454" t="s">
        <v>6746</v>
      </c>
      <c r="H454" s="2">
        <v>0.25</v>
      </c>
      <c r="I454" t="s">
        <v>6758</v>
      </c>
      <c r="J454" s="2">
        <v>0.79166666666666663</v>
      </c>
      <c r="L454" t="s">
        <v>968</v>
      </c>
      <c r="N454" t="s">
        <v>985</v>
      </c>
      <c r="P454" t="s">
        <v>986</v>
      </c>
      <c r="Q454" t="s">
        <v>6759</v>
      </c>
      <c r="R454">
        <v>0</v>
      </c>
      <c r="S454" t="s">
        <v>2288</v>
      </c>
      <c r="V454">
        <v>22825</v>
      </c>
      <c r="W454">
        <v>22825</v>
      </c>
      <c r="Y454" t="s">
        <v>6760</v>
      </c>
      <c r="Z454" t="s">
        <v>1074</v>
      </c>
    </row>
    <row r="455" spans="1:26" x14ac:dyDescent="0.25">
      <c r="A455">
        <v>406569</v>
      </c>
      <c r="B455" t="s">
        <v>1032</v>
      </c>
      <c r="C455" t="s">
        <v>1385</v>
      </c>
      <c r="D455" t="s">
        <v>1166</v>
      </c>
      <c r="E455">
        <v>60</v>
      </c>
      <c r="F455">
        <v>651</v>
      </c>
      <c r="G455" t="s">
        <v>6746</v>
      </c>
      <c r="H455" s="2">
        <v>0.29166666666666669</v>
      </c>
      <c r="I455" t="s">
        <v>6746</v>
      </c>
      <c r="J455" s="2">
        <v>0.625</v>
      </c>
      <c r="L455" t="s">
        <v>968</v>
      </c>
      <c r="N455" t="s">
        <v>1024</v>
      </c>
      <c r="O455">
        <v>7917757</v>
      </c>
      <c r="P455" t="s">
        <v>1131</v>
      </c>
      <c r="Q455" t="s">
        <v>6761</v>
      </c>
      <c r="R455">
        <v>0</v>
      </c>
      <c r="S455" t="s">
        <v>1349</v>
      </c>
      <c r="T455" t="s">
        <v>1332</v>
      </c>
      <c r="X455" t="s">
        <v>1388</v>
      </c>
      <c r="Y455" t="s">
        <v>1047</v>
      </c>
      <c r="Z455" t="s">
        <v>975</v>
      </c>
    </row>
    <row r="456" spans="1:26" x14ac:dyDescent="0.25">
      <c r="A456">
        <v>406537</v>
      </c>
      <c r="B456" t="s">
        <v>1032</v>
      </c>
      <c r="C456" t="s">
        <v>1327</v>
      </c>
      <c r="D456" t="s">
        <v>1328</v>
      </c>
      <c r="E456">
        <v>42</v>
      </c>
      <c r="F456">
        <v>380</v>
      </c>
      <c r="G456" t="s">
        <v>6746</v>
      </c>
      <c r="H456" s="2">
        <v>0.29166666666666669</v>
      </c>
      <c r="I456" t="s">
        <v>6746</v>
      </c>
      <c r="J456" s="2">
        <v>0.75</v>
      </c>
      <c r="L456" t="s">
        <v>968</v>
      </c>
      <c r="N456" t="s">
        <v>1329</v>
      </c>
      <c r="O456">
        <v>7321960</v>
      </c>
      <c r="P456" t="s">
        <v>1168</v>
      </c>
      <c r="Q456" t="s">
        <v>6762</v>
      </c>
      <c r="R456">
        <v>0</v>
      </c>
      <c r="S456" t="s">
        <v>1603</v>
      </c>
      <c r="T456" t="s">
        <v>1332</v>
      </c>
      <c r="X456" t="s">
        <v>1333</v>
      </c>
      <c r="Y456" t="s">
        <v>1042</v>
      </c>
      <c r="Z456" t="s">
        <v>1281</v>
      </c>
    </row>
    <row r="457" spans="1:26" x14ac:dyDescent="0.25">
      <c r="A457">
        <v>406421</v>
      </c>
      <c r="B457" t="s">
        <v>1032</v>
      </c>
      <c r="C457" t="s">
        <v>1033</v>
      </c>
      <c r="D457" t="s">
        <v>1034</v>
      </c>
      <c r="E457">
        <v>108</v>
      </c>
      <c r="F457">
        <v>5873</v>
      </c>
      <c r="G457" t="s">
        <v>6746</v>
      </c>
      <c r="H457" s="2">
        <v>0.45833333333333331</v>
      </c>
      <c r="I457" t="s">
        <v>6746</v>
      </c>
      <c r="J457" s="2">
        <v>0.79166666666666663</v>
      </c>
      <c r="L457" t="s">
        <v>968</v>
      </c>
      <c r="N457" t="s">
        <v>1035</v>
      </c>
      <c r="O457">
        <v>9002647</v>
      </c>
      <c r="P457" t="s">
        <v>1036</v>
      </c>
      <c r="Q457" t="s">
        <v>6763</v>
      </c>
      <c r="R457">
        <v>0</v>
      </c>
      <c r="S457" t="s">
        <v>1426</v>
      </c>
      <c r="V457" t="s">
        <v>6749</v>
      </c>
      <c r="W457" t="s">
        <v>6749</v>
      </c>
      <c r="X457" t="s">
        <v>1040</v>
      </c>
      <c r="Y457" t="s">
        <v>1853</v>
      </c>
      <c r="Z457" t="s">
        <v>1918</v>
      </c>
    </row>
    <row r="458" spans="1:26" x14ac:dyDescent="0.25">
      <c r="A458">
        <v>406068</v>
      </c>
      <c r="B458" t="s">
        <v>1075</v>
      </c>
      <c r="C458" t="s">
        <v>1465</v>
      </c>
      <c r="D458" t="s">
        <v>1466</v>
      </c>
      <c r="E458">
        <v>159</v>
      </c>
      <c r="F458">
        <v>15215</v>
      </c>
      <c r="G458" t="s">
        <v>385</v>
      </c>
      <c r="H458" s="2">
        <v>0.25</v>
      </c>
      <c r="I458" t="s">
        <v>385</v>
      </c>
      <c r="J458" s="2">
        <v>0.66666666666666663</v>
      </c>
      <c r="L458" t="s">
        <v>968</v>
      </c>
      <c r="N458" t="s">
        <v>1078</v>
      </c>
      <c r="O458">
        <v>9809916</v>
      </c>
      <c r="P458" t="s">
        <v>1277</v>
      </c>
      <c r="Q458" t="s">
        <v>6764</v>
      </c>
      <c r="R458">
        <v>0</v>
      </c>
      <c r="S458" t="s">
        <v>6765</v>
      </c>
      <c r="V458">
        <v>56</v>
      </c>
      <c r="W458">
        <v>56</v>
      </c>
      <c r="X458" t="s">
        <v>1469</v>
      </c>
      <c r="Y458" t="s">
        <v>1005</v>
      </c>
      <c r="Z458" t="s">
        <v>1083</v>
      </c>
    </row>
    <row r="459" spans="1:26" x14ac:dyDescent="0.25">
      <c r="A459">
        <v>406481</v>
      </c>
      <c r="B459" t="s">
        <v>994</v>
      </c>
      <c r="C459" t="s">
        <v>1645</v>
      </c>
      <c r="D459" t="s">
        <v>1646</v>
      </c>
      <c r="E459">
        <v>121</v>
      </c>
      <c r="F459">
        <v>6688</v>
      </c>
      <c r="G459" t="s">
        <v>385</v>
      </c>
      <c r="H459" s="2">
        <v>0.5</v>
      </c>
      <c r="I459" t="s">
        <v>385</v>
      </c>
      <c r="J459" s="2">
        <v>0.95833333333333337</v>
      </c>
      <c r="L459" t="s">
        <v>968</v>
      </c>
      <c r="N459" t="s">
        <v>997</v>
      </c>
      <c r="O459">
        <v>9415741</v>
      </c>
      <c r="P459" t="s">
        <v>999</v>
      </c>
      <c r="Q459" t="s">
        <v>6766</v>
      </c>
      <c r="R459">
        <v>0</v>
      </c>
      <c r="S459" t="s">
        <v>6108</v>
      </c>
      <c r="V459">
        <v>225</v>
      </c>
      <c r="W459">
        <v>225</v>
      </c>
      <c r="X459" t="s">
        <v>1648</v>
      </c>
      <c r="Y459" t="s">
        <v>1104</v>
      </c>
      <c r="Z459" t="s">
        <v>1977</v>
      </c>
    </row>
    <row r="460" spans="1:26" x14ac:dyDescent="0.25">
      <c r="A460">
        <v>406416</v>
      </c>
      <c r="B460" t="s">
        <v>1032</v>
      </c>
      <c r="C460" t="s">
        <v>1165</v>
      </c>
      <c r="D460" t="s">
        <v>1166</v>
      </c>
      <c r="E460">
        <v>54</v>
      </c>
      <c r="F460">
        <v>499</v>
      </c>
      <c r="G460" t="s">
        <v>385</v>
      </c>
      <c r="H460" s="2">
        <v>0.58333333333333337</v>
      </c>
      <c r="I460" t="s">
        <v>385</v>
      </c>
      <c r="J460" s="2">
        <v>0.91666666666666663</v>
      </c>
      <c r="L460" t="s">
        <v>968</v>
      </c>
      <c r="N460" t="s">
        <v>1167</v>
      </c>
      <c r="O460">
        <v>7917757</v>
      </c>
      <c r="P460" t="s">
        <v>1168</v>
      </c>
      <c r="Q460" t="s">
        <v>6767</v>
      </c>
      <c r="R460">
        <v>0</v>
      </c>
      <c r="S460" t="s">
        <v>1133</v>
      </c>
      <c r="V460">
        <v>21121</v>
      </c>
      <c r="W460">
        <v>21121</v>
      </c>
      <c r="X460" t="s">
        <v>1171</v>
      </c>
      <c r="Y460" t="s">
        <v>1047</v>
      </c>
      <c r="Z460" t="s">
        <v>1047</v>
      </c>
    </row>
    <row r="461" spans="1:26" x14ac:dyDescent="0.25">
      <c r="A461">
        <v>406209</v>
      </c>
      <c r="B461" t="s">
        <v>1075</v>
      </c>
      <c r="C461" t="s">
        <v>1156</v>
      </c>
      <c r="D461" t="s">
        <v>1157</v>
      </c>
      <c r="E461">
        <v>139</v>
      </c>
      <c r="F461">
        <v>9996</v>
      </c>
      <c r="G461" t="s">
        <v>385</v>
      </c>
      <c r="H461" s="2">
        <v>0.75</v>
      </c>
      <c r="I461" t="s">
        <v>6768</v>
      </c>
      <c r="J461" s="2">
        <v>0.125</v>
      </c>
      <c r="L461" t="s">
        <v>968</v>
      </c>
      <c r="N461" t="s">
        <v>1158</v>
      </c>
      <c r="O461">
        <v>9435818</v>
      </c>
      <c r="P461" t="s">
        <v>1159</v>
      </c>
      <c r="Q461" t="s">
        <v>6769</v>
      </c>
      <c r="R461">
        <v>0</v>
      </c>
      <c r="S461" t="s">
        <v>6770</v>
      </c>
      <c r="V461" t="s">
        <v>6771</v>
      </c>
      <c r="W461" t="s">
        <v>6771</v>
      </c>
      <c r="X461" t="s">
        <v>1163</v>
      </c>
      <c r="Y461" t="s">
        <v>1164</v>
      </c>
      <c r="Z461" t="s">
        <v>1383</v>
      </c>
    </row>
    <row r="462" spans="1:26" x14ac:dyDescent="0.25">
      <c r="A462">
        <v>406393</v>
      </c>
      <c r="B462" t="s">
        <v>1075</v>
      </c>
      <c r="C462" t="s">
        <v>1492</v>
      </c>
      <c r="D462" t="s">
        <v>1493</v>
      </c>
      <c r="E462">
        <v>149</v>
      </c>
      <c r="F462">
        <v>10581</v>
      </c>
      <c r="G462" t="s">
        <v>385</v>
      </c>
      <c r="H462" s="2">
        <v>0.8125</v>
      </c>
      <c r="I462" t="s">
        <v>6768</v>
      </c>
      <c r="J462" s="2">
        <v>0.125</v>
      </c>
      <c r="L462" t="s">
        <v>968</v>
      </c>
      <c r="N462" t="s">
        <v>1078</v>
      </c>
      <c r="O462">
        <v>400497</v>
      </c>
      <c r="P462" t="s">
        <v>1277</v>
      </c>
      <c r="Q462" t="s">
        <v>6772</v>
      </c>
      <c r="R462">
        <v>0</v>
      </c>
      <c r="S462" t="s">
        <v>6773</v>
      </c>
      <c r="V462">
        <v>506</v>
      </c>
      <c r="W462">
        <v>506</v>
      </c>
      <c r="X462" t="s">
        <v>1496</v>
      </c>
      <c r="Y462" t="s">
        <v>1615</v>
      </c>
      <c r="Z462" t="s">
        <v>1104</v>
      </c>
    </row>
    <row r="463" spans="1:26" x14ac:dyDescent="0.25">
      <c r="A463">
        <v>406410</v>
      </c>
      <c r="B463" t="s">
        <v>1961</v>
      </c>
      <c r="C463" t="s">
        <v>1962</v>
      </c>
      <c r="D463" t="s">
        <v>1963</v>
      </c>
      <c r="E463">
        <v>41</v>
      </c>
      <c r="F463">
        <v>198</v>
      </c>
      <c r="G463" t="s">
        <v>6768</v>
      </c>
      <c r="H463" s="2">
        <v>0.25</v>
      </c>
      <c r="I463" t="s">
        <v>6768</v>
      </c>
      <c r="J463" s="2">
        <v>0.875</v>
      </c>
      <c r="L463" t="s">
        <v>968</v>
      </c>
      <c r="N463" t="s">
        <v>1601</v>
      </c>
      <c r="O463">
        <v>400681</v>
      </c>
      <c r="P463" t="s">
        <v>1168</v>
      </c>
      <c r="Q463" t="s">
        <v>6774</v>
      </c>
      <c r="R463">
        <v>6</v>
      </c>
      <c r="S463" t="s">
        <v>1331</v>
      </c>
      <c r="X463" t="s">
        <v>1965</v>
      </c>
      <c r="Y463" t="s">
        <v>1442</v>
      </c>
      <c r="Z463" t="s">
        <v>1223</v>
      </c>
    </row>
    <row r="464" spans="1:26" x14ac:dyDescent="0.25">
      <c r="A464">
        <v>405879</v>
      </c>
      <c r="B464" t="s">
        <v>1075</v>
      </c>
      <c r="C464" t="s">
        <v>1480</v>
      </c>
      <c r="D464" t="s">
        <v>1481</v>
      </c>
      <c r="E464">
        <v>190</v>
      </c>
      <c r="F464">
        <v>26645</v>
      </c>
      <c r="G464" t="s">
        <v>6768</v>
      </c>
      <c r="H464" s="2">
        <v>0.33333333333333331</v>
      </c>
      <c r="I464" t="s">
        <v>6758</v>
      </c>
      <c r="J464" s="2">
        <v>0.25</v>
      </c>
      <c r="L464" t="s">
        <v>968</v>
      </c>
      <c r="N464" t="s">
        <v>1482</v>
      </c>
      <c r="O464">
        <v>9709219</v>
      </c>
      <c r="P464" t="s">
        <v>1079</v>
      </c>
      <c r="Q464" t="s">
        <v>6775</v>
      </c>
      <c r="R464">
        <v>0</v>
      </c>
      <c r="S464" t="s">
        <v>1737</v>
      </c>
      <c r="V464" t="s">
        <v>6776</v>
      </c>
      <c r="W464" t="s">
        <v>6776</v>
      </c>
      <c r="X464" t="s">
        <v>1486</v>
      </c>
      <c r="Y464" t="s">
        <v>1487</v>
      </c>
      <c r="Z464" t="s">
        <v>6777</v>
      </c>
    </row>
    <row r="465" spans="1:26" x14ac:dyDescent="0.25">
      <c r="A465">
        <v>406210</v>
      </c>
      <c r="B465" t="s">
        <v>1032</v>
      </c>
      <c r="C465" t="s">
        <v>1128</v>
      </c>
      <c r="D465" t="s">
        <v>1129</v>
      </c>
      <c r="E465">
        <v>56</v>
      </c>
      <c r="F465">
        <v>1083</v>
      </c>
      <c r="G465" t="s">
        <v>6768</v>
      </c>
      <c r="H465" s="2">
        <v>0.75</v>
      </c>
      <c r="I465" t="s">
        <v>6768</v>
      </c>
      <c r="J465" s="2">
        <v>0.95833333333333337</v>
      </c>
      <c r="L465" t="s">
        <v>968</v>
      </c>
      <c r="N465" t="s">
        <v>1130</v>
      </c>
      <c r="O465">
        <v>9184524</v>
      </c>
      <c r="P465" t="s">
        <v>1036</v>
      </c>
      <c r="Q465" t="s">
        <v>6778</v>
      </c>
      <c r="R465">
        <v>0</v>
      </c>
      <c r="S465" t="s">
        <v>6779</v>
      </c>
      <c r="V465" t="s">
        <v>6780</v>
      </c>
      <c r="W465" t="s">
        <v>6780</v>
      </c>
      <c r="X465" t="s">
        <v>1135</v>
      </c>
      <c r="Y465" t="s">
        <v>1198</v>
      </c>
      <c r="Z465" t="s">
        <v>1042</v>
      </c>
    </row>
    <row r="466" spans="1:26" x14ac:dyDescent="0.25">
      <c r="A466">
        <v>406345</v>
      </c>
      <c r="B466" t="s">
        <v>1402</v>
      </c>
      <c r="C466" t="s">
        <v>6140</v>
      </c>
      <c r="D466" t="s">
        <v>6141</v>
      </c>
      <c r="E466">
        <v>139</v>
      </c>
      <c r="F466">
        <v>20209</v>
      </c>
      <c r="G466" t="s">
        <v>6758</v>
      </c>
      <c r="H466" s="2">
        <v>0.25</v>
      </c>
      <c r="I466" t="s">
        <v>6758</v>
      </c>
      <c r="J466" s="2">
        <v>0.66666666666666663</v>
      </c>
      <c r="L466" t="s">
        <v>968</v>
      </c>
      <c r="N466" t="s">
        <v>1194</v>
      </c>
      <c r="O466">
        <v>9407665</v>
      </c>
      <c r="P466" t="s">
        <v>1159</v>
      </c>
      <c r="Q466" t="s">
        <v>6781</v>
      </c>
      <c r="R466">
        <v>5.7</v>
      </c>
      <c r="S466" t="s">
        <v>6782</v>
      </c>
      <c r="V466" t="s">
        <v>6783</v>
      </c>
      <c r="W466" t="s">
        <v>6783</v>
      </c>
      <c r="X466" t="s">
        <v>6145</v>
      </c>
      <c r="Y466" t="s">
        <v>2819</v>
      </c>
      <c r="Z466" t="s">
        <v>2687</v>
      </c>
    </row>
    <row r="467" spans="1:26" x14ac:dyDescent="0.25">
      <c r="A467">
        <v>405822</v>
      </c>
      <c r="B467" t="s">
        <v>1032</v>
      </c>
      <c r="C467" t="s">
        <v>1192</v>
      </c>
      <c r="D467" t="s">
        <v>1193</v>
      </c>
      <c r="E467">
        <v>69</v>
      </c>
      <c r="F467">
        <v>764</v>
      </c>
      <c r="G467" t="s">
        <v>6758</v>
      </c>
      <c r="H467" s="2">
        <v>0.29166666666666669</v>
      </c>
      <c r="I467" t="s">
        <v>6758</v>
      </c>
      <c r="J467" s="2">
        <v>0.625</v>
      </c>
      <c r="L467" t="s">
        <v>968</v>
      </c>
      <c r="N467" t="s">
        <v>1194</v>
      </c>
      <c r="O467">
        <v>7030523</v>
      </c>
      <c r="P467" t="s">
        <v>1036</v>
      </c>
      <c r="Q467" t="s">
        <v>6784</v>
      </c>
      <c r="R467">
        <v>0</v>
      </c>
      <c r="S467" t="s">
        <v>1196</v>
      </c>
      <c r="V467">
        <v>21111</v>
      </c>
      <c r="W467">
        <v>21111</v>
      </c>
      <c r="X467" t="s">
        <v>1197</v>
      </c>
      <c r="Y467" t="s">
        <v>1198</v>
      </c>
      <c r="Z467" t="s">
        <v>1029</v>
      </c>
    </row>
    <row r="468" spans="1:26" x14ac:dyDescent="0.25">
      <c r="A468">
        <v>406668</v>
      </c>
      <c r="B468" t="s">
        <v>1075</v>
      </c>
      <c r="C468" t="s">
        <v>6178</v>
      </c>
      <c r="D468" t="s">
        <v>6179</v>
      </c>
      <c r="E468">
        <v>127</v>
      </c>
      <c r="F468">
        <v>7541</v>
      </c>
      <c r="G468" t="s">
        <v>6758</v>
      </c>
      <c r="H468" s="2">
        <v>0.54166666666666663</v>
      </c>
      <c r="I468" t="s">
        <v>667</v>
      </c>
      <c r="J468" s="2">
        <v>0.375</v>
      </c>
      <c r="L468" t="s">
        <v>968</v>
      </c>
      <c r="N468" t="s">
        <v>1035</v>
      </c>
      <c r="O468">
        <v>9202077</v>
      </c>
      <c r="P468" t="s">
        <v>1079</v>
      </c>
      <c r="Q468" t="s">
        <v>6785</v>
      </c>
      <c r="R468">
        <v>0</v>
      </c>
      <c r="S468" t="s">
        <v>2013</v>
      </c>
      <c r="V468" t="s">
        <v>6786</v>
      </c>
      <c r="W468" t="s">
        <v>6786</v>
      </c>
      <c r="X468" t="s">
        <v>6183</v>
      </c>
      <c r="Y468" t="s">
        <v>1852</v>
      </c>
      <c r="Z468" t="s">
        <v>1743</v>
      </c>
    </row>
    <row r="469" spans="1:26" x14ac:dyDescent="0.25">
      <c r="A469">
        <v>406670</v>
      </c>
      <c r="B469" t="s">
        <v>1032</v>
      </c>
      <c r="C469" t="s">
        <v>1033</v>
      </c>
      <c r="D469" t="s">
        <v>1034</v>
      </c>
      <c r="E469">
        <v>108</v>
      </c>
      <c r="F469">
        <v>5873</v>
      </c>
      <c r="G469" t="s">
        <v>6758</v>
      </c>
      <c r="H469" s="2">
        <v>0.79166666666666663</v>
      </c>
      <c r="I469" t="s">
        <v>667</v>
      </c>
      <c r="J469" s="2">
        <v>0.83333333333333337</v>
      </c>
      <c r="L469" t="s">
        <v>968</v>
      </c>
      <c r="N469" t="s">
        <v>1035</v>
      </c>
      <c r="O469">
        <v>9002647</v>
      </c>
      <c r="P469" t="s">
        <v>1036</v>
      </c>
      <c r="Q469" t="s">
        <v>6787</v>
      </c>
      <c r="R469">
        <v>0</v>
      </c>
      <c r="S469" t="s">
        <v>5116</v>
      </c>
      <c r="V469" t="s">
        <v>6749</v>
      </c>
      <c r="W469" t="s">
        <v>6749</v>
      </c>
      <c r="X469" t="s">
        <v>1040</v>
      </c>
      <c r="Y469" t="s">
        <v>1980</v>
      </c>
      <c r="Z469" t="s">
        <v>1853</v>
      </c>
    </row>
    <row r="470" spans="1:26" x14ac:dyDescent="0.25">
      <c r="A470">
        <v>406759</v>
      </c>
      <c r="B470" t="s">
        <v>1075</v>
      </c>
      <c r="C470" t="s">
        <v>1610</v>
      </c>
      <c r="D470" t="s">
        <v>1611</v>
      </c>
      <c r="E470">
        <v>159</v>
      </c>
      <c r="F470">
        <v>15215</v>
      </c>
      <c r="G470" t="s">
        <v>6758</v>
      </c>
      <c r="H470" s="2">
        <v>0.95833333333333337</v>
      </c>
      <c r="I470" t="s">
        <v>667</v>
      </c>
      <c r="J470" s="2">
        <v>0.33333333333333331</v>
      </c>
      <c r="L470" t="s">
        <v>968</v>
      </c>
      <c r="N470" t="s">
        <v>1078</v>
      </c>
      <c r="O470">
        <v>9819959</v>
      </c>
      <c r="P470" t="s">
        <v>1159</v>
      </c>
      <c r="Q470" t="s">
        <v>6788</v>
      </c>
      <c r="R470">
        <v>0</v>
      </c>
      <c r="S470" t="s">
        <v>1279</v>
      </c>
      <c r="V470">
        <v>55</v>
      </c>
      <c r="W470">
        <v>555</v>
      </c>
      <c r="X470" t="s">
        <v>1614</v>
      </c>
      <c r="Y470" t="s">
        <v>1615</v>
      </c>
      <c r="Z470" t="s">
        <v>6098</v>
      </c>
    </row>
    <row r="471" spans="1:26" x14ac:dyDescent="0.25">
      <c r="A471">
        <v>406947</v>
      </c>
      <c r="B471" t="s">
        <v>964</v>
      </c>
      <c r="C471" t="s">
        <v>1049</v>
      </c>
      <c r="D471" t="s">
        <v>1050</v>
      </c>
      <c r="E471">
        <v>26</v>
      </c>
      <c r="F471">
        <v>284</v>
      </c>
      <c r="G471" t="s">
        <v>667</v>
      </c>
      <c r="H471" s="2">
        <v>0.16666666666666666</v>
      </c>
      <c r="I471" t="s">
        <v>667</v>
      </c>
      <c r="J471" s="2">
        <v>0.54166666666666663</v>
      </c>
      <c r="L471" t="s">
        <v>968</v>
      </c>
      <c r="N471" t="s">
        <v>969</v>
      </c>
      <c r="P471" t="s">
        <v>970</v>
      </c>
      <c r="Q471" t="s">
        <v>6789</v>
      </c>
      <c r="R471">
        <v>0</v>
      </c>
      <c r="S471" t="s">
        <v>972</v>
      </c>
      <c r="X471" t="s">
        <v>1053</v>
      </c>
      <c r="Y471" t="s">
        <v>974</v>
      </c>
      <c r="Z471" t="s">
        <v>974</v>
      </c>
    </row>
    <row r="472" spans="1:26" x14ac:dyDescent="0.25">
      <c r="A472">
        <v>406948</v>
      </c>
      <c r="B472" t="s">
        <v>976</v>
      </c>
      <c r="C472" t="s">
        <v>1185</v>
      </c>
      <c r="D472" t="s">
        <v>1186</v>
      </c>
      <c r="E472">
        <v>87</v>
      </c>
      <c r="F472">
        <v>2391</v>
      </c>
      <c r="G472" t="s">
        <v>667</v>
      </c>
      <c r="H472" s="2">
        <v>0.16666666666666666</v>
      </c>
      <c r="I472" t="s">
        <v>667</v>
      </c>
      <c r="J472" s="2">
        <v>0.54166666666666663</v>
      </c>
      <c r="L472" t="s">
        <v>968</v>
      </c>
      <c r="N472" t="s">
        <v>969</v>
      </c>
      <c r="P472" t="s">
        <v>970</v>
      </c>
      <c r="Q472" t="s">
        <v>6790</v>
      </c>
      <c r="R472">
        <v>0</v>
      </c>
      <c r="S472" t="s">
        <v>1057</v>
      </c>
      <c r="X472" t="s">
        <v>1189</v>
      </c>
      <c r="Y472" t="s">
        <v>974</v>
      </c>
      <c r="Z472" t="s">
        <v>974</v>
      </c>
    </row>
    <row r="473" spans="1:26" x14ac:dyDescent="0.25">
      <c r="A473">
        <v>406766</v>
      </c>
      <c r="B473" t="s">
        <v>1032</v>
      </c>
      <c r="C473" t="s">
        <v>5900</v>
      </c>
      <c r="D473" t="s">
        <v>5901</v>
      </c>
      <c r="E473">
        <v>71</v>
      </c>
      <c r="F473">
        <v>1050</v>
      </c>
      <c r="G473" t="s">
        <v>667</v>
      </c>
      <c r="H473" s="2">
        <v>0.25</v>
      </c>
      <c r="I473" t="s">
        <v>667</v>
      </c>
      <c r="J473" s="2">
        <v>0.5</v>
      </c>
      <c r="L473" t="s">
        <v>968</v>
      </c>
      <c r="N473" t="s">
        <v>1167</v>
      </c>
      <c r="O473">
        <v>8132055</v>
      </c>
      <c r="P473" t="s">
        <v>1036</v>
      </c>
      <c r="Q473" t="s">
        <v>6791</v>
      </c>
      <c r="R473">
        <v>0</v>
      </c>
      <c r="S473" t="s">
        <v>4887</v>
      </c>
      <c r="V473">
        <v>21121</v>
      </c>
      <c r="W473">
        <v>21122</v>
      </c>
      <c r="X473" t="s">
        <v>5905</v>
      </c>
      <c r="Y473" t="s">
        <v>1284</v>
      </c>
      <c r="Z473" t="s">
        <v>1104</v>
      </c>
    </row>
    <row r="474" spans="1:26" x14ac:dyDescent="0.25">
      <c r="A474">
        <v>406437</v>
      </c>
      <c r="B474" t="s">
        <v>1075</v>
      </c>
      <c r="C474" t="s">
        <v>1320</v>
      </c>
      <c r="D474" t="s">
        <v>1321</v>
      </c>
      <c r="E474">
        <v>86</v>
      </c>
      <c r="F474">
        <v>2546</v>
      </c>
      <c r="G474" t="s">
        <v>667</v>
      </c>
      <c r="H474" s="2">
        <v>0.27083333333333331</v>
      </c>
      <c r="I474" t="s">
        <v>667</v>
      </c>
      <c r="J474" s="2">
        <v>0.83333333333333337</v>
      </c>
      <c r="L474" t="s">
        <v>968</v>
      </c>
      <c r="N474" t="s">
        <v>1035</v>
      </c>
      <c r="O474">
        <v>9280718</v>
      </c>
      <c r="P474" t="s">
        <v>1079</v>
      </c>
      <c r="Q474" t="s">
        <v>6792</v>
      </c>
      <c r="R474">
        <v>0</v>
      </c>
      <c r="S474" t="s">
        <v>6740</v>
      </c>
      <c r="V474" t="s">
        <v>6793</v>
      </c>
      <c r="W474" t="s">
        <v>6793</v>
      </c>
      <c r="X474" t="s">
        <v>1325</v>
      </c>
      <c r="Y474" t="s">
        <v>2031</v>
      </c>
      <c r="Z474" t="s">
        <v>2541</v>
      </c>
    </row>
    <row r="475" spans="1:26" x14ac:dyDescent="0.25">
      <c r="A475">
        <v>407046</v>
      </c>
      <c r="B475" t="s">
        <v>1032</v>
      </c>
      <c r="C475" t="s">
        <v>5900</v>
      </c>
      <c r="D475" t="s">
        <v>5901</v>
      </c>
      <c r="E475">
        <v>71</v>
      </c>
      <c r="F475">
        <v>1050</v>
      </c>
      <c r="G475" t="s">
        <v>6626</v>
      </c>
      <c r="H475" s="2">
        <v>8.3333333333333329E-2</v>
      </c>
      <c r="I475" t="s">
        <v>497</v>
      </c>
      <c r="J475" s="2">
        <v>0.20833333333333334</v>
      </c>
      <c r="L475" t="s">
        <v>968</v>
      </c>
      <c r="N475" t="s">
        <v>1167</v>
      </c>
      <c r="O475">
        <v>8132055</v>
      </c>
      <c r="P475" t="s">
        <v>1036</v>
      </c>
      <c r="Q475" t="s">
        <v>6794</v>
      </c>
      <c r="R475">
        <v>0</v>
      </c>
      <c r="S475" t="s">
        <v>2023</v>
      </c>
      <c r="T475" t="s">
        <v>6795</v>
      </c>
      <c r="V475">
        <v>21122</v>
      </c>
      <c r="W475">
        <v>21131</v>
      </c>
      <c r="X475" t="s">
        <v>5905</v>
      </c>
      <c r="Y475" t="s">
        <v>1104</v>
      </c>
      <c r="Z475" t="s">
        <v>974</v>
      </c>
    </row>
    <row r="476" spans="1:26" x14ac:dyDescent="0.25">
      <c r="A476">
        <v>407016</v>
      </c>
      <c r="B476" t="s">
        <v>1230</v>
      </c>
      <c r="C476" t="s">
        <v>3161</v>
      </c>
      <c r="D476" t="s">
        <v>3162</v>
      </c>
      <c r="E476">
        <v>10</v>
      </c>
      <c r="F476">
        <v>12</v>
      </c>
      <c r="G476" t="s">
        <v>6626</v>
      </c>
      <c r="H476" s="2">
        <v>0.22916666666666666</v>
      </c>
      <c r="I476" t="s">
        <v>6626</v>
      </c>
      <c r="J476" s="2">
        <v>0.3125</v>
      </c>
      <c r="L476" t="s">
        <v>968</v>
      </c>
      <c r="N476" t="s">
        <v>1300</v>
      </c>
      <c r="O476" t="s">
        <v>3163</v>
      </c>
      <c r="P476" t="s">
        <v>970</v>
      </c>
      <c r="Q476" t="s">
        <v>6796</v>
      </c>
      <c r="R476">
        <v>1.22</v>
      </c>
      <c r="S476" t="s">
        <v>1179</v>
      </c>
      <c r="X476" t="s">
        <v>3165</v>
      </c>
      <c r="Y476" t="s">
        <v>1029</v>
      </c>
      <c r="Z476" t="s">
        <v>1029</v>
      </c>
    </row>
    <row r="477" spans="1:26" x14ac:dyDescent="0.25">
      <c r="A477">
        <v>406885</v>
      </c>
      <c r="B477" t="s">
        <v>982</v>
      </c>
      <c r="C477" t="s">
        <v>364</v>
      </c>
      <c r="D477" t="s">
        <v>365</v>
      </c>
      <c r="E477">
        <v>292</v>
      </c>
      <c r="F477">
        <v>85942</v>
      </c>
      <c r="G477" t="s">
        <v>6626</v>
      </c>
      <c r="H477" s="2">
        <v>0.29166666666666669</v>
      </c>
      <c r="I477" t="s">
        <v>6797</v>
      </c>
      <c r="J477" s="2">
        <v>0.70833333333333337</v>
      </c>
      <c r="L477" t="s">
        <v>968</v>
      </c>
      <c r="N477" t="s">
        <v>1214</v>
      </c>
      <c r="O477">
        <v>9224726</v>
      </c>
      <c r="P477" t="s">
        <v>970</v>
      </c>
      <c r="Q477" t="s">
        <v>6798</v>
      </c>
      <c r="R477">
        <v>0</v>
      </c>
      <c r="S477" t="s">
        <v>1457</v>
      </c>
      <c r="U477" t="s">
        <v>1215</v>
      </c>
      <c r="V477" t="s">
        <v>6799</v>
      </c>
      <c r="W477" t="s">
        <v>6799</v>
      </c>
      <c r="X477" t="s">
        <v>1674</v>
      </c>
      <c r="Y477" t="s">
        <v>1074</v>
      </c>
      <c r="Z477" t="s">
        <v>1074</v>
      </c>
    </row>
    <row r="478" spans="1:26" x14ac:dyDescent="0.25">
      <c r="A478" t="s">
        <v>6800</v>
      </c>
      <c r="B478" t="s">
        <v>2403</v>
      </c>
      <c r="C478" t="s">
        <v>3974</v>
      </c>
      <c r="D478" t="s">
        <v>2405</v>
      </c>
      <c r="E478">
        <v>80</v>
      </c>
      <c r="F478">
        <v>1854</v>
      </c>
      <c r="G478" t="s">
        <v>6626</v>
      </c>
      <c r="H478" s="2">
        <v>0.29166666666666669</v>
      </c>
      <c r="I478" t="s">
        <v>6626</v>
      </c>
      <c r="J478" s="2">
        <v>0.75</v>
      </c>
      <c r="L478" t="s">
        <v>968</v>
      </c>
      <c r="N478" t="s">
        <v>3975</v>
      </c>
      <c r="O478">
        <v>7432317</v>
      </c>
      <c r="P478" t="s">
        <v>1159</v>
      </c>
      <c r="Q478" t="s">
        <v>6801</v>
      </c>
      <c r="R478">
        <v>0</v>
      </c>
      <c r="S478" t="s">
        <v>1183</v>
      </c>
      <c r="T478" t="s">
        <v>6802</v>
      </c>
      <c r="X478" t="s">
        <v>2408</v>
      </c>
      <c r="Y478" t="s">
        <v>3978</v>
      </c>
      <c r="Z478" t="s">
        <v>1047</v>
      </c>
    </row>
    <row r="479" spans="1:26" x14ac:dyDescent="0.25">
      <c r="A479">
        <v>407157</v>
      </c>
      <c r="B479" t="s">
        <v>964</v>
      </c>
      <c r="C479" t="s">
        <v>965</v>
      </c>
      <c r="D479" t="s">
        <v>966</v>
      </c>
      <c r="E479">
        <v>26</v>
      </c>
      <c r="F479">
        <v>284</v>
      </c>
      <c r="G479" t="s">
        <v>6797</v>
      </c>
      <c r="H479" s="2">
        <v>0.25</v>
      </c>
      <c r="I479" t="s">
        <v>6797</v>
      </c>
      <c r="J479" s="2">
        <v>0.66666666666666663</v>
      </c>
      <c r="K479" t="s">
        <v>6803</v>
      </c>
      <c r="L479" t="s">
        <v>1142</v>
      </c>
      <c r="N479" t="s">
        <v>1290</v>
      </c>
      <c r="P479" t="s">
        <v>1159</v>
      </c>
      <c r="Q479" t="s">
        <v>6804</v>
      </c>
      <c r="R479">
        <v>0</v>
      </c>
      <c r="S479" t="s">
        <v>1603</v>
      </c>
      <c r="X479" t="s">
        <v>973</v>
      </c>
      <c r="Y479" t="s">
        <v>974</v>
      </c>
      <c r="Z479" t="s">
        <v>974</v>
      </c>
    </row>
    <row r="480" spans="1:26" x14ac:dyDescent="0.25">
      <c r="A480">
        <v>404574</v>
      </c>
      <c r="B480" t="s">
        <v>982</v>
      </c>
      <c r="C480" t="s">
        <v>398</v>
      </c>
      <c r="D480" t="s">
        <v>399</v>
      </c>
      <c r="E480">
        <v>294</v>
      </c>
      <c r="F480">
        <v>90090</v>
      </c>
      <c r="G480" t="s">
        <v>6797</v>
      </c>
      <c r="H480" s="2">
        <v>0.25</v>
      </c>
      <c r="I480" t="s">
        <v>432</v>
      </c>
      <c r="J480" s="2">
        <v>0.625</v>
      </c>
      <c r="L480" t="s">
        <v>968</v>
      </c>
      <c r="N480" t="s">
        <v>985</v>
      </c>
      <c r="P480" t="s">
        <v>986</v>
      </c>
      <c r="Q480" t="s">
        <v>6805</v>
      </c>
      <c r="R480">
        <v>0</v>
      </c>
      <c r="S480" t="s">
        <v>2288</v>
      </c>
      <c r="V480">
        <v>22831</v>
      </c>
      <c r="W480">
        <v>22831</v>
      </c>
      <c r="Y480" t="s">
        <v>1074</v>
      </c>
      <c r="Z480" t="s">
        <v>1074</v>
      </c>
    </row>
    <row r="481" spans="1:26" x14ac:dyDescent="0.25">
      <c r="A481">
        <v>407164</v>
      </c>
      <c r="B481" t="s">
        <v>1230</v>
      </c>
      <c r="C481" t="s">
        <v>1371</v>
      </c>
      <c r="D481" t="s">
        <v>1372</v>
      </c>
      <c r="E481">
        <v>11</v>
      </c>
      <c r="F481">
        <v>5</v>
      </c>
      <c r="G481" t="s">
        <v>6797</v>
      </c>
      <c r="H481" s="2">
        <v>0.29166666666666669</v>
      </c>
      <c r="I481" t="s">
        <v>6797</v>
      </c>
      <c r="J481" s="2">
        <v>0.39583333333333331</v>
      </c>
      <c r="L481" t="s">
        <v>968</v>
      </c>
      <c r="N481" t="s">
        <v>1300</v>
      </c>
      <c r="O481" t="s">
        <v>1373</v>
      </c>
      <c r="P481" t="s">
        <v>970</v>
      </c>
      <c r="Q481" t="s">
        <v>6806</v>
      </c>
      <c r="R481">
        <v>3.35</v>
      </c>
      <c r="S481" t="s">
        <v>1179</v>
      </c>
      <c r="Y481" t="s">
        <v>1029</v>
      </c>
      <c r="Z481" t="s">
        <v>1029</v>
      </c>
    </row>
    <row r="482" spans="1:26" x14ac:dyDescent="0.25">
      <c r="A482">
        <v>406817</v>
      </c>
      <c r="B482" t="s">
        <v>964</v>
      </c>
      <c r="C482" t="s">
        <v>4061</v>
      </c>
      <c r="D482" t="s">
        <v>1777</v>
      </c>
      <c r="E482">
        <v>27</v>
      </c>
      <c r="F482">
        <v>237</v>
      </c>
      <c r="G482" t="s">
        <v>6797</v>
      </c>
      <c r="H482" s="2">
        <v>0.33333333333333331</v>
      </c>
      <c r="I482" t="s">
        <v>6807</v>
      </c>
      <c r="J482" s="2">
        <v>0.25</v>
      </c>
      <c r="L482" t="s">
        <v>968</v>
      </c>
      <c r="N482" t="s">
        <v>1601</v>
      </c>
      <c r="O482" t="s">
        <v>1779</v>
      </c>
      <c r="P482" t="s">
        <v>1131</v>
      </c>
      <c r="Q482" t="s">
        <v>6808</v>
      </c>
      <c r="R482">
        <v>6</v>
      </c>
      <c r="S482" t="s">
        <v>1331</v>
      </c>
      <c r="X482" t="s">
        <v>1780</v>
      </c>
      <c r="Y482" t="s">
        <v>1284</v>
      </c>
      <c r="Z482" t="s">
        <v>1284</v>
      </c>
    </row>
    <row r="483" spans="1:26" x14ac:dyDescent="0.25">
      <c r="A483">
        <v>406818</v>
      </c>
      <c r="B483" t="s">
        <v>976</v>
      </c>
      <c r="C483" t="s">
        <v>6406</v>
      </c>
      <c r="D483" t="s">
        <v>4087</v>
      </c>
      <c r="E483">
        <v>68</v>
      </c>
      <c r="F483">
        <v>1318</v>
      </c>
      <c r="G483" t="s">
        <v>6797</v>
      </c>
      <c r="H483" s="2">
        <v>0.33333333333333331</v>
      </c>
      <c r="I483" t="s">
        <v>6807</v>
      </c>
      <c r="J483" s="2">
        <v>0.25</v>
      </c>
      <c r="L483" t="s">
        <v>968</v>
      </c>
      <c r="N483" t="s">
        <v>1601</v>
      </c>
      <c r="O483" t="s">
        <v>4088</v>
      </c>
      <c r="P483" t="s">
        <v>1131</v>
      </c>
      <c r="Q483" t="s">
        <v>6809</v>
      </c>
      <c r="R483">
        <v>6</v>
      </c>
      <c r="S483" t="s">
        <v>4202</v>
      </c>
      <c r="X483" t="s">
        <v>4091</v>
      </c>
      <c r="Y483" t="s">
        <v>1284</v>
      </c>
      <c r="Z483" t="s">
        <v>1284</v>
      </c>
    </row>
    <row r="484" spans="1:26" x14ac:dyDescent="0.25">
      <c r="A484">
        <v>407210</v>
      </c>
      <c r="B484" t="s">
        <v>1021</v>
      </c>
      <c r="C484" t="s">
        <v>1459</v>
      </c>
      <c r="D484" t="s">
        <v>1460</v>
      </c>
      <c r="E484">
        <v>28</v>
      </c>
      <c r="F484">
        <v>100</v>
      </c>
      <c r="G484" t="s">
        <v>6797</v>
      </c>
      <c r="H484" s="2">
        <v>0.58333333333333337</v>
      </c>
      <c r="I484" t="s">
        <v>6807</v>
      </c>
      <c r="J484" s="2">
        <v>0.83333333333333337</v>
      </c>
      <c r="L484" t="s">
        <v>968</v>
      </c>
      <c r="N484" t="s">
        <v>1300</v>
      </c>
      <c r="O484">
        <v>2401</v>
      </c>
      <c r="P484" t="s">
        <v>970</v>
      </c>
      <c r="Q484" t="s">
        <v>6810</v>
      </c>
      <c r="R484">
        <v>4</v>
      </c>
      <c r="S484" t="s">
        <v>1026</v>
      </c>
      <c r="X484" t="s">
        <v>1462</v>
      </c>
      <c r="Y484" t="s">
        <v>1074</v>
      </c>
      <c r="Z484" t="s">
        <v>1074</v>
      </c>
    </row>
    <row r="485" spans="1:26" x14ac:dyDescent="0.25">
      <c r="A485">
        <v>406728</v>
      </c>
      <c r="B485" t="s">
        <v>1075</v>
      </c>
      <c r="C485" t="s">
        <v>1734</v>
      </c>
      <c r="D485" t="s">
        <v>1735</v>
      </c>
      <c r="E485">
        <v>189</v>
      </c>
      <c r="F485">
        <v>27571</v>
      </c>
      <c r="G485" t="s">
        <v>6797</v>
      </c>
      <c r="H485" s="2">
        <v>0.66666666666666663</v>
      </c>
      <c r="I485" t="s">
        <v>6807</v>
      </c>
      <c r="J485" s="2">
        <v>0.375</v>
      </c>
      <c r="L485" t="s">
        <v>968</v>
      </c>
      <c r="N485" t="s">
        <v>1482</v>
      </c>
      <c r="O485">
        <v>9845661</v>
      </c>
      <c r="P485" t="s">
        <v>1277</v>
      </c>
      <c r="Q485" t="s">
        <v>6811</v>
      </c>
      <c r="R485">
        <v>0</v>
      </c>
      <c r="S485" t="s">
        <v>1836</v>
      </c>
      <c r="V485" t="s">
        <v>6812</v>
      </c>
      <c r="W485" t="s">
        <v>6812</v>
      </c>
      <c r="X485" t="s">
        <v>1739</v>
      </c>
      <c r="Y485" t="s">
        <v>6813</v>
      </c>
      <c r="Z485" t="s">
        <v>1004</v>
      </c>
    </row>
    <row r="486" spans="1:26" x14ac:dyDescent="0.25">
      <c r="A486">
        <v>407236</v>
      </c>
      <c r="B486" t="s">
        <v>1139</v>
      </c>
      <c r="C486" t="s">
        <v>6570</v>
      </c>
      <c r="D486" t="s">
        <v>6571</v>
      </c>
      <c r="E486">
        <v>42</v>
      </c>
      <c r="F486">
        <v>499</v>
      </c>
      <c r="G486" t="s">
        <v>6797</v>
      </c>
      <c r="H486" s="2">
        <v>0.75</v>
      </c>
      <c r="I486" t="s">
        <v>6807</v>
      </c>
      <c r="J486" s="2">
        <v>0.41666666666666669</v>
      </c>
      <c r="L486" t="s">
        <v>968</v>
      </c>
      <c r="N486" t="s">
        <v>1031</v>
      </c>
      <c r="O486">
        <v>747154</v>
      </c>
      <c r="P486" t="s">
        <v>970</v>
      </c>
      <c r="Q486" t="s">
        <v>6814</v>
      </c>
      <c r="R486">
        <v>4.8</v>
      </c>
      <c r="S486" t="s">
        <v>1112</v>
      </c>
      <c r="X486" t="s">
        <v>6573</v>
      </c>
      <c r="Y486" t="s">
        <v>1147</v>
      </c>
      <c r="Z486" t="s">
        <v>1147</v>
      </c>
    </row>
    <row r="487" spans="1:26" x14ac:dyDescent="0.25">
      <c r="A487">
        <v>407019</v>
      </c>
      <c r="B487" t="s">
        <v>1032</v>
      </c>
      <c r="C487" t="s">
        <v>1033</v>
      </c>
      <c r="D487" t="s">
        <v>1034</v>
      </c>
      <c r="E487">
        <v>108</v>
      </c>
      <c r="F487">
        <v>5873</v>
      </c>
      <c r="G487" t="s">
        <v>6797</v>
      </c>
      <c r="H487" s="2">
        <v>0.97916666666666663</v>
      </c>
      <c r="I487" t="s">
        <v>6807</v>
      </c>
      <c r="J487" s="2">
        <v>0.25</v>
      </c>
      <c r="L487" t="s">
        <v>968</v>
      </c>
      <c r="N487" t="s">
        <v>1035</v>
      </c>
      <c r="O487">
        <v>9002647</v>
      </c>
      <c r="P487" t="s">
        <v>1036</v>
      </c>
      <c r="Q487" t="s">
        <v>6815</v>
      </c>
      <c r="R487">
        <v>0</v>
      </c>
      <c r="S487" t="s">
        <v>4675</v>
      </c>
      <c r="V487" t="s">
        <v>6816</v>
      </c>
      <c r="W487" t="s">
        <v>6816</v>
      </c>
      <c r="X487" t="s">
        <v>1040</v>
      </c>
      <c r="Y487" t="s">
        <v>1013</v>
      </c>
      <c r="Z487" t="s">
        <v>1229</v>
      </c>
    </row>
    <row r="488" spans="1:26" x14ac:dyDescent="0.25">
      <c r="A488">
        <v>407291</v>
      </c>
      <c r="B488" t="s">
        <v>1139</v>
      </c>
      <c r="C488" t="s">
        <v>6817</v>
      </c>
      <c r="D488" t="s">
        <v>6817</v>
      </c>
      <c r="E488">
        <v>74</v>
      </c>
      <c r="F488">
        <v>1790</v>
      </c>
      <c r="G488" t="s">
        <v>6807</v>
      </c>
      <c r="I488" t="s">
        <v>497</v>
      </c>
      <c r="L488" t="s">
        <v>968</v>
      </c>
      <c r="N488" t="s">
        <v>1031</v>
      </c>
      <c r="O488" t="s">
        <v>6818</v>
      </c>
      <c r="P488" t="s">
        <v>1174</v>
      </c>
      <c r="Q488" t="s">
        <v>6819</v>
      </c>
      <c r="R488">
        <v>3.85</v>
      </c>
      <c r="S488" t="s">
        <v>1318</v>
      </c>
      <c r="X488" t="s">
        <v>6820</v>
      </c>
      <c r="Y488" t="s">
        <v>1147</v>
      </c>
      <c r="Z488" t="s">
        <v>1147</v>
      </c>
    </row>
    <row r="489" spans="1:26" x14ac:dyDescent="0.25">
      <c r="A489">
        <v>407234</v>
      </c>
      <c r="B489" t="s">
        <v>964</v>
      </c>
      <c r="C489" t="s">
        <v>1049</v>
      </c>
      <c r="D489" t="s">
        <v>1050</v>
      </c>
      <c r="E489">
        <v>26</v>
      </c>
      <c r="F489">
        <v>284</v>
      </c>
      <c r="G489" t="s">
        <v>6807</v>
      </c>
      <c r="H489" s="2">
        <v>0.16666666666666666</v>
      </c>
      <c r="I489" t="s">
        <v>497</v>
      </c>
      <c r="J489" s="2">
        <v>0.75</v>
      </c>
      <c r="L489" t="s">
        <v>968</v>
      </c>
      <c r="N489" t="s">
        <v>969</v>
      </c>
      <c r="P489" t="s">
        <v>970</v>
      </c>
      <c r="Q489" t="s">
        <v>6821</v>
      </c>
      <c r="R489">
        <v>0</v>
      </c>
      <c r="S489" t="s">
        <v>972</v>
      </c>
      <c r="X489" t="s">
        <v>1053</v>
      </c>
      <c r="Y489" t="s">
        <v>974</v>
      </c>
      <c r="Z489" t="s">
        <v>974</v>
      </c>
    </row>
    <row r="490" spans="1:26" x14ac:dyDescent="0.25">
      <c r="A490">
        <v>407235</v>
      </c>
      <c r="B490" t="s">
        <v>976</v>
      </c>
      <c r="C490" t="s">
        <v>1185</v>
      </c>
      <c r="D490" t="s">
        <v>1186</v>
      </c>
      <c r="E490">
        <v>87</v>
      </c>
      <c r="F490">
        <v>2391</v>
      </c>
      <c r="G490" t="s">
        <v>6807</v>
      </c>
      <c r="H490" s="2">
        <v>0.16666666666666666</v>
      </c>
      <c r="I490" t="s">
        <v>497</v>
      </c>
      <c r="J490" s="2">
        <v>0.75</v>
      </c>
      <c r="L490" t="s">
        <v>968</v>
      </c>
      <c r="N490" t="s">
        <v>969</v>
      </c>
      <c r="P490" t="s">
        <v>986</v>
      </c>
      <c r="Q490" t="s">
        <v>6822</v>
      </c>
      <c r="R490">
        <v>0</v>
      </c>
      <c r="S490" t="s">
        <v>980</v>
      </c>
      <c r="X490" t="s">
        <v>1189</v>
      </c>
      <c r="Y490" t="s">
        <v>974</v>
      </c>
      <c r="Z490" t="s">
        <v>974</v>
      </c>
    </row>
    <row r="491" spans="1:26" x14ac:dyDescent="0.25">
      <c r="A491">
        <v>407205</v>
      </c>
      <c r="B491" t="s">
        <v>1032</v>
      </c>
      <c r="C491" t="s">
        <v>1165</v>
      </c>
      <c r="D491" t="s">
        <v>1166</v>
      </c>
      <c r="E491">
        <v>54</v>
      </c>
      <c r="F491">
        <v>499</v>
      </c>
      <c r="G491" t="s">
        <v>6807</v>
      </c>
      <c r="H491" s="2">
        <v>0.16666666666666666</v>
      </c>
      <c r="I491" t="s">
        <v>6807</v>
      </c>
      <c r="J491" s="2">
        <v>0.41666666666666669</v>
      </c>
      <c r="L491" t="s">
        <v>968</v>
      </c>
      <c r="N491" t="s">
        <v>1167</v>
      </c>
      <c r="O491">
        <v>7917757</v>
      </c>
      <c r="P491" t="s">
        <v>1131</v>
      </c>
      <c r="Q491" t="s">
        <v>6823</v>
      </c>
      <c r="R491">
        <v>0</v>
      </c>
      <c r="S491" t="s">
        <v>6824</v>
      </c>
      <c r="V491">
        <v>21121</v>
      </c>
      <c r="W491">
        <v>21121</v>
      </c>
      <c r="X491" t="s">
        <v>1171</v>
      </c>
      <c r="Y491" t="s">
        <v>1047</v>
      </c>
      <c r="Z491" t="s">
        <v>1047</v>
      </c>
    </row>
    <row r="492" spans="1:26" x14ac:dyDescent="0.25">
      <c r="A492">
        <v>406939</v>
      </c>
      <c r="B492" t="s">
        <v>1075</v>
      </c>
      <c r="C492" t="s">
        <v>6825</v>
      </c>
      <c r="D492" t="s">
        <v>6826</v>
      </c>
      <c r="E492">
        <v>154</v>
      </c>
      <c r="F492">
        <v>14308</v>
      </c>
      <c r="G492" t="s">
        <v>6807</v>
      </c>
      <c r="H492" s="2">
        <v>0.22916666666666666</v>
      </c>
      <c r="I492" t="s">
        <v>6807</v>
      </c>
      <c r="J492" s="2">
        <v>0.66666666666666663</v>
      </c>
      <c r="L492" t="s">
        <v>968</v>
      </c>
      <c r="N492" t="s">
        <v>1482</v>
      </c>
      <c r="O492" t="s">
        <v>6827</v>
      </c>
      <c r="P492" t="s">
        <v>1079</v>
      </c>
      <c r="Q492" t="s">
        <v>6828</v>
      </c>
      <c r="R492">
        <v>9</v>
      </c>
      <c r="S492" t="s">
        <v>6829</v>
      </c>
      <c r="V492" t="s">
        <v>6830</v>
      </c>
      <c r="W492" t="s">
        <v>6830</v>
      </c>
      <c r="X492" t="s">
        <v>6831</v>
      </c>
      <c r="Y492" t="s">
        <v>6832</v>
      </c>
      <c r="Z492" t="s">
        <v>5985</v>
      </c>
    </row>
    <row r="493" spans="1:26" x14ac:dyDescent="0.25">
      <c r="A493">
        <v>406784</v>
      </c>
      <c r="B493" t="s">
        <v>1032</v>
      </c>
      <c r="C493" t="s">
        <v>3641</v>
      </c>
      <c r="D493" t="s">
        <v>3642</v>
      </c>
      <c r="E493">
        <v>114</v>
      </c>
      <c r="F493">
        <v>5972</v>
      </c>
      <c r="G493" t="s">
        <v>6807</v>
      </c>
      <c r="H493" s="2">
        <v>0.25</v>
      </c>
      <c r="I493" t="s">
        <v>6807</v>
      </c>
      <c r="J493" s="2">
        <v>0.45833333333333331</v>
      </c>
      <c r="L493" t="s">
        <v>968</v>
      </c>
      <c r="N493" t="s">
        <v>1742</v>
      </c>
      <c r="P493" t="s">
        <v>1036</v>
      </c>
      <c r="Q493" t="s">
        <v>6833</v>
      </c>
      <c r="R493">
        <v>0</v>
      </c>
      <c r="S493" t="s">
        <v>6834</v>
      </c>
      <c r="V493" t="s">
        <v>6835</v>
      </c>
      <c r="W493" t="s">
        <v>6835</v>
      </c>
      <c r="X493" t="s">
        <v>3646</v>
      </c>
      <c r="Y493" t="s">
        <v>1198</v>
      </c>
      <c r="Z493" t="s">
        <v>1013</v>
      </c>
    </row>
    <row r="494" spans="1:26" x14ac:dyDescent="0.25">
      <c r="A494">
        <v>407037</v>
      </c>
      <c r="B494" t="s">
        <v>1032</v>
      </c>
      <c r="C494" t="s">
        <v>1327</v>
      </c>
      <c r="D494" t="s">
        <v>1328</v>
      </c>
      <c r="E494">
        <v>42</v>
      </c>
      <c r="F494">
        <v>380</v>
      </c>
      <c r="G494" t="s">
        <v>6807</v>
      </c>
      <c r="H494" s="2">
        <v>0.29166666666666669</v>
      </c>
      <c r="I494" t="s">
        <v>6807</v>
      </c>
      <c r="J494" s="2">
        <v>0.75</v>
      </c>
      <c r="L494" t="s">
        <v>968</v>
      </c>
      <c r="N494" t="s">
        <v>1329</v>
      </c>
      <c r="O494">
        <v>7321960</v>
      </c>
      <c r="P494" t="s">
        <v>1168</v>
      </c>
      <c r="Q494" t="s">
        <v>6836</v>
      </c>
      <c r="R494">
        <v>0</v>
      </c>
      <c r="S494" t="s">
        <v>1331</v>
      </c>
      <c r="T494" t="s">
        <v>1332</v>
      </c>
      <c r="X494" t="s">
        <v>1333</v>
      </c>
      <c r="Y494" t="s">
        <v>1104</v>
      </c>
      <c r="Z494" t="s">
        <v>1281</v>
      </c>
    </row>
    <row r="495" spans="1:26" x14ac:dyDescent="0.25">
      <c r="A495">
        <v>407020</v>
      </c>
      <c r="B495" t="s">
        <v>1032</v>
      </c>
      <c r="C495" t="s">
        <v>1033</v>
      </c>
      <c r="D495" t="s">
        <v>1034</v>
      </c>
      <c r="E495">
        <v>108</v>
      </c>
      <c r="F495">
        <v>5873</v>
      </c>
      <c r="G495" t="s">
        <v>6807</v>
      </c>
      <c r="H495" s="2">
        <v>0.45833333333333331</v>
      </c>
      <c r="I495" t="s">
        <v>6807</v>
      </c>
      <c r="J495" s="2">
        <v>0.79166666666666663</v>
      </c>
      <c r="L495" t="s">
        <v>968</v>
      </c>
      <c r="N495" t="s">
        <v>1035</v>
      </c>
      <c r="O495">
        <v>9002647</v>
      </c>
      <c r="P495" t="s">
        <v>1036</v>
      </c>
      <c r="Q495" t="s">
        <v>6837</v>
      </c>
      <c r="R495">
        <v>0</v>
      </c>
      <c r="S495" t="s">
        <v>3037</v>
      </c>
      <c r="V495" t="s">
        <v>6816</v>
      </c>
      <c r="W495" t="s">
        <v>6816</v>
      </c>
      <c r="X495" t="s">
        <v>1040</v>
      </c>
      <c r="Y495" t="s">
        <v>1229</v>
      </c>
      <c r="Z495" t="s">
        <v>1042</v>
      </c>
    </row>
    <row r="496" spans="1:26" x14ac:dyDescent="0.25">
      <c r="A496">
        <v>407033</v>
      </c>
      <c r="B496" t="s">
        <v>1752</v>
      </c>
      <c r="C496" t="s">
        <v>1753</v>
      </c>
      <c r="D496" t="s">
        <v>1754</v>
      </c>
      <c r="E496">
        <v>114</v>
      </c>
      <c r="F496">
        <v>5169</v>
      </c>
      <c r="G496" t="s">
        <v>6807</v>
      </c>
      <c r="H496" s="2">
        <v>0.5</v>
      </c>
      <c r="I496" t="s">
        <v>431</v>
      </c>
      <c r="J496" s="2">
        <v>0.33333333333333331</v>
      </c>
      <c r="L496" t="s">
        <v>968</v>
      </c>
      <c r="N496" t="s">
        <v>1755</v>
      </c>
      <c r="O496">
        <v>9781528</v>
      </c>
      <c r="P496" t="s">
        <v>1159</v>
      </c>
      <c r="Q496" t="s">
        <v>6838</v>
      </c>
      <c r="R496">
        <v>0</v>
      </c>
      <c r="S496" t="s">
        <v>4570</v>
      </c>
      <c r="V496">
        <v>67</v>
      </c>
      <c r="W496">
        <v>67</v>
      </c>
      <c r="X496" t="s">
        <v>1758</v>
      </c>
      <c r="Y496" t="s">
        <v>991</v>
      </c>
      <c r="Z496" t="s">
        <v>1048</v>
      </c>
    </row>
    <row r="497" spans="1:26" x14ac:dyDescent="0.25">
      <c r="A497">
        <v>407031</v>
      </c>
      <c r="B497" t="s">
        <v>1075</v>
      </c>
      <c r="C497" t="s">
        <v>1156</v>
      </c>
      <c r="D497" t="s">
        <v>1157</v>
      </c>
      <c r="E497">
        <v>139</v>
      </c>
      <c r="F497">
        <v>9996</v>
      </c>
      <c r="G497" t="s">
        <v>6807</v>
      </c>
      <c r="H497" s="2">
        <v>0.9375</v>
      </c>
      <c r="I497" t="s">
        <v>432</v>
      </c>
      <c r="J497" s="2">
        <v>0.25</v>
      </c>
      <c r="L497" t="s">
        <v>968</v>
      </c>
      <c r="N497" t="s">
        <v>1158</v>
      </c>
      <c r="O497">
        <v>9435818</v>
      </c>
      <c r="P497" t="s">
        <v>1159</v>
      </c>
      <c r="Q497" t="s">
        <v>6839</v>
      </c>
      <c r="R497">
        <v>0</v>
      </c>
      <c r="S497" t="s">
        <v>1722</v>
      </c>
      <c r="V497" t="s">
        <v>6840</v>
      </c>
      <c r="W497" t="s">
        <v>6840</v>
      </c>
      <c r="X497" t="s">
        <v>1163</v>
      </c>
      <c r="Y497" t="s">
        <v>1520</v>
      </c>
      <c r="Z497" t="s">
        <v>1521</v>
      </c>
    </row>
    <row r="498" spans="1:26" x14ac:dyDescent="0.25">
      <c r="A498">
        <v>406761</v>
      </c>
      <c r="B498" t="s">
        <v>1075</v>
      </c>
      <c r="C498" t="s">
        <v>1115</v>
      </c>
      <c r="D498" t="s">
        <v>1116</v>
      </c>
      <c r="E498">
        <v>159</v>
      </c>
      <c r="F498">
        <v>10851</v>
      </c>
      <c r="G498" t="s">
        <v>432</v>
      </c>
      <c r="H498" s="2">
        <v>0.33333333333333331</v>
      </c>
      <c r="I498" t="s">
        <v>432</v>
      </c>
      <c r="J498" s="2">
        <v>0.95833333333333337</v>
      </c>
      <c r="L498" t="s">
        <v>968</v>
      </c>
      <c r="N498" t="s">
        <v>1078</v>
      </c>
      <c r="O498">
        <v>9225275</v>
      </c>
      <c r="P498" t="s">
        <v>1079</v>
      </c>
      <c r="Q498" t="s">
        <v>6841</v>
      </c>
      <c r="R498">
        <v>0</v>
      </c>
      <c r="S498" t="s">
        <v>3391</v>
      </c>
      <c r="V498">
        <v>497</v>
      </c>
      <c r="W498">
        <v>497</v>
      </c>
      <c r="X498" t="s">
        <v>1119</v>
      </c>
      <c r="Y498" t="s">
        <v>1615</v>
      </c>
      <c r="Z498" t="s">
        <v>1083</v>
      </c>
    </row>
    <row r="499" spans="1:26" x14ac:dyDescent="0.25">
      <c r="A499">
        <v>406760</v>
      </c>
      <c r="B499" t="s">
        <v>1075</v>
      </c>
      <c r="C499" t="s">
        <v>1076</v>
      </c>
      <c r="D499" t="s">
        <v>1077</v>
      </c>
      <c r="E499">
        <v>159</v>
      </c>
      <c r="F499">
        <v>15215</v>
      </c>
      <c r="G499" t="s">
        <v>432</v>
      </c>
      <c r="H499" s="2">
        <v>0.33333333333333331</v>
      </c>
      <c r="I499" t="s">
        <v>432</v>
      </c>
      <c r="J499" s="2">
        <v>0.66666666666666663</v>
      </c>
      <c r="L499" t="s">
        <v>968</v>
      </c>
      <c r="N499" t="s">
        <v>1078</v>
      </c>
      <c r="O499">
        <v>9819947</v>
      </c>
      <c r="P499" t="s">
        <v>1159</v>
      </c>
      <c r="Q499" t="s">
        <v>6842</v>
      </c>
      <c r="R499">
        <v>0</v>
      </c>
      <c r="S499" t="s">
        <v>2890</v>
      </c>
      <c r="V499">
        <v>48</v>
      </c>
      <c r="W499">
        <v>48</v>
      </c>
      <c r="X499" t="s">
        <v>1082</v>
      </c>
      <c r="Y499" t="s">
        <v>1005</v>
      </c>
      <c r="Z499" t="s">
        <v>1083</v>
      </c>
    </row>
    <row r="500" spans="1:26" x14ac:dyDescent="0.25">
      <c r="A500">
        <v>407141</v>
      </c>
      <c r="B500" t="s">
        <v>994</v>
      </c>
      <c r="C500" t="s">
        <v>6843</v>
      </c>
      <c r="D500" t="s">
        <v>6844</v>
      </c>
      <c r="E500">
        <v>113</v>
      </c>
      <c r="F500">
        <v>5364</v>
      </c>
      <c r="G500" t="s">
        <v>432</v>
      </c>
      <c r="H500" s="2">
        <v>0.58333333333333337</v>
      </c>
      <c r="I500" t="s">
        <v>497</v>
      </c>
      <c r="J500" s="2">
        <v>0.75</v>
      </c>
      <c r="L500" t="s">
        <v>968</v>
      </c>
      <c r="N500" t="s">
        <v>1091</v>
      </c>
      <c r="O500">
        <v>9268291</v>
      </c>
      <c r="P500" t="s">
        <v>1110</v>
      </c>
      <c r="Q500" t="s">
        <v>6845</v>
      </c>
      <c r="R500">
        <v>0</v>
      </c>
      <c r="S500" t="s">
        <v>6846</v>
      </c>
      <c r="X500" t="s">
        <v>6847</v>
      </c>
      <c r="Y500" t="s">
        <v>1004</v>
      </c>
      <c r="Z500" t="s">
        <v>1399</v>
      </c>
    </row>
    <row r="501" spans="1:26" x14ac:dyDescent="0.25">
      <c r="A501">
        <v>407047</v>
      </c>
      <c r="B501" t="s">
        <v>1032</v>
      </c>
      <c r="C501" t="s">
        <v>1165</v>
      </c>
      <c r="D501" t="s">
        <v>1166</v>
      </c>
      <c r="E501">
        <v>54</v>
      </c>
      <c r="F501">
        <v>499</v>
      </c>
      <c r="G501" t="s">
        <v>432</v>
      </c>
      <c r="H501" s="2">
        <v>0.58333333333333337</v>
      </c>
      <c r="I501" t="s">
        <v>432</v>
      </c>
      <c r="J501" s="2">
        <v>0.83333333333333337</v>
      </c>
      <c r="L501" t="s">
        <v>968</v>
      </c>
      <c r="N501" t="s">
        <v>1167</v>
      </c>
      <c r="O501">
        <v>7917757</v>
      </c>
      <c r="P501" t="s">
        <v>1131</v>
      </c>
      <c r="Q501" t="s">
        <v>6848</v>
      </c>
      <c r="R501">
        <v>0</v>
      </c>
      <c r="S501" t="s">
        <v>3253</v>
      </c>
      <c r="V501">
        <v>21131</v>
      </c>
      <c r="W501">
        <v>21131</v>
      </c>
      <c r="X501" t="s">
        <v>1171</v>
      </c>
      <c r="Y501" t="s">
        <v>1047</v>
      </c>
      <c r="Z501" t="s">
        <v>1047</v>
      </c>
    </row>
    <row r="502" spans="1:26" x14ac:dyDescent="0.25">
      <c r="A502">
        <v>404576</v>
      </c>
      <c r="B502" t="s">
        <v>982</v>
      </c>
      <c r="C502" t="s">
        <v>321</v>
      </c>
      <c r="D502" t="s">
        <v>322</v>
      </c>
      <c r="E502">
        <v>278</v>
      </c>
      <c r="F502">
        <v>78717</v>
      </c>
      <c r="G502" t="s">
        <v>432</v>
      </c>
      <c r="H502" s="2">
        <v>0.6875</v>
      </c>
      <c r="I502" t="s">
        <v>433</v>
      </c>
      <c r="J502" s="2">
        <v>0.70833333333333337</v>
      </c>
      <c r="L502" t="s">
        <v>968</v>
      </c>
      <c r="N502" t="s">
        <v>985</v>
      </c>
      <c r="O502">
        <v>9116876</v>
      </c>
      <c r="P502" t="s">
        <v>986</v>
      </c>
      <c r="Q502" t="s">
        <v>6849</v>
      </c>
      <c r="R502">
        <v>0</v>
      </c>
      <c r="S502" t="s">
        <v>2288</v>
      </c>
      <c r="U502" t="s">
        <v>989</v>
      </c>
      <c r="V502">
        <v>17168</v>
      </c>
      <c r="W502">
        <v>17168</v>
      </c>
      <c r="X502" t="s">
        <v>1794</v>
      </c>
      <c r="Y502" t="s">
        <v>2390</v>
      </c>
      <c r="Z502" t="s">
        <v>2390</v>
      </c>
    </row>
    <row r="503" spans="1:26" x14ac:dyDescent="0.25">
      <c r="A503">
        <v>406831</v>
      </c>
      <c r="B503" t="s">
        <v>1032</v>
      </c>
      <c r="C503" t="s">
        <v>1128</v>
      </c>
      <c r="D503" t="s">
        <v>1129</v>
      </c>
      <c r="E503">
        <v>56</v>
      </c>
      <c r="F503">
        <v>1083</v>
      </c>
      <c r="G503" t="s">
        <v>432</v>
      </c>
      <c r="H503" s="2">
        <v>0.83333333333333337</v>
      </c>
      <c r="I503" t="s">
        <v>497</v>
      </c>
      <c r="J503" s="2">
        <v>0.20833333333333334</v>
      </c>
      <c r="L503" t="s">
        <v>968</v>
      </c>
      <c r="N503" t="s">
        <v>1130</v>
      </c>
      <c r="O503">
        <v>9184524</v>
      </c>
      <c r="P503" t="s">
        <v>1168</v>
      </c>
      <c r="Q503" t="s">
        <v>6850</v>
      </c>
      <c r="R503">
        <v>0</v>
      </c>
      <c r="S503" t="s">
        <v>1133</v>
      </c>
      <c r="V503" t="s">
        <v>6851</v>
      </c>
      <c r="W503" t="s">
        <v>6851</v>
      </c>
      <c r="X503" t="s">
        <v>1135</v>
      </c>
      <c r="Y503" t="s">
        <v>1042</v>
      </c>
      <c r="Z503" t="s">
        <v>1042</v>
      </c>
    </row>
    <row r="504" spans="1:26" x14ac:dyDescent="0.25">
      <c r="A504">
        <v>406830</v>
      </c>
      <c r="B504" t="s">
        <v>1075</v>
      </c>
      <c r="C504" t="s">
        <v>3908</v>
      </c>
      <c r="D504" t="s">
        <v>3909</v>
      </c>
      <c r="E504">
        <v>139</v>
      </c>
      <c r="F504">
        <v>9996</v>
      </c>
      <c r="G504" t="s">
        <v>432</v>
      </c>
      <c r="H504" s="2">
        <v>0.83333333333333337</v>
      </c>
      <c r="I504" t="s">
        <v>497</v>
      </c>
      <c r="J504" s="2">
        <v>0.33333333333333331</v>
      </c>
      <c r="L504" t="s">
        <v>968</v>
      </c>
      <c r="N504" t="s">
        <v>1158</v>
      </c>
      <c r="O504">
        <v>9366225</v>
      </c>
      <c r="P504" t="s">
        <v>1159</v>
      </c>
      <c r="Q504" t="s">
        <v>6852</v>
      </c>
      <c r="R504">
        <v>0</v>
      </c>
      <c r="S504" t="s">
        <v>6853</v>
      </c>
      <c r="V504" t="s">
        <v>6854</v>
      </c>
      <c r="W504" t="s">
        <v>6854</v>
      </c>
      <c r="X504" t="s">
        <v>3912</v>
      </c>
      <c r="Y504" t="s">
        <v>1164</v>
      </c>
      <c r="Z504" t="s">
        <v>1383</v>
      </c>
    </row>
    <row r="505" spans="1:26" x14ac:dyDescent="0.25">
      <c r="A505">
        <v>407331</v>
      </c>
      <c r="B505" t="s">
        <v>964</v>
      </c>
      <c r="C505" t="s">
        <v>5917</v>
      </c>
      <c r="D505" t="s">
        <v>5918</v>
      </c>
      <c r="E505">
        <v>28</v>
      </c>
      <c r="F505">
        <v>284</v>
      </c>
      <c r="G505" t="s">
        <v>497</v>
      </c>
      <c r="H505" s="2">
        <v>0.29166666666666669</v>
      </c>
      <c r="I505" t="s">
        <v>497</v>
      </c>
      <c r="J505" s="2">
        <v>0.75</v>
      </c>
      <c r="L505" t="s">
        <v>968</v>
      </c>
      <c r="N505" t="s">
        <v>1290</v>
      </c>
      <c r="P505" t="s">
        <v>999</v>
      </c>
      <c r="Q505" t="s">
        <v>6855</v>
      </c>
      <c r="R505">
        <v>0</v>
      </c>
      <c r="S505" t="s">
        <v>3267</v>
      </c>
      <c r="X505" t="s">
        <v>5920</v>
      </c>
      <c r="Y505" t="s">
        <v>1104</v>
      </c>
      <c r="Z505" t="s">
        <v>974</v>
      </c>
    </row>
    <row r="506" spans="1:26" x14ac:dyDescent="0.25">
      <c r="A506">
        <v>407332</v>
      </c>
      <c r="B506" t="s">
        <v>976</v>
      </c>
      <c r="C506" t="s">
        <v>6336</v>
      </c>
      <c r="D506" t="s">
        <v>6337</v>
      </c>
      <c r="E506">
        <v>110</v>
      </c>
      <c r="F506">
        <v>4249</v>
      </c>
      <c r="G506" t="s">
        <v>497</v>
      </c>
      <c r="H506" s="2">
        <v>0.29166666666666669</v>
      </c>
      <c r="I506" t="s">
        <v>497</v>
      </c>
      <c r="J506" s="2">
        <v>0.75</v>
      </c>
      <c r="L506" t="s">
        <v>968</v>
      </c>
      <c r="N506" t="s">
        <v>1290</v>
      </c>
      <c r="P506" t="s">
        <v>999</v>
      </c>
      <c r="Q506" t="s">
        <v>6856</v>
      </c>
      <c r="R506">
        <v>0</v>
      </c>
      <c r="S506" t="s">
        <v>3267</v>
      </c>
      <c r="X506" t="s">
        <v>6339</v>
      </c>
      <c r="Y506" t="s">
        <v>1104</v>
      </c>
      <c r="Z506" t="s">
        <v>974</v>
      </c>
    </row>
    <row r="507" spans="1:26" x14ac:dyDescent="0.25">
      <c r="A507">
        <v>406910</v>
      </c>
      <c r="B507" t="s">
        <v>2403</v>
      </c>
      <c r="C507" t="s">
        <v>2404</v>
      </c>
      <c r="D507" t="s">
        <v>2405</v>
      </c>
      <c r="E507">
        <v>80</v>
      </c>
      <c r="F507">
        <v>1854</v>
      </c>
      <c r="G507" t="s">
        <v>497</v>
      </c>
      <c r="H507" s="2">
        <v>0.29166666666666669</v>
      </c>
      <c r="I507" t="s">
        <v>431</v>
      </c>
      <c r="J507" s="2">
        <v>0.25</v>
      </c>
      <c r="L507" t="s">
        <v>968</v>
      </c>
      <c r="N507" t="s">
        <v>2144</v>
      </c>
      <c r="O507">
        <v>7432317</v>
      </c>
      <c r="P507" t="s">
        <v>1277</v>
      </c>
      <c r="Q507" t="s">
        <v>6857</v>
      </c>
      <c r="R507">
        <v>0</v>
      </c>
      <c r="S507" t="s">
        <v>1865</v>
      </c>
      <c r="X507" t="s">
        <v>2408</v>
      </c>
      <c r="Y507" t="s">
        <v>1284</v>
      </c>
      <c r="Z507" t="s">
        <v>1223</v>
      </c>
    </row>
    <row r="508" spans="1:26" x14ac:dyDescent="0.25">
      <c r="A508">
        <v>407288</v>
      </c>
      <c r="B508" t="s">
        <v>982</v>
      </c>
      <c r="C508" t="s">
        <v>377</v>
      </c>
      <c r="D508" t="s">
        <v>378</v>
      </c>
      <c r="E508">
        <v>311</v>
      </c>
      <c r="F508">
        <v>138193</v>
      </c>
      <c r="G508" t="s">
        <v>497</v>
      </c>
      <c r="H508" s="2">
        <v>0.33333333333333331</v>
      </c>
      <c r="I508" t="s">
        <v>358</v>
      </c>
      <c r="J508" s="2">
        <v>0.70833333333333337</v>
      </c>
      <c r="L508" t="s">
        <v>968</v>
      </c>
      <c r="N508" t="s">
        <v>985</v>
      </c>
      <c r="O508">
        <v>9167227</v>
      </c>
      <c r="P508" t="s">
        <v>986</v>
      </c>
      <c r="Q508" t="s">
        <v>6858</v>
      </c>
      <c r="R508">
        <v>0</v>
      </c>
      <c r="S508" t="s">
        <v>6043</v>
      </c>
      <c r="U508" t="s">
        <v>989</v>
      </c>
      <c r="V508">
        <v>21036</v>
      </c>
      <c r="W508">
        <v>21036</v>
      </c>
      <c r="X508" t="s">
        <v>4244</v>
      </c>
      <c r="Y508" t="s">
        <v>1074</v>
      </c>
      <c r="Z508" t="s">
        <v>1074</v>
      </c>
    </row>
    <row r="509" spans="1:26" x14ac:dyDescent="0.25">
      <c r="A509">
        <v>407487</v>
      </c>
      <c r="B509" t="s">
        <v>1139</v>
      </c>
      <c r="C509" t="s">
        <v>3792</v>
      </c>
      <c r="D509" t="s">
        <v>3793</v>
      </c>
      <c r="E509">
        <v>61</v>
      </c>
      <c r="F509">
        <v>1767</v>
      </c>
      <c r="G509" t="s">
        <v>497</v>
      </c>
      <c r="H509" s="2">
        <v>0.45833333333333331</v>
      </c>
      <c r="I509" t="s">
        <v>431</v>
      </c>
      <c r="J509" s="2">
        <v>0.70833333333333337</v>
      </c>
      <c r="L509" t="s">
        <v>968</v>
      </c>
      <c r="N509" t="s">
        <v>1316</v>
      </c>
      <c r="O509">
        <v>70951</v>
      </c>
      <c r="P509" t="s">
        <v>1092</v>
      </c>
      <c r="Q509" t="s">
        <v>6859</v>
      </c>
      <c r="R509">
        <v>0</v>
      </c>
      <c r="S509" t="s">
        <v>1318</v>
      </c>
      <c r="X509" t="s">
        <v>3795</v>
      </c>
      <c r="Y509" t="s">
        <v>1104</v>
      </c>
      <c r="Z509" t="s">
        <v>1110</v>
      </c>
    </row>
    <row r="510" spans="1:26" x14ac:dyDescent="0.25">
      <c r="A510">
        <v>407221</v>
      </c>
      <c r="B510" t="s">
        <v>1075</v>
      </c>
      <c r="C510" t="s">
        <v>1320</v>
      </c>
      <c r="D510" t="s">
        <v>1321</v>
      </c>
      <c r="E510">
        <v>86</v>
      </c>
      <c r="F510">
        <v>2546</v>
      </c>
      <c r="G510" t="s">
        <v>431</v>
      </c>
      <c r="H510" s="2">
        <v>0.25</v>
      </c>
      <c r="I510" t="s">
        <v>431</v>
      </c>
      <c r="J510" s="2">
        <v>0.58333333333333337</v>
      </c>
      <c r="L510" t="s">
        <v>968</v>
      </c>
      <c r="N510" t="s">
        <v>1035</v>
      </c>
      <c r="O510">
        <v>9280718</v>
      </c>
      <c r="P510" t="s">
        <v>1079</v>
      </c>
      <c r="Q510" t="s">
        <v>6860</v>
      </c>
      <c r="R510">
        <v>0</v>
      </c>
      <c r="S510" t="s">
        <v>6861</v>
      </c>
      <c r="V510" t="s">
        <v>6862</v>
      </c>
      <c r="W510" t="s">
        <v>6862</v>
      </c>
      <c r="X510" t="s">
        <v>1325</v>
      </c>
      <c r="Y510" t="s">
        <v>2031</v>
      </c>
      <c r="Z510" t="s">
        <v>2541</v>
      </c>
    </row>
    <row r="511" spans="1:26" x14ac:dyDescent="0.25">
      <c r="A511">
        <v>407540</v>
      </c>
      <c r="B511" t="s">
        <v>1230</v>
      </c>
      <c r="C511" t="s">
        <v>1371</v>
      </c>
      <c r="D511" t="s">
        <v>1372</v>
      </c>
      <c r="E511">
        <v>11</v>
      </c>
      <c r="F511">
        <v>5</v>
      </c>
      <c r="G511" t="s">
        <v>431</v>
      </c>
      <c r="H511" s="2">
        <v>0.29166666666666669</v>
      </c>
      <c r="I511" t="s">
        <v>431</v>
      </c>
      <c r="J511" s="2">
        <v>0.41666666666666669</v>
      </c>
      <c r="L511" t="s">
        <v>968</v>
      </c>
      <c r="N511" t="s">
        <v>1300</v>
      </c>
      <c r="O511" t="s">
        <v>1373</v>
      </c>
      <c r="P511" t="s">
        <v>970</v>
      </c>
      <c r="Q511" t="s">
        <v>6863</v>
      </c>
      <c r="R511">
        <v>1.71</v>
      </c>
      <c r="S511" t="s">
        <v>1179</v>
      </c>
      <c r="Y511" t="s">
        <v>1029</v>
      </c>
      <c r="Z511" t="s">
        <v>1029</v>
      </c>
    </row>
    <row r="512" spans="1:26" x14ac:dyDescent="0.25">
      <c r="A512">
        <v>407511</v>
      </c>
      <c r="B512" t="s">
        <v>982</v>
      </c>
      <c r="C512" t="s">
        <v>364</v>
      </c>
      <c r="D512" t="s">
        <v>365</v>
      </c>
      <c r="E512">
        <v>292</v>
      </c>
      <c r="F512">
        <v>85942</v>
      </c>
      <c r="G512" t="s">
        <v>431</v>
      </c>
      <c r="H512" s="2">
        <v>0.29166666666666669</v>
      </c>
      <c r="I512" t="s">
        <v>433</v>
      </c>
      <c r="J512" s="2">
        <v>0.70833333333333337</v>
      </c>
      <c r="L512" t="s">
        <v>968</v>
      </c>
      <c r="N512" t="s">
        <v>1214</v>
      </c>
      <c r="O512">
        <v>9224726</v>
      </c>
      <c r="P512" t="s">
        <v>970</v>
      </c>
      <c r="Q512" t="s">
        <v>6864</v>
      </c>
      <c r="R512">
        <v>0</v>
      </c>
      <c r="S512" t="s">
        <v>6698</v>
      </c>
      <c r="U512" t="s">
        <v>1215</v>
      </c>
      <c r="V512" t="s">
        <v>6799</v>
      </c>
      <c r="W512" t="s">
        <v>6799</v>
      </c>
      <c r="X512" t="s">
        <v>1674</v>
      </c>
      <c r="Y512" t="s">
        <v>1074</v>
      </c>
      <c r="Z512" t="s">
        <v>1074</v>
      </c>
    </row>
    <row r="513" spans="1:26" x14ac:dyDescent="0.25">
      <c r="A513">
        <v>406497</v>
      </c>
      <c r="B513" t="s">
        <v>1032</v>
      </c>
      <c r="C513" t="s">
        <v>1192</v>
      </c>
      <c r="D513" t="s">
        <v>1193</v>
      </c>
      <c r="E513">
        <v>69</v>
      </c>
      <c r="F513">
        <v>764</v>
      </c>
      <c r="G513" t="s">
        <v>431</v>
      </c>
      <c r="H513" s="2">
        <v>0.29166666666666669</v>
      </c>
      <c r="I513" t="s">
        <v>431</v>
      </c>
      <c r="J513" s="2">
        <v>0.625</v>
      </c>
      <c r="L513" t="s">
        <v>968</v>
      </c>
      <c r="N513" t="s">
        <v>1194</v>
      </c>
      <c r="O513">
        <v>7030523</v>
      </c>
      <c r="P513" t="s">
        <v>1036</v>
      </c>
      <c r="Q513" t="s">
        <v>6865</v>
      </c>
      <c r="R513">
        <v>0</v>
      </c>
      <c r="S513" t="s">
        <v>5286</v>
      </c>
      <c r="V513">
        <v>20131</v>
      </c>
      <c r="W513">
        <v>20131</v>
      </c>
      <c r="X513" t="s">
        <v>1197</v>
      </c>
      <c r="Y513" t="s">
        <v>1198</v>
      </c>
      <c r="Z513" t="s">
        <v>1029</v>
      </c>
    </row>
    <row r="514" spans="1:26" x14ac:dyDescent="0.25">
      <c r="A514">
        <v>407216</v>
      </c>
      <c r="B514" t="s">
        <v>994</v>
      </c>
      <c r="C514" t="s">
        <v>6866</v>
      </c>
      <c r="D514" t="s">
        <v>6867</v>
      </c>
      <c r="E514">
        <v>92</v>
      </c>
      <c r="F514">
        <v>3166</v>
      </c>
      <c r="G514" t="s">
        <v>431</v>
      </c>
      <c r="H514" s="2">
        <v>0.33333333333333331</v>
      </c>
      <c r="I514" t="s">
        <v>433</v>
      </c>
      <c r="J514" s="2">
        <v>0.75</v>
      </c>
      <c r="L514" t="s">
        <v>968</v>
      </c>
      <c r="N514" t="s">
        <v>1091</v>
      </c>
      <c r="O514">
        <v>9427512</v>
      </c>
      <c r="P514" t="s">
        <v>999</v>
      </c>
      <c r="Q514" t="s">
        <v>6868</v>
      </c>
      <c r="R514">
        <v>0</v>
      </c>
      <c r="S514" t="s">
        <v>6869</v>
      </c>
      <c r="X514" t="s">
        <v>6870</v>
      </c>
      <c r="Y514" t="s">
        <v>1004</v>
      </c>
      <c r="Z514" t="s">
        <v>1399</v>
      </c>
    </row>
    <row r="515" spans="1:26" x14ac:dyDescent="0.25">
      <c r="A515">
        <v>407420</v>
      </c>
      <c r="B515" t="s">
        <v>1032</v>
      </c>
      <c r="C515" t="s">
        <v>1033</v>
      </c>
      <c r="D515" t="s">
        <v>1034</v>
      </c>
      <c r="E515">
        <v>108</v>
      </c>
      <c r="F515">
        <v>5873</v>
      </c>
      <c r="G515" t="s">
        <v>431</v>
      </c>
      <c r="H515" s="2">
        <v>0.83333333333333337</v>
      </c>
      <c r="I515" t="s">
        <v>433</v>
      </c>
      <c r="J515" s="2">
        <v>0.25</v>
      </c>
      <c r="L515" t="s">
        <v>968</v>
      </c>
      <c r="N515" t="s">
        <v>1035</v>
      </c>
      <c r="O515">
        <v>9002647</v>
      </c>
      <c r="P515" t="s">
        <v>1036</v>
      </c>
      <c r="Q515" t="s">
        <v>6871</v>
      </c>
      <c r="R515">
        <v>0</v>
      </c>
      <c r="S515" t="s">
        <v>3179</v>
      </c>
      <c r="V515" t="s">
        <v>6816</v>
      </c>
      <c r="W515" t="s">
        <v>6816</v>
      </c>
      <c r="X515" t="s">
        <v>1040</v>
      </c>
      <c r="Y515" t="s">
        <v>2167</v>
      </c>
      <c r="Z515" t="s">
        <v>6020</v>
      </c>
    </row>
    <row r="516" spans="1:26" x14ac:dyDescent="0.25">
      <c r="A516">
        <v>407460</v>
      </c>
      <c r="B516" t="s">
        <v>1075</v>
      </c>
      <c r="C516" t="s">
        <v>1828</v>
      </c>
      <c r="D516" t="s">
        <v>1829</v>
      </c>
      <c r="E516">
        <v>159</v>
      </c>
      <c r="F516">
        <v>15215</v>
      </c>
      <c r="G516" t="s">
        <v>433</v>
      </c>
      <c r="H516" s="2">
        <v>0.25</v>
      </c>
      <c r="I516" t="s">
        <v>433</v>
      </c>
      <c r="J516" s="2">
        <v>0.75</v>
      </c>
      <c r="L516" t="s">
        <v>968</v>
      </c>
      <c r="N516" t="s">
        <v>1078</v>
      </c>
      <c r="O516">
        <v>9809904</v>
      </c>
      <c r="P516" t="s">
        <v>1277</v>
      </c>
      <c r="Q516" t="s">
        <v>6872</v>
      </c>
      <c r="R516">
        <v>0</v>
      </c>
      <c r="S516" t="s">
        <v>6873</v>
      </c>
      <c r="V516">
        <v>60</v>
      </c>
      <c r="W516">
        <v>60</v>
      </c>
      <c r="X516" t="s">
        <v>1831</v>
      </c>
      <c r="Y516" t="s">
        <v>1615</v>
      </c>
      <c r="Z516" t="s">
        <v>6098</v>
      </c>
    </row>
    <row r="517" spans="1:26" x14ac:dyDescent="0.25">
      <c r="A517">
        <v>407449</v>
      </c>
      <c r="B517" t="s">
        <v>976</v>
      </c>
      <c r="C517" t="s">
        <v>5955</v>
      </c>
      <c r="D517" t="s">
        <v>5956</v>
      </c>
      <c r="E517">
        <v>70</v>
      </c>
      <c r="F517">
        <v>2146</v>
      </c>
      <c r="G517" t="s">
        <v>433</v>
      </c>
      <c r="H517" s="2">
        <v>0.25</v>
      </c>
      <c r="I517" t="s">
        <v>6533</v>
      </c>
      <c r="J517" s="2">
        <v>0.95833333333333337</v>
      </c>
      <c r="L517" t="s">
        <v>968</v>
      </c>
      <c r="N517" t="s">
        <v>3813</v>
      </c>
      <c r="O517">
        <v>400963</v>
      </c>
      <c r="P517" t="s">
        <v>970</v>
      </c>
      <c r="Q517" t="s">
        <v>6874</v>
      </c>
      <c r="R517">
        <v>6</v>
      </c>
      <c r="S517" t="s">
        <v>3616</v>
      </c>
      <c r="X517" t="s">
        <v>5958</v>
      </c>
      <c r="Y517" t="s">
        <v>1665</v>
      </c>
      <c r="Z517" t="s">
        <v>1665</v>
      </c>
    </row>
    <row r="518" spans="1:26" x14ac:dyDescent="0.25">
      <c r="A518">
        <v>407448</v>
      </c>
      <c r="B518" t="s">
        <v>964</v>
      </c>
      <c r="C518" t="s">
        <v>5959</v>
      </c>
      <c r="D518" t="s">
        <v>5960</v>
      </c>
      <c r="E518">
        <v>30</v>
      </c>
      <c r="F518">
        <v>317</v>
      </c>
      <c r="G518" t="s">
        <v>433</v>
      </c>
      <c r="H518" s="2">
        <v>0.25</v>
      </c>
      <c r="I518" t="s">
        <v>6533</v>
      </c>
      <c r="J518" s="2">
        <v>0.95833333333333337</v>
      </c>
      <c r="L518" t="s">
        <v>968</v>
      </c>
      <c r="N518" t="s">
        <v>3813</v>
      </c>
      <c r="O518">
        <v>400931</v>
      </c>
      <c r="P518" t="s">
        <v>970</v>
      </c>
      <c r="Q518" t="s">
        <v>6875</v>
      </c>
      <c r="R518">
        <v>6</v>
      </c>
      <c r="S518" t="s">
        <v>1349</v>
      </c>
      <c r="X518" t="s">
        <v>5962</v>
      </c>
      <c r="Y518" t="s">
        <v>1665</v>
      </c>
      <c r="Z518" t="s">
        <v>1665</v>
      </c>
    </row>
    <row r="519" spans="1:26" x14ac:dyDescent="0.25">
      <c r="A519" t="s">
        <v>6876</v>
      </c>
      <c r="B519" t="s">
        <v>982</v>
      </c>
      <c r="C519" t="s">
        <v>370</v>
      </c>
      <c r="D519" t="s">
        <v>371</v>
      </c>
      <c r="E519">
        <v>230</v>
      </c>
      <c r="F519">
        <v>71925</v>
      </c>
      <c r="G519" t="s">
        <v>433</v>
      </c>
      <c r="H519" s="2">
        <v>0.27083333333333331</v>
      </c>
      <c r="I519" t="s">
        <v>462</v>
      </c>
      <c r="J519" s="2">
        <v>0.375</v>
      </c>
      <c r="L519" t="s">
        <v>968</v>
      </c>
      <c r="N519" t="s">
        <v>1214</v>
      </c>
      <c r="O519">
        <v>9120877</v>
      </c>
      <c r="P519" t="s">
        <v>1069</v>
      </c>
      <c r="Q519" t="s">
        <v>6877</v>
      </c>
      <c r="R519">
        <v>0</v>
      </c>
      <c r="S519" t="s">
        <v>1457</v>
      </c>
      <c r="V519" t="s">
        <v>6878</v>
      </c>
      <c r="W519" t="s">
        <v>6878</v>
      </c>
      <c r="Y519" t="s">
        <v>6398</v>
      </c>
      <c r="Z519" t="s">
        <v>1074</v>
      </c>
    </row>
    <row r="520" spans="1:26" x14ac:dyDescent="0.25">
      <c r="A520">
        <v>407536</v>
      </c>
      <c r="B520" t="s">
        <v>1032</v>
      </c>
      <c r="C520" t="s">
        <v>5900</v>
      </c>
      <c r="D520" t="s">
        <v>5901</v>
      </c>
      <c r="E520">
        <v>71</v>
      </c>
      <c r="F520">
        <v>1050</v>
      </c>
      <c r="G520" t="s">
        <v>433</v>
      </c>
      <c r="H520" s="2">
        <v>0.33333333333333331</v>
      </c>
      <c r="I520" t="s">
        <v>359</v>
      </c>
      <c r="J520" s="2">
        <v>0.95833333333333337</v>
      </c>
      <c r="L520" t="s">
        <v>968</v>
      </c>
      <c r="N520" t="s">
        <v>1167</v>
      </c>
      <c r="O520">
        <v>8132055</v>
      </c>
      <c r="P520" t="s">
        <v>1131</v>
      </c>
      <c r="Q520" t="s">
        <v>6879</v>
      </c>
      <c r="R520">
        <v>0</v>
      </c>
      <c r="S520" t="s">
        <v>2023</v>
      </c>
      <c r="V520">
        <v>21131</v>
      </c>
      <c r="W520">
        <v>21141</v>
      </c>
      <c r="X520" t="s">
        <v>5905</v>
      </c>
      <c r="Y520" t="s">
        <v>1284</v>
      </c>
      <c r="Z520" t="s">
        <v>1104</v>
      </c>
    </row>
    <row r="521" spans="1:26" x14ac:dyDescent="0.25">
      <c r="A521">
        <v>407560</v>
      </c>
      <c r="B521" t="s">
        <v>1628</v>
      </c>
      <c r="C521" t="s">
        <v>1629</v>
      </c>
      <c r="D521" t="s">
        <v>1630</v>
      </c>
      <c r="E521">
        <v>11</v>
      </c>
      <c r="F521">
        <v>15</v>
      </c>
      <c r="G521" t="s">
        <v>433</v>
      </c>
      <c r="H521" s="2">
        <v>0.33333333333333331</v>
      </c>
      <c r="I521" t="s">
        <v>433</v>
      </c>
      <c r="J521" s="2">
        <v>0.375</v>
      </c>
      <c r="L521" t="s">
        <v>968</v>
      </c>
      <c r="N521" t="s">
        <v>1300</v>
      </c>
      <c r="O521" t="s">
        <v>1629</v>
      </c>
      <c r="P521" t="s">
        <v>970</v>
      </c>
      <c r="Q521" t="s">
        <v>6880</v>
      </c>
      <c r="R521">
        <v>0</v>
      </c>
      <c r="S521" t="s">
        <v>1179</v>
      </c>
      <c r="X521" t="s">
        <v>1632</v>
      </c>
      <c r="Y521" t="s">
        <v>1029</v>
      </c>
      <c r="Z521" t="s">
        <v>1029</v>
      </c>
    </row>
    <row r="522" spans="1:26" x14ac:dyDescent="0.25">
      <c r="A522">
        <v>407651</v>
      </c>
      <c r="B522" t="s">
        <v>982</v>
      </c>
      <c r="C522" t="s">
        <v>398</v>
      </c>
      <c r="D522" t="s">
        <v>399</v>
      </c>
      <c r="E522">
        <v>294</v>
      </c>
      <c r="F522">
        <v>90090</v>
      </c>
      <c r="G522" t="s">
        <v>6533</v>
      </c>
      <c r="H522" s="2">
        <v>0.29166666666666669</v>
      </c>
      <c r="I522" t="s">
        <v>6533</v>
      </c>
      <c r="J522" s="2">
        <v>0.375</v>
      </c>
      <c r="L522" t="s">
        <v>968</v>
      </c>
      <c r="N522" t="s">
        <v>985</v>
      </c>
      <c r="P522" t="s">
        <v>970</v>
      </c>
      <c r="Q522" t="s">
        <v>6881</v>
      </c>
      <c r="R522">
        <v>0</v>
      </c>
      <c r="S522" t="s">
        <v>1457</v>
      </c>
      <c r="V522">
        <v>22832</v>
      </c>
      <c r="W522">
        <v>22832</v>
      </c>
      <c r="Y522" t="s">
        <v>1074</v>
      </c>
      <c r="Z522" t="s">
        <v>1074</v>
      </c>
    </row>
    <row r="523" spans="1:26" x14ac:dyDescent="0.25">
      <c r="A523">
        <v>407507</v>
      </c>
      <c r="B523" t="s">
        <v>1032</v>
      </c>
      <c r="C523" t="s">
        <v>1327</v>
      </c>
      <c r="D523" t="s">
        <v>1328</v>
      </c>
      <c r="E523">
        <v>42</v>
      </c>
      <c r="F523">
        <v>380</v>
      </c>
      <c r="G523" t="s">
        <v>6533</v>
      </c>
      <c r="H523" s="2">
        <v>0.29166666666666669</v>
      </c>
      <c r="I523" t="s">
        <v>6533</v>
      </c>
      <c r="J523" s="2">
        <v>0.75</v>
      </c>
      <c r="L523" t="s">
        <v>968</v>
      </c>
      <c r="N523" t="s">
        <v>1329</v>
      </c>
      <c r="O523">
        <v>7321960</v>
      </c>
      <c r="P523" t="s">
        <v>1168</v>
      </c>
      <c r="Q523" t="s">
        <v>6882</v>
      </c>
      <c r="R523">
        <v>0</v>
      </c>
      <c r="S523" t="s">
        <v>1603</v>
      </c>
      <c r="T523" t="s">
        <v>1332</v>
      </c>
      <c r="X523" t="s">
        <v>1333</v>
      </c>
      <c r="Y523" t="s">
        <v>1104</v>
      </c>
      <c r="Z523" t="s">
        <v>1042</v>
      </c>
    </row>
    <row r="524" spans="1:26" x14ac:dyDescent="0.25">
      <c r="A524">
        <v>407499</v>
      </c>
      <c r="B524" t="s">
        <v>994</v>
      </c>
      <c r="C524" t="s">
        <v>5940</v>
      </c>
      <c r="D524" t="s">
        <v>5941</v>
      </c>
      <c r="E524">
        <v>126</v>
      </c>
      <c r="F524">
        <v>6688</v>
      </c>
      <c r="G524" t="s">
        <v>6533</v>
      </c>
      <c r="H524" s="2">
        <v>0.9375</v>
      </c>
      <c r="I524" t="s">
        <v>6549</v>
      </c>
      <c r="J524" s="2">
        <v>0.83333333333333337</v>
      </c>
      <c r="L524" t="s">
        <v>968</v>
      </c>
      <c r="N524" t="s">
        <v>997</v>
      </c>
      <c r="P524" t="s">
        <v>999</v>
      </c>
      <c r="Q524" t="s">
        <v>6883</v>
      </c>
      <c r="R524">
        <v>0</v>
      </c>
      <c r="S524" t="s">
        <v>6884</v>
      </c>
      <c r="V524">
        <v>299</v>
      </c>
      <c r="W524">
        <v>299</v>
      </c>
      <c r="X524" t="s">
        <v>5944</v>
      </c>
      <c r="Y524" t="s">
        <v>1127</v>
      </c>
      <c r="Z524" t="s">
        <v>1256</v>
      </c>
    </row>
    <row r="525" spans="1:26" x14ac:dyDescent="0.25">
      <c r="A525">
        <v>407726</v>
      </c>
      <c r="B525" t="s">
        <v>994</v>
      </c>
      <c r="C525" t="s">
        <v>1043</v>
      </c>
      <c r="D525" t="s">
        <v>1044</v>
      </c>
      <c r="E525">
        <v>99</v>
      </c>
      <c r="F525">
        <v>4224</v>
      </c>
      <c r="G525" t="s">
        <v>6549</v>
      </c>
      <c r="H525" s="2">
        <v>0.25</v>
      </c>
      <c r="I525" t="s">
        <v>6549</v>
      </c>
      <c r="J525" s="2">
        <v>0.58333333333333337</v>
      </c>
      <c r="L525" t="s">
        <v>968</v>
      </c>
      <c r="N525" t="s">
        <v>997</v>
      </c>
      <c r="O525">
        <v>9355135</v>
      </c>
      <c r="P525" t="s">
        <v>999</v>
      </c>
      <c r="Q525" t="s">
        <v>6885</v>
      </c>
      <c r="R525">
        <v>0</v>
      </c>
      <c r="S525" t="s">
        <v>1001</v>
      </c>
      <c r="V525">
        <v>7</v>
      </c>
      <c r="W525">
        <v>7</v>
      </c>
      <c r="Y525" t="s">
        <v>1048</v>
      </c>
      <c r="Z525" t="s">
        <v>1223</v>
      </c>
    </row>
    <row r="526" spans="1:26" x14ac:dyDescent="0.25">
      <c r="A526">
        <v>407852</v>
      </c>
      <c r="B526" t="s">
        <v>1021</v>
      </c>
      <c r="C526" t="s">
        <v>1459</v>
      </c>
      <c r="D526" t="s">
        <v>1460</v>
      </c>
      <c r="E526">
        <v>28</v>
      </c>
      <c r="F526">
        <v>100</v>
      </c>
      <c r="G526" t="s">
        <v>6549</v>
      </c>
      <c r="H526" s="2">
        <v>0.5625</v>
      </c>
      <c r="I526" t="s">
        <v>463</v>
      </c>
      <c r="J526" s="2">
        <v>0.79166666666666663</v>
      </c>
      <c r="L526" t="s">
        <v>968</v>
      </c>
      <c r="N526" t="s">
        <v>1300</v>
      </c>
      <c r="O526">
        <v>2401</v>
      </c>
      <c r="P526" t="s">
        <v>970</v>
      </c>
      <c r="Q526" t="s">
        <v>6886</v>
      </c>
      <c r="R526">
        <v>4</v>
      </c>
      <c r="S526" t="s">
        <v>1026</v>
      </c>
      <c r="X526" t="s">
        <v>1462</v>
      </c>
      <c r="Y526" t="s">
        <v>1074</v>
      </c>
      <c r="Z526" t="s">
        <v>1074</v>
      </c>
    </row>
    <row r="527" spans="1:26" x14ac:dyDescent="0.25">
      <c r="A527">
        <v>407729</v>
      </c>
      <c r="B527" t="s">
        <v>1032</v>
      </c>
      <c r="C527" t="s">
        <v>1033</v>
      </c>
      <c r="D527" t="s">
        <v>1034</v>
      </c>
      <c r="E527">
        <v>108</v>
      </c>
      <c r="F527">
        <v>5873</v>
      </c>
      <c r="G527" t="s">
        <v>6549</v>
      </c>
      <c r="H527" s="2">
        <v>0.95833333333333337</v>
      </c>
      <c r="I527" t="s">
        <v>463</v>
      </c>
      <c r="J527" s="2">
        <v>0.20833333333333334</v>
      </c>
      <c r="L527" t="s">
        <v>968</v>
      </c>
      <c r="N527" t="s">
        <v>1035</v>
      </c>
      <c r="O527">
        <v>9002647</v>
      </c>
      <c r="P527" t="s">
        <v>1036</v>
      </c>
      <c r="Q527" t="s">
        <v>6887</v>
      </c>
      <c r="R527">
        <v>0</v>
      </c>
      <c r="S527" t="s">
        <v>6689</v>
      </c>
      <c r="V527" t="s">
        <v>6888</v>
      </c>
      <c r="W527" t="s">
        <v>6888</v>
      </c>
      <c r="X527" t="s">
        <v>1040</v>
      </c>
      <c r="Y527" t="s">
        <v>1852</v>
      </c>
      <c r="Z527" t="s">
        <v>1853</v>
      </c>
    </row>
    <row r="528" spans="1:26" x14ac:dyDescent="0.25">
      <c r="A528">
        <v>402457</v>
      </c>
      <c r="B528" t="s">
        <v>1075</v>
      </c>
      <c r="C528" t="s">
        <v>1910</v>
      </c>
      <c r="D528" t="s">
        <v>1911</v>
      </c>
      <c r="E528">
        <v>190</v>
      </c>
      <c r="F528">
        <v>26645</v>
      </c>
      <c r="G528" t="s">
        <v>463</v>
      </c>
      <c r="H528" s="2">
        <v>0.25</v>
      </c>
      <c r="I528" t="s">
        <v>463</v>
      </c>
      <c r="J528" s="2">
        <v>0.875</v>
      </c>
      <c r="L528" t="s">
        <v>968</v>
      </c>
      <c r="N528" t="s">
        <v>1482</v>
      </c>
      <c r="O528">
        <v>9709192</v>
      </c>
      <c r="P528" t="s">
        <v>1079</v>
      </c>
      <c r="Q528" t="s">
        <v>6889</v>
      </c>
      <c r="R528">
        <v>0</v>
      </c>
      <c r="S528" t="s">
        <v>6752</v>
      </c>
      <c r="V528" t="s">
        <v>6890</v>
      </c>
      <c r="W528" t="s">
        <v>6890</v>
      </c>
      <c r="X528" t="s">
        <v>1915</v>
      </c>
      <c r="Y528" t="s">
        <v>1916</v>
      </c>
      <c r="Z528" t="s">
        <v>1004</v>
      </c>
    </row>
    <row r="529" spans="1:26" x14ac:dyDescent="0.25">
      <c r="A529">
        <v>407731</v>
      </c>
      <c r="B529" t="s">
        <v>1032</v>
      </c>
      <c r="C529" t="s">
        <v>1033</v>
      </c>
      <c r="D529" t="s">
        <v>1034</v>
      </c>
      <c r="E529">
        <v>108</v>
      </c>
      <c r="F529">
        <v>5873</v>
      </c>
      <c r="G529" t="s">
        <v>463</v>
      </c>
      <c r="H529" s="2">
        <v>0.45833333333333331</v>
      </c>
      <c r="I529" t="s">
        <v>463</v>
      </c>
      <c r="J529" s="2">
        <v>0.70833333333333337</v>
      </c>
      <c r="L529" t="s">
        <v>968</v>
      </c>
      <c r="N529" t="s">
        <v>1035</v>
      </c>
      <c r="O529">
        <v>9002647</v>
      </c>
      <c r="P529" t="s">
        <v>1110</v>
      </c>
      <c r="Q529" t="s">
        <v>6891</v>
      </c>
      <c r="R529">
        <v>0</v>
      </c>
      <c r="S529" t="s">
        <v>5814</v>
      </c>
      <c r="V529" t="s">
        <v>6888</v>
      </c>
      <c r="W529" t="s">
        <v>6888</v>
      </c>
      <c r="X529" t="s">
        <v>1040</v>
      </c>
      <c r="Y529" t="s">
        <v>1853</v>
      </c>
      <c r="Z529" t="s">
        <v>2031</v>
      </c>
    </row>
    <row r="530" spans="1:26" x14ac:dyDescent="0.25">
      <c r="A530">
        <v>407817</v>
      </c>
      <c r="B530" t="s">
        <v>964</v>
      </c>
      <c r="C530" t="s">
        <v>965</v>
      </c>
      <c r="D530" t="s">
        <v>966</v>
      </c>
      <c r="E530">
        <v>26</v>
      </c>
      <c r="F530">
        <v>284</v>
      </c>
      <c r="G530" t="s">
        <v>463</v>
      </c>
      <c r="H530" s="2">
        <v>0.58333333333333337</v>
      </c>
      <c r="I530" t="s">
        <v>357</v>
      </c>
      <c r="J530" s="2">
        <v>0.75</v>
      </c>
      <c r="L530" t="s">
        <v>968</v>
      </c>
      <c r="N530" t="s">
        <v>969</v>
      </c>
      <c r="P530" t="s">
        <v>970</v>
      </c>
      <c r="Q530" t="s">
        <v>6892</v>
      </c>
      <c r="R530">
        <v>0</v>
      </c>
      <c r="S530" t="s">
        <v>972</v>
      </c>
      <c r="X530" t="s">
        <v>973</v>
      </c>
      <c r="Y530" t="s">
        <v>974</v>
      </c>
      <c r="Z530" t="s">
        <v>974</v>
      </c>
    </row>
    <row r="531" spans="1:26" x14ac:dyDescent="0.25">
      <c r="A531">
        <v>407819</v>
      </c>
      <c r="B531" t="s">
        <v>976</v>
      </c>
      <c r="C531" t="s">
        <v>1054</v>
      </c>
      <c r="D531" t="s">
        <v>1055</v>
      </c>
      <c r="E531">
        <v>87</v>
      </c>
      <c r="F531">
        <v>2391</v>
      </c>
      <c r="G531" t="s">
        <v>463</v>
      </c>
      <c r="H531" s="2">
        <v>0.58333333333333337</v>
      </c>
      <c r="I531" t="s">
        <v>357</v>
      </c>
      <c r="J531" s="2">
        <v>0.75</v>
      </c>
      <c r="L531" t="s">
        <v>968</v>
      </c>
      <c r="N531" t="s">
        <v>969</v>
      </c>
      <c r="P531" t="s">
        <v>970</v>
      </c>
      <c r="Q531" t="s">
        <v>6893</v>
      </c>
      <c r="R531">
        <v>0</v>
      </c>
      <c r="S531" t="s">
        <v>1732</v>
      </c>
      <c r="X531" t="s">
        <v>1058</v>
      </c>
      <c r="Y531" t="s">
        <v>974</v>
      </c>
      <c r="Z531" t="s">
        <v>974</v>
      </c>
    </row>
    <row r="532" spans="1:26" x14ac:dyDescent="0.25">
      <c r="A532">
        <v>406208</v>
      </c>
      <c r="B532" t="s">
        <v>1075</v>
      </c>
      <c r="C532" t="s">
        <v>3908</v>
      </c>
      <c r="D532" t="s">
        <v>3909</v>
      </c>
      <c r="E532">
        <v>139</v>
      </c>
      <c r="F532">
        <v>9996</v>
      </c>
      <c r="G532" t="s">
        <v>463</v>
      </c>
      <c r="H532" s="2">
        <v>0.875</v>
      </c>
      <c r="I532" t="s">
        <v>357</v>
      </c>
      <c r="J532" s="2">
        <v>0.25</v>
      </c>
      <c r="L532" t="s">
        <v>968</v>
      </c>
      <c r="N532" t="s">
        <v>1158</v>
      </c>
      <c r="O532">
        <v>9366225</v>
      </c>
      <c r="P532" t="s">
        <v>1159</v>
      </c>
      <c r="Q532" t="s">
        <v>6894</v>
      </c>
      <c r="R532">
        <v>0</v>
      </c>
      <c r="S532" t="s">
        <v>1722</v>
      </c>
      <c r="V532" t="s">
        <v>6895</v>
      </c>
      <c r="W532" t="s">
        <v>6895</v>
      </c>
      <c r="X532" t="s">
        <v>3912</v>
      </c>
      <c r="Y532" t="s">
        <v>1520</v>
      </c>
      <c r="Z532" t="s">
        <v>1521</v>
      </c>
    </row>
    <row r="533" spans="1:26" x14ac:dyDescent="0.25">
      <c r="A533">
        <v>407461</v>
      </c>
      <c r="B533" t="s">
        <v>1075</v>
      </c>
      <c r="C533" t="s">
        <v>1465</v>
      </c>
      <c r="D533" t="s">
        <v>1466</v>
      </c>
      <c r="E533">
        <v>159</v>
      </c>
      <c r="F533">
        <v>15215</v>
      </c>
      <c r="G533" t="s">
        <v>463</v>
      </c>
      <c r="H533" s="2">
        <v>0.95833333333333337</v>
      </c>
      <c r="I533" t="s">
        <v>357</v>
      </c>
      <c r="J533" s="2">
        <v>0.33333333333333331</v>
      </c>
      <c r="L533" t="s">
        <v>968</v>
      </c>
      <c r="N533" t="s">
        <v>1078</v>
      </c>
      <c r="O533">
        <v>9809916</v>
      </c>
      <c r="P533" t="s">
        <v>1277</v>
      </c>
      <c r="Q533" t="s">
        <v>6896</v>
      </c>
      <c r="R533">
        <v>0</v>
      </c>
      <c r="S533" t="s">
        <v>1081</v>
      </c>
      <c r="V533">
        <v>57</v>
      </c>
      <c r="W533">
        <v>57</v>
      </c>
      <c r="X533" t="s">
        <v>1469</v>
      </c>
      <c r="Y533" t="s">
        <v>1005</v>
      </c>
      <c r="Z533" t="s">
        <v>1083</v>
      </c>
    </row>
    <row r="534" spans="1:26" x14ac:dyDescent="0.25">
      <c r="A534">
        <v>407508</v>
      </c>
      <c r="B534" t="s">
        <v>1032</v>
      </c>
      <c r="C534" t="s">
        <v>1327</v>
      </c>
      <c r="D534" t="s">
        <v>1328</v>
      </c>
      <c r="E534">
        <v>42</v>
      </c>
      <c r="F534">
        <v>380</v>
      </c>
      <c r="G534" t="s">
        <v>357</v>
      </c>
      <c r="H534" s="2">
        <v>0.29166666666666669</v>
      </c>
      <c r="I534" t="s">
        <v>357</v>
      </c>
      <c r="J534" s="2">
        <v>0.75</v>
      </c>
      <c r="L534" t="s">
        <v>968</v>
      </c>
      <c r="N534" t="s">
        <v>1329</v>
      </c>
      <c r="O534">
        <v>7321960</v>
      </c>
      <c r="P534" t="s">
        <v>1168</v>
      </c>
      <c r="Q534" t="s">
        <v>6897</v>
      </c>
      <c r="R534">
        <v>0</v>
      </c>
      <c r="S534" t="s">
        <v>1331</v>
      </c>
      <c r="T534" t="s">
        <v>1332</v>
      </c>
      <c r="X534" t="s">
        <v>1333</v>
      </c>
      <c r="Y534" t="s">
        <v>1042</v>
      </c>
      <c r="Z534" t="s">
        <v>1048</v>
      </c>
    </row>
    <row r="535" spans="1:26" x14ac:dyDescent="0.25">
      <c r="A535">
        <v>407462</v>
      </c>
      <c r="B535" t="s">
        <v>1075</v>
      </c>
      <c r="C535" t="s">
        <v>1492</v>
      </c>
      <c r="D535" t="s">
        <v>1493</v>
      </c>
      <c r="E535">
        <v>149</v>
      </c>
      <c r="F535">
        <v>10581</v>
      </c>
      <c r="G535" t="s">
        <v>357</v>
      </c>
      <c r="H535" s="2">
        <v>0.33333333333333331</v>
      </c>
      <c r="I535" t="s">
        <v>357</v>
      </c>
      <c r="J535" s="2">
        <v>0.95833333333333337</v>
      </c>
      <c r="L535" t="s">
        <v>968</v>
      </c>
      <c r="N535" t="s">
        <v>1078</v>
      </c>
      <c r="O535">
        <v>400497</v>
      </c>
      <c r="P535" t="s">
        <v>1277</v>
      </c>
      <c r="Q535" t="s">
        <v>6898</v>
      </c>
      <c r="R535">
        <v>0</v>
      </c>
      <c r="S535" t="s">
        <v>3391</v>
      </c>
      <c r="V535">
        <v>507</v>
      </c>
      <c r="W535">
        <v>507</v>
      </c>
      <c r="X535" t="s">
        <v>1496</v>
      </c>
      <c r="Y535" t="s">
        <v>1615</v>
      </c>
      <c r="Z535" t="s">
        <v>1104</v>
      </c>
    </row>
    <row r="536" spans="1:26" x14ac:dyDescent="0.25">
      <c r="A536">
        <v>407781</v>
      </c>
      <c r="B536" t="s">
        <v>982</v>
      </c>
      <c r="C536" t="s">
        <v>416</v>
      </c>
      <c r="D536" t="s">
        <v>417</v>
      </c>
      <c r="E536">
        <v>301</v>
      </c>
      <c r="F536">
        <v>82910</v>
      </c>
      <c r="G536" t="s">
        <v>357</v>
      </c>
      <c r="H536" s="2">
        <v>0.33333333333333331</v>
      </c>
      <c r="I536" t="s">
        <v>410</v>
      </c>
      <c r="J536" s="2">
        <v>0.45833333333333331</v>
      </c>
      <c r="L536" t="s">
        <v>968</v>
      </c>
      <c r="N536" t="s">
        <v>985</v>
      </c>
      <c r="O536">
        <v>9111802</v>
      </c>
      <c r="P536" t="s">
        <v>1009</v>
      </c>
      <c r="Q536" t="s">
        <v>6899</v>
      </c>
      <c r="R536">
        <v>0</v>
      </c>
      <c r="S536" t="s">
        <v>2288</v>
      </c>
      <c r="V536">
        <v>16709</v>
      </c>
      <c r="W536">
        <v>16709</v>
      </c>
      <c r="X536" t="s">
        <v>1627</v>
      </c>
      <c r="Y536" t="s">
        <v>1074</v>
      </c>
      <c r="Z536" t="s">
        <v>1074</v>
      </c>
    </row>
    <row r="537" spans="1:26" x14ac:dyDescent="0.25">
      <c r="A537">
        <v>407764</v>
      </c>
      <c r="B537" t="s">
        <v>1139</v>
      </c>
      <c r="C537" t="s">
        <v>6131</v>
      </c>
      <c r="D537" t="s">
        <v>6132</v>
      </c>
      <c r="E537">
        <v>70</v>
      </c>
      <c r="F537">
        <v>1130</v>
      </c>
      <c r="G537" t="s">
        <v>357</v>
      </c>
      <c r="H537" s="2">
        <v>0.625</v>
      </c>
      <c r="I537" t="s">
        <v>568</v>
      </c>
      <c r="J537" s="2">
        <v>0.33333333333333331</v>
      </c>
      <c r="L537" t="s">
        <v>968</v>
      </c>
      <c r="N537" t="s">
        <v>1316</v>
      </c>
      <c r="O537" t="s">
        <v>6134</v>
      </c>
      <c r="P537" t="s">
        <v>1174</v>
      </c>
      <c r="Q537" t="s">
        <v>6900</v>
      </c>
      <c r="R537">
        <v>5</v>
      </c>
      <c r="S537" t="s">
        <v>6901</v>
      </c>
      <c r="X537" t="s">
        <v>6136</v>
      </c>
      <c r="Y537" t="s">
        <v>1204</v>
      </c>
      <c r="Z537" t="s">
        <v>6902</v>
      </c>
    </row>
    <row r="538" spans="1:26" x14ac:dyDescent="0.25">
      <c r="A538">
        <v>406269</v>
      </c>
      <c r="B538" t="s">
        <v>982</v>
      </c>
      <c r="C538" t="s">
        <v>351</v>
      </c>
      <c r="D538" t="s">
        <v>352</v>
      </c>
      <c r="E538">
        <v>294</v>
      </c>
      <c r="F538">
        <v>91011</v>
      </c>
      <c r="G538" t="s">
        <v>359</v>
      </c>
      <c r="H538" s="2">
        <v>0.22916666666666666</v>
      </c>
      <c r="I538" t="s">
        <v>496</v>
      </c>
      <c r="J538" s="2">
        <v>0.70833333333333337</v>
      </c>
      <c r="L538" t="s">
        <v>968</v>
      </c>
      <c r="N538" t="s">
        <v>1099</v>
      </c>
      <c r="O538">
        <v>9189419</v>
      </c>
      <c r="P538" t="s">
        <v>1254</v>
      </c>
      <c r="Q538" t="s">
        <v>6903</v>
      </c>
      <c r="R538">
        <v>0</v>
      </c>
      <c r="S538" t="s">
        <v>2288</v>
      </c>
      <c r="U538" t="s">
        <v>1102</v>
      </c>
      <c r="V538">
        <v>56793</v>
      </c>
      <c r="W538">
        <v>56793</v>
      </c>
      <c r="X538" t="s">
        <v>1103</v>
      </c>
      <c r="Y538" t="s">
        <v>6904</v>
      </c>
      <c r="Z538" t="s">
        <v>1074</v>
      </c>
    </row>
    <row r="539" spans="1:26" x14ac:dyDescent="0.25">
      <c r="A539">
        <v>406266</v>
      </c>
      <c r="B539" t="s">
        <v>982</v>
      </c>
      <c r="C539" t="s">
        <v>364</v>
      </c>
      <c r="D539" t="s">
        <v>365</v>
      </c>
      <c r="E539">
        <v>292</v>
      </c>
      <c r="F539">
        <v>85942</v>
      </c>
      <c r="G539" t="s">
        <v>359</v>
      </c>
      <c r="H539" s="2">
        <v>0.29166666666666669</v>
      </c>
      <c r="I539" t="s">
        <v>462</v>
      </c>
      <c r="J539" s="2">
        <v>0.83333333333333337</v>
      </c>
      <c r="L539" t="s">
        <v>968</v>
      </c>
      <c r="N539" t="s">
        <v>1214</v>
      </c>
      <c r="O539">
        <v>9224726</v>
      </c>
      <c r="P539" t="s">
        <v>1110</v>
      </c>
      <c r="Q539" t="s">
        <v>6905</v>
      </c>
      <c r="R539">
        <v>0</v>
      </c>
      <c r="S539" t="s">
        <v>1804</v>
      </c>
      <c r="U539" t="s">
        <v>1215</v>
      </c>
      <c r="V539" t="s">
        <v>6906</v>
      </c>
      <c r="W539" t="s">
        <v>6906</v>
      </c>
      <c r="X539" t="s">
        <v>1674</v>
      </c>
      <c r="Y539" t="s">
        <v>1074</v>
      </c>
      <c r="Z539" t="s">
        <v>1977</v>
      </c>
    </row>
    <row r="540" spans="1:26" x14ac:dyDescent="0.25">
      <c r="A540">
        <v>407771</v>
      </c>
      <c r="B540" t="s">
        <v>1032</v>
      </c>
      <c r="C540" t="s">
        <v>1165</v>
      </c>
      <c r="D540" t="s">
        <v>1166</v>
      </c>
      <c r="E540">
        <v>54</v>
      </c>
      <c r="F540">
        <v>499</v>
      </c>
      <c r="G540" t="s">
        <v>359</v>
      </c>
      <c r="H540" s="2">
        <v>0.33333333333333331</v>
      </c>
      <c r="I540" t="s">
        <v>359</v>
      </c>
      <c r="J540" s="2">
        <v>0.58333333333333337</v>
      </c>
      <c r="L540" t="s">
        <v>968</v>
      </c>
      <c r="N540" t="s">
        <v>1167</v>
      </c>
      <c r="O540">
        <v>7917757</v>
      </c>
      <c r="P540" t="s">
        <v>1168</v>
      </c>
      <c r="Q540" t="s">
        <v>6907</v>
      </c>
      <c r="R540">
        <v>0</v>
      </c>
      <c r="S540" t="s">
        <v>3253</v>
      </c>
      <c r="V540">
        <v>21141</v>
      </c>
      <c r="W540">
        <v>21141</v>
      </c>
      <c r="X540" t="s">
        <v>1171</v>
      </c>
      <c r="Y540" t="s">
        <v>1047</v>
      </c>
      <c r="Z540" t="s">
        <v>1047</v>
      </c>
    </row>
    <row r="541" spans="1:26" x14ac:dyDescent="0.25">
      <c r="A541">
        <v>407782</v>
      </c>
      <c r="B541" t="s">
        <v>982</v>
      </c>
      <c r="C541" t="s">
        <v>65</v>
      </c>
      <c r="D541" t="s">
        <v>66</v>
      </c>
      <c r="E541">
        <v>279</v>
      </c>
      <c r="F541">
        <v>78878</v>
      </c>
      <c r="G541" t="s">
        <v>359</v>
      </c>
      <c r="H541" s="2">
        <v>0.33333333333333331</v>
      </c>
      <c r="I541" t="s">
        <v>355</v>
      </c>
      <c r="J541" s="2">
        <v>0.41666666666666669</v>
      </c>
      <c r="L541" t="s">
        <v>968</v>
      </c>
      <c r="N541" t="s">
        <v>985</v>
      </c>
      <c r="O541">
        <v>9104835</v>
      </c>
      <c r="P541" t="s">
        <v>1100</v>
      </c>
      <c r="Q541" t="s">
        <v>6908</v>
      </c>
      <c r="R541">
        <v>0</v>
      </c>
      <c r="S541" t="s">
        <v>2288</v>
      </c>
      <c r="V541">
        <v>15120</v>
      </c>
      <c r="W541">
        <v>15120</v>
      </c>
      <c r="Y541" t="s">
        <v>1074</v>
      </c>
      <c r="Z541" t="s">
        <v>1360</v>
      </c>
    </row>
    <row r="542" spans="1:26" x14ac:dyDescent="0.25">
      <c r="A542">
        <v>407615</v>
      </c>
      <c r="B542" t="s">
        <v>1032</v>
      </c>
      <c r="C542" t="s">
        <v>1128</v>
      </c>
      <c r="D542" t="s">
        <v>1129</v>
      </c>
      <c r="E542">
        <v>56</v>
      </c>
      <c r="F542">
        <v>1083</v>
      </c>
      <c r="G542" t="s">
        <v>359</v>
      </c>
      <c r="H542" s="2">
        <v>0.58333333333333337</v>
      </c>
      <c r="I542" t="s">
        <v>359</v>
      </c>
      <c r="J542" s="2">
        <v>0.91666666666666663</v>
      </c>
      <c r="L542" t="s">
        <v>968</v>
      </c>
      <c r="N542" t="s">
        <v>1130</v>
      </c>
      <c r="O542">
        <v>9184524</v>
      </c>
      <c r="P542" t="s">
        <v>1036</v>
      </c>
      <c r="Q542" t="s">
        <v>6909</v>
      </c>
      <c r="R542">
        <v>0</v>
      </c>
      <c r="S542" t="s">
        <v>1133</v>
      </c>
      <c r="V542" t="s">
        <v>6910</v>
      </c>
      <c r="W542" t="s">
        <v>6911</v>
      </c>
      <c r="X542" t="s">
        <v>1135</v>
      </c>
      <c r="Y542" t="s">
        <v>1198</v>
      </c>
      <c r="Z542" t="s">
        <v>1042</v>
      </c>
    </row>
    <row r="543" spans="1:26" x14ac:dyDescent="0.25">
      <c r="A543">
        <v>407521</v>
      </c>
      <c r="B543" t="s">
        <v>1075</v>
      </c>
      <c r="C543" t="s">
        <v>1511</v>
      </c>
      <c r="D543" t="s">
        <v>1512</v>
      </c>
      <c r="E543">
        <v>147</v>
      </c>
      <c r="F543">
        <v>9940</v>
      </c>
      <c r="G543" t="s">
        <v>359</v>
      </c>
      <c r="H543" s="2">
        <v>0.625</v>
      </c>
      <c r="I543" t="s">
        <v>568</v>
      </c>
      <c r="J543" s="2">
        <v>8.3333333333333329E-2</v>
      </c>
      <c r="L543" t="s">
        <v>968</v>
      </c>
      <c r="N543" t="s">
        <v>1158</v>
      </c>
      <c r="O543">
        <v>9364356</v>
      </c>
      <c r="P543" t="s">
        <v>1159</v>
      </c>
      <c r="Q543" t="s">
        <v>6912</v>
      </c>
      <c r="R543">
        <v>0</v>
      </c>
      <c r="S543" t="s">
        <v>6913</v>
      </c>
      <c r="V543" t="s">
        <v>4494</v>
      </c>
      <c r="W543" t="s">
        <v>4494</v>
      </c>
      <c r="X543" t="s">
        <v>1516</v>
      </c>
      <c r="Y543" t="s">
        <v>1164</v>
      </c>
      <c r="Z543" t="s">
        <v>1383</v>
      </c>
    </row>
    <row r="544" spans="1:26" x14ac:dyDescent="0.25">
      <c r="A544">
        <v>407923</v>
      </c>
      <c r="B544" t="s">
        <v>964</v>
      </c>
      <c r="C544" t="s">
        <v>2332</v>
      </c>
      <c r="D544" t="s">
        <v>2333</v>
      </c>
      <c r="E544">
        <v>68</v>
      </c>
      <c r="F544">
        <v>1659</v>
      </c>
      <c r="G544" t="s">
        <v>568</v>
      </c>
      <c r="H544" s="2">
        <v>0.25</v>
      </c>
      <c r="I544" t="s">
        <v>461</v>
      </c>
      <c r="J544" s="2">
        <v>0.29166666666666669</v>
      </c>
      <c r="L544" t="s">
        <v>968</v>
      </c>
      <c r="N544" t="s">
        <v>1290</v>
      </c>
      <c r="O544">
        <v>9621534</v>
      </c>
      <c r="P544" t="s">
        <v>1277</v>
      </c>
      <c r="Q544" t="s">
        <v>6914</v>
      </c>
      <c r="R544">
        <v>0</v>
      </c>
      <c r="S544" t="s">
        <v>1331</v>
      </c>
      <c r="X544" t="s">
        <v>2335</v>
      </c>
      <c r="Y544" t="s">
        <v>1665</v>
      </c>
      <c r="Z544" t="s">
        <v>974</v>
      </c>
    </row>
    <row r="545" spans="1:26" x14ac:dyDescent="0.25">
      <c r="A545">
        <v>407824</v>
      </c>
      <c r="B545" t="s">
        <v>1805</v>
      </c>
      <c r="C545" t="s">
        <v>6915</v>
      </c>
      <c r="D545" t="s">
        <v>2483</v>
      </c>
      <c r="E545">
        <v>87</v>
      </c>
      <c r="F545">
        <v>2749</v>
      </c>
      <c r="G545" t="s">
        <v>568</v>
      </c>
      <c r="H545" s="2">
        <v>0.25</v>
      </c>
      <c r="I545" t="s">
        <v>461</v>
      </c>
      <c r="J545" s="2">
        <v>0.29166666666666669</v>
      </c>
      <c r="L545" t="s">
        <v>968</v>
      </c>
      <c r="N545" t="s">
        <v>2144</v>
      </c>
      <c r="O545">
        <v>401103</v>
      </c>
      <c r="P545" t="s">
        <v>1159</v>
      </c>
      <c r="Q545" t="s">
        <v>6916</v>
      </c>
      <c r="R545">
        <v>6</v>
      </c>
      <c r="S545" t="s">
        <v>1865</v>
      </c>
      <c r="X545" t="s">
        <v>2485</v>
      </c>
      <c r="Y545" t="s">
        <v>3978</v>
      </c>
      <c r="Z545" t="s">
        <v>2329</v>
      </c>
    </row>
    <row r="546" spans="1:26" x14ac:dyDescent="0.25">
      <c r="A546">
        <v>405113</v>
      </c>
      <c r="B546" t="s">
        <v>1075</v>
      </c>
      <c r="C546" t="s">
        <v>6917</v>
      </c>
      <c r="D546" t="s">
        <v>6918</v>
      </c>
      <c r="E546">
        <v>166</v>
      </c>
      <c r="F546">
        <v>15375</v>
      </c>
      <c r="G546" t="s">
        <v>568</v>
      </c>
      <c r="H546" s="2">
        <v>0.27083333333333331</v>
      </c>
      <c r="I546" t="s">
        <v>568</v>
      </c>
      <c r="J546" s="2">
        <v>0.87083333333333324</v>
      </c>
      <c r="L546" t="s">
        <v>968</v>
      </c>
      <c r="N546" t="s">
        <v>1035</v>
      </c>
      <c r="O546" t="s">
        <v>6919</v>
      </c>
      <c r="P546" t="s">
        <v>1079</v>
      </c>
      <c r="Q546" t="s">
        <v>6920</v>
      </c>
      <c r="R546">
        <v>0</v>
      </c>
      <c r="S546" t="s">
        <v>5572</v>
      </c>
      <c r="V546" t="s">
        <v>6921</v>
      </c>
      <c r="W546" t="s">
        <v>6921</v>
      </c>
      <c r="X546" t="s">
        <v>6922</v>
      </c>
      <c r="Y546" t="s">
        <v>6754</v>
      </c>
      <c r="Z546" t="s">
        <v>5985</v>
      </c>
    </row>
    <row r="547" spans="1:26" x14ac:dyDescent="0.25">
      <c r="A547">
        <v>407169</v>
      </c>
      <c r="B547" t="s">
        <v>1032</v>
      </c>
      <c r="C547" t="s">
        <v>1192</v>
      </c>
      <c r="D547" t="s">
        <v>1193</v>
      </c>
      <c r="E547">
        <v>69</v>
      </c>
      <c r="F547">
        <v>764</v>
      </c>
      <c r="G547" t="s">
        <v>568</v>
      </c>
      <c r="H547" s="2">
        <v>0.29166666666666669</v>
      </c>
      <c r="I547" t="s">
        <v>568</v>
      </c>
      <c r="J547" s="2">
        <v>0.625</v>
      </c>
      <c r="L547" t="s">
        <v>968</v>
      </c>
      <c r="N547" t="s">
        <v>1194</v>
      </c>
      <c r="O547">
        <v>7030523</v>
      </c>
      <c r="P547" t="s">
        <v>1036</v>
      </c>
      <c r="Q547" t="s">
        <v>6923</v>
      </c>
      <c r="R547">
        <v>0</v>
      </c>
      <c r="S547" t="s">
        <v>6924</v>
      </c>
      <c r="V547">
        <v>21141</v>
      </c>
      <c r="W547">
        <v>21141</v>
      </c>
      <c r="X547" t="s">
        <v>1197</v>
      </c>
      <c r="Y547" t="s">
        <v>1198</v>
      </c>
      <c r="Z547" t="s">
        <v>1029</v>
      </c>
    </row>
    <row r="548" spans="1:26" x14ac:dyDescent="0.25">
      <c r="A548">
        <v>407864</v>
      </c>
      <c r="B548" t="s">
        <v>1139</v>
      </c>
      <c r="C548" t="s">
        <v>3792</v>
      </c>
      <c r="D548" t="s">
        <v>3793</v>
      </c>
      <c r="E548">
        <v>61</v>
      </c>
      <c r="F548">
        <v>1767</v>
      </c>
      <c r="G548" t="s">
        <v>568</v>
      </c>
      <c r="H548" s="2">
        <v>0.41666666666666669</v>
      </c>
      <c r="I548" t="s">
        <v>358</v>
      </c>
      <c r="J548" s="2">
        <v>0.99930555555555556</v>
      </c>
      <c r="L548" t="s">
        <v>968</v>
      </c>
      <c r="N548" t="s">
        <v>1316</v>
      </c>
      <c r="O548">
        <v>70951</v>
      </c>
      <c r="P548" t="s">
        <v>1174</v>
      </c>
      <c r="Q548" t="s">
        <v>6925</v>
      </c>
      <c r="R548">
        <v>3</v>
      </c>
      <c r="S548" t="s">
        <v>1318</v>
      </c>
      <c r="X548" t="s">
        <v>3795</v>
      </c>
      <c r="Y548" t="s">
        <v>1065</v>
      </c>
      <c r="Z548" t="s">
        <v>3511</v>
      </c>
    </row>
    <row r="549" spans="1:26" x14ac:dyDescent="0.25">
      <c r="A549">
        <v>409454</v>
      </c>
      <c r="B549" t="s">
        <v>1030</v>
      </c>
      <c r="C549" t="s">
        <v>6926</v>
      </c>
      <c r="D549" t="s">
        <v>6926</v>
      </c>
      <c r="E549">
        <v>13</v>
      </c>
      <c r="F549">
        <v>15</v>
      </c>
      <c r="G549" t="s">
        <v>568</v>
      </c>
      <c r="H549" s="2">
        <v>0.66666666666666663</v>
      </c>
      <c r="I549" t="s">
        <v>6927</v>
      </c>
      <c r="J549" s="2">
        <v>0.375</v>
      </c>
      <c r="L549" t="s">
        <v>968</v>
      </c>
      <c r="N549" t="s">
        <v>1300</v>
      </c>
      <c r="O549" t="s">
        <v>6928</v>
      </c>
      <c r="P549" t="s">
        <v>970</v>
      </c>
      <c r="Q549" t="s">
        <v>6929</v>
      </c>
      <c r="R549">
        <v>1.47</v>
      </c>
      <c r="S549" t="s">
        <v>1179</v>
      </c>
      <c r="Y549" t="s">
        <v>974</v>
      </c>
      <c r="Z549" t="s">
        <v>1229</v>
      </c>
    </row>
    <row r="550" spans="1:26" x14ac:dyDescent="0.25">
      <c r="A550">
        <v>408469</v>
      </c>
      <c r="B550" t="s">
        <v>1030</v>
      </c>
      <c r="C550" t="s">
        <v>6930</v>
      </c>
      <c r="D550" t="s">
        <v>6931</v>
      </c>
      <c r="E550">
        <v>13</v>
      </c>
      <c r="F550">
        <v>14</v>
      </c>
      <c r="G550" t="s">
        <v>568</v>
      </c>
      <c r="H550" s="2">
        <v>0.75</v>
      </c>
      <c r="I550" t="s">
        <v>358</v>
      </c>
      <c r="J550" s="2">
        <v>0.70833333333333337</v>
      </c>
      <c r="L550" t="s">
        <v>968</v>
      </c>
      <c r="N550" t="s">
        <v>1300</v>
      </c>
      <c r="O550">
        <v>4019963916</v>
      </c>
      <c r="P550" t="s">
        <v>970</v>
      </c>
      <c r="Q550" t="s">
        <v>6932</v>
      </c>
      <c r="R550">
        <v>1.1000000000000001</v>
      </c>
      <c r="S550" t="s">
        <v>1179</v>
      </c>
      <c r="Y550" t="s">
        <v>1821</v>
      </c>
      <c r="Z550" t="s">
        <v>1120</v>
      </c>
    </row>
    <row r="551" spans="1:26" x14ac:dyDescent="0.25">
      <c r="A551">
        <v>407954</v>
      </c>
      <c r="B551" t="s">
        <v>964</v>
      </c>
      <c r="C551" t="s">
        <v>965</v>
      </c>
      <c r="D551" t="s">
        <v>966</v>
      </c>
      <c r="E551">
        <v>26</v>
      </c>
      <c r="F551">
        <v>284</v>
      </c>
      <c r="G551" t="s">
        <v>568</v>
      </c>
      <c r="H551" s="2">
        <v>0.75</v>
      </c>
      <c r="I551" t="s">
        <v>461</v>
      </c>
      <c r="J551" s="2">
        <v>0.33333333333333331</v>
      </c>
      <c r="L551" t="s">
        <v>968</v>
      </c>
      <c r="N551" t="s">
        <v>1290</v>
      </c>
      <c r="P551" t="s">
        <v>970</v>
      </c>
      <c r="Q551" t="s">
        <v>6933</v>
      </c>
      <c r="R551">
        <v>0</v>
      </c>
      <c r="S551" t="s">
        <v>972</v>
      </c>
      <c r="X551" t="s">
        <v>973</v>
      </c>
      <c r="Y551" t="s">
        <v>974</v>
      </c>
      <c r="Z551" t="s">
        <v>974</v>
      </c>
    </row>
    <row r="552" spans="1:26" x14ac:dyDescent="0.25">
      <c r="A552">
        <v>407955</v>
      </c>
      <c r="B552" t="s">
        <v>976</v>
      </c>
      <c r="C552" t="s">
        <v>1054</v>
      </c>
      <c r="D552" t="s">
        <v>1055</v>
      </c>
      <c r="E552">
        <v>87</v>
      </c>
      <c r="F552">
        <v>2391</v>
      </c>
      <c r="G552" t="s">
        <v>568</v>
      </c>
      <c r="H552" s="2">
        <v>0.75</v>
      </c>
      <c r="I552" t="s">
        <v>461</v>
      </c>
      <c r="J552" s="2">
        <v>0.33333333333333331</v>
      </c>
      <c r="L552" t="s">
        <v>968</v>
      </c>
      <c r="N552" t="s">
        <v>1290</v>
      </c>
      <c r="P552" t="s">
        <v>970</v>
      </c>
      <c r="Q552" t="s">
        <v>6934</v>
      </c>
      <c r="R552">
        <v>0</v>
      </c>
      <c r="S552" t="s">
        <v>1112</v>
      </c>
      <c r="X552" t="s">
        <v>1058</v>
      </c>
      <c r="Y552" t="s">
        <v>974</v>
      </c>
      <c r="Z552" t="s">
        <v>974</v>
      </c>
    </row>
    <row r="553" spans="1:26" x14ac:dyDescent="0.25">
      <c r="A553">
        <v>407922</v>
      </c>
      <c r="B553" t="s">
        <v>1032</v>
      </c>
      <c r="C553" t="s">
        <v>1033</v>
      </c>
      <c r="D553" t="s">
        <v>1034</v>
      </c>
      <c r="E553">
        <v>108</v>
      </c>
      <c r="F553">
        <v>5873</v>
      </c>
      <c r="G553" t="s">
        <v>568</v>
      </c>
      <c r="H553" s="2">
        <v>0.79166666666666663</v>
      </c>
      <c r="I553" t="s">
        <v>461</v>
      </c>
      <c r="J553" s="2">
        <v>0.25</v>
      </c>
      <c r="L553" t="s">
        <v>968</v>
      </c>
      <c r="N553" t="s">
        <v>1035</v>
      </c>
      <c r="O553">
        <v>9002647</v>
      </c>
      <c r="P553" t="s">
        <v>1036</v>
      </c>
      <c r="Q553" t="s">
        <v>6935</v>
      </c>
      <c r="R553">
        <v>0</v>
      </c>
      <c r="S553" t="s">
        <v>5116</v>
      </c>
      <c r="V553" t="s">
        <v>6888</v>
      </c>
      <c r="W553" t="s">
        <v>6888</v>
      </c>
      <c r="X553" t="s">
        <v>1040</v>
      </c>
      <c r="Y553" t="s">
        <v>1980</v>
      </c>
      <c r="Z553" t="s">
        <v>1853</v>
      </c>
    </row>
    <row r="554" spans="1:26" x14ac:dyDescent="0.25">
      <c r="A554">
        <v>407937</v>
      </c>
      <c r="B554" t="s">
        <v>1075</v>
      </c>
      <c r="C554" t="s">
        <v>1610</v>
      </c>
      <c r="D554" t="s">
        <v>1611</v>
      </c>
      <c r="E554">
        <v>159</v>
      </c>
      <c r="F554">
        <v>15215</v>
      </c>
      <c r="G554" t="s">
        <v>568</v>
      </c>
      <c r="H554" s="2">
        <v>0.98958333333333337</v>
      </c>
      <c r="I554" t="s">
        <v>461</v>
      </c>
      <c r="J554" s="2">
        <v>0.33333333333333331</v>
      </c>
      <c r="L554" t="s">
        <v>968</v>
      </c>
      <c r="N554" t="s">
        <v>1078</v>
      </c>
      <c r="O554">
        <v>9819959</v>
      </c>
      <c r="P554" t="s">
        <v>1277</v>
      </c>
      <c r="Q554" t="s">
        <v>6936</v>
      </c>
      <c r="R554">
        <v>0</v>
      </c>
      <c r="S554" t="s">
        <v>1468</v>
      </c>
      <c r="V554">
        <v>56</v>
      </c>
      <c r="W554">
        <v>56</v>
      </c>
      <c r="X554" t="s">
        <v>1614</v>
      </c>
      <c r="Y554" t="s">
        <v>1615</v>
      </c>
      <c r="Z554" t="s">
        <v>1005</v>
      </c>
    </row>
    <row r="555" spans="1:26" x14ac:dyDescent="0.25">
      <c r="A555">
        <v>407698</v>
      </c>
      <c r="B555" t="s">
        <v>1752</v>
      </c>
      <c r="C555" t="s">
        <v>2353</v>
      </c>
      <c r="D555" t="s">
        <v>2354</v>
      </c>
      <c r="E555">
        <v>95</v>
      </c>
      <c r="F555">
        <v>4073</v>
      </c>
      <c r="G555" t="s">
        <v>461</v>
      </c>
      <c r="H555" s="2">
        <v>0.5</v>
      </c>
      <c r="I555" t="s">
        <v>461</v>
      </c>
      <c r="J555" s="2">
        <v>0.95833333333333337</v>
      </c>
      <c r="L555" t="s">
        <v>968</v>
      </c>
      <c r="N555" t="s">
        <v>1755</v>
      </c>
      <c r="O555">
        <v>9397494</v>
      </c>
      <c r="P555" t="s">
        <v>1159</v>
      </c>
      <c r="Q555" t="s">
        <v>6937</v>
      </c>
      <c r="R555">
        <v>0</v>
      </c>
      <c r="S555" t="s">
        <v>2356</v>
      </c>
      <c r="V555">
        <v>84</v>
      </c>
      <c r="W555">
        <v>84</v>
      </c>
      <c r="X555" t="s">
        <v>2357</v>
      </c>
      <c r="Y555" t="s">
        <v>3106</v>
      </c>
      <c r="Z555" t="s">
        <v>1120</v>
      </c>
    </row>
    <row r="556" spans="1:26" x14ac:dyDescent="0.25">
      <c r="A556">
        <v>408196</v>
      </c>
      <c r="B556" t="s">
        <v>1230</v>
      </c>
      <c r="C556" t="s">
        <v>1298</v>
      </c>
      <c r="D556" t="s">
        <v>1299</v>
      </c>
      <c r="E556">
        <v>11</v>
      </c>
      <c r="F556">
        <v>11</v>
      </c>
      <c r="G556" t="s">
        <v>462</v>
      </c>
      <c r="H556" s="2">
        <v>0.20833333333333334</v>
      </c>
      <c r="I556" t="s">
        <v>462</v>
      </c>
      <c r="J556" s="2">
        <v>0.3125</v>
      </c>
      <c r="L556" t="s">
        <v>968</v>
      </c>
      <c r="N556" t="s">
        <v>1300</v>
      </c>
      <c r="O556" t="s">
        <v>1301</v>
      </c>
      <c r="P556" t="s">
        <v>970</v>
      </c>
      <c r="Q556" t="s">
        <v>6938</v>
      </c>
      <c r="R556">
        <v>0</v>
      </c>
      <c r="S556" t="s">
        <v>1179</v>
      </c>
      <c r="X556" t="s">
        <v>1303</v>
      </c>
      <c r="Y556" t="s">
        <v>1029</v>
      </c>
      <c r="Z556" t="s">
        <v>1029</v>
      </c>
    </row>
    <row r="557" spans="1:26" x14ac:dyDescent="0.25">
      <c r="A557">
        <v>407631</v>
      </c>
      <c r="B557" t="s">
        <v>1805</v>
      </c>
      <c r="C557" t="s">
        <v>6939</v>
      </c>
      <c r="D557" t="s">
        <v>6940</v>
      </c>
      <c r="E557">
        <v>108</v>
      </c>
      <c r="F557">
        <v>5629</v>
      </c>
      <c r="G557" t="s">
        <v>462</v>
      </c>
      <c r="H557" s="2">
        <v>0.22222222222222221</v>
      </c>
      <c r="I557" t="s">
        <v>462</v>
      </c>
      <c r="J557" s="2">
        <v>0.5</v>
      </c>
      <c r="L557" t="s">
        <v>968</v>
      </c>
      <c r="N557" t="s">
        <v>1755</v>
      </c>
      <c r="O557">
        <v>9589968</v>
      </c>
      <c r="P557" t="s">
        <v>1079</v>
      </c>
      <c r="Q557" t="s">
        <v>6941</v>
      </c>
      <c r="R557">
        <v>0</v>
      </c>
      <c r="S557" t="s">
        <v>6942</v>
      </c>
      <c r="V557" t="s">
        <v>6943</v>
      </c>
      <c r="W557" t="s">
        <v>6943</v>
      </c>
      <c r="X557" t="s">
        <v>6944</v>
      </c>
      <c r="Y557" t="s">
        <v>6515</v>
      </c>
      <c r="Z557" t="s">
        <v>6945</v>
      </c>
    </row>
    <row r="558" spans="1:26" x14ac:dyDescent="0.25">
      <c r="A558">
        <v>408228</v>
      </c>
      <c r="B558" t="s">
        <v>1628</v>
      </c>
      <c r="C558" t="s">
        <v>1656</v>
      </c>
      <c r="D558" t="s">
        <v>1656</v>
      </c>
      <c r="E558">
        <v>10</v>
      </c>
      <c r="F558">
        <v>7</v>
      </c>
      <c r="G558" t="s">
        <v>462</v>
      </c>
      <c r="H558" s="2">
        <v>0.27083333333333331</v>
      </c>
      <c r="I558" t="s">
        <v>462</v>
      </c>
      <c r="J558" s="2">
        <v>0.29166666666666669</v>
      </c>
      <c r="L558" t="s">
        <v>968</v>
      </c>
      <c r="N558" t="s">
        <v>1300</v>
      </c>
      <c r="O558" t="s">
        <v>1657</v>
      </c>
      <c r="P558" t="s">
        <v>970</v>
      </c>
      <c r="Q558" t="s">
        <v>6946</v>
      </c>
      <c r="R558">
        <v>1.22</v>
      </c>
      <c r="S558" t="s">
        <v>1179</v>
      </c>
      <c r="X558" t="s">
        <v>1659</v>
      </c>
      <c r="Y558" t="s">
        <v>1029</v>
      </c>
      <c r="Z558" t="s">
        <v>1029</v>
      </c>
    </row>
    <row r="559" spans="1:26" x14ac:dyDescent="0.25">
      <c r="A559">
        <v>408043</v>
      </c>
      <c r="B559" t="s">
        <v>1032</v>
      </c>
      <c r="C559" t="s">
        <v>5900</v>
      </c>
      <c r="D559" t="s">
        <v>5901</v>
      </c>
      <c r="E559">
        <v>71</v>
      </c>
      <c r="F559">
        <v>1050</v>
      </c>
      <c r="G559" t="s">
        <v>462</v>
      </c>
      <c r="H559" s="2">
        <v>0.33333333333333331</v>
      </c>
      <c r="I559" t="s">
        <v>496</v>
      </c>
      <c r="J559" s="2">
        <v>0.33333333333333331</v>
      </c>
      <c r="L559" t="s">
        <v>968</v>
      </c>
      <c r="N559" t="s">
        <v>1167</v>
      </c>
      <c r="O559">
        <v>8132055</v>
      </c>
      <c r="P559" t="s">
        <v>1036</v>
      </c>
      <c r="Q559" t="s">
        <v>6947</v>
      </c>
      <c r="R559">
        <v>0</v>
      </c>
      <c r="S559" t="s">
        <v>6948</v>
      </c>
      <c r="V559">
        <v>21141</v>
      </c>
      <c r="W559">
        <v>21141</v>
      </c>
      <c r="X559" t="s">
        <v>5905</v>
      </c>
      <c r="Y559" t="s">
        <v>1284</v>
      </c>
      <c r="Z559" t="s">
        <v>1047</v>
      </c>
    </row>
    <row r="560" spans="1:26" x14ac:dyDescent="0.25">
      <c r="A560">
        <v>408032</v>
      </c>
      <c r="B560" t="s">
        <v>976</v>
      </c>
      <c r="C560" t="s">
        <v>1679</v>
      </c>
      <c r="D560" t="s">
        <v>1680</v>
      </c>
      <c r="E560">
        <v>58</v>
      </c>
      <c r="F560">
        <v>1276</v>
      </c>
      <c r="G560" t="s">
        <v>462</v>
      </c>
      <c r="H560" s="2">
        <v>0.75</v>
      </c>
      <c r="I560" t="s">
        <v>358</v>
      </c>
      <c r="J560" s="2">
        <v>0.75</v>
      </c>
      <c r="L560" t="s">
        <v>968</v>
      </c>
      <c r="N560" t="s">
        <v>1601</v>
      </c>
      <c r="O560">
        <v>9833307</v>
      </c>
      <c r="P560" t="s">
        <v>1131</v>
      </c>
      <c r="Q560" t="s">
        <v>6949</v>
      </c>
      <c r="R560">
        <v>6</v>
      </c>
      <c r="S560" t="s">
        <v>1331</v>
      </c>
      <c r="Y560" t="s">
        <v>1229</v>
      </c>
      <c r="Z560" t="s">
        <v>1284</v>
      </c>
    </row>
    <row r="561" spans="1:26" x14ac:dyDescent="0.25">
      <c r="A561">
        <v>408030</v>
      </c>
      <c r="B561" t="s">
        <v>964</v>
      </c>
      <c r="C561" t="s">
        <v>1682</v>
      </c>
      <c r="D561" t="s">
        <v>1683</v>
      </c>
      <c r="E561">
        <v>26</v>
      </c>
      <c r="F561">
        <v>131</v>
      </c>
      <c r="G561" t="s">
        <v>462</v>
      </c>
      <c r="H561" s="2">
        <v>0.75</v>
      </c>
      <c r="I561" t="s">
        <v>358</v>
      </c>
      <c r="J561" s="2">
        <v>0.75</v>
      </c>
      <c r="L561" t="s">
        <v>968</v>
      </c>
      <c r="N561" t="s">
        <v>1601</v>
      </c>
      <c r="O561">
        <v>8008163</v>
      </c>
      <c r="P561" t="s">
        <v>1131</v>
      </c>
      <c r="Q561" t="s">
        <v>6950</v>
      </c>
      <c r="R561">
        <v>6</v>
      </c>
      <c r="S561" t="s">
        <v>1331</v>
      </c>
      <c r="X561" t="s">
        <v>1685</v>
      </c>
      <c r="Y561" t="s">
        <v>1229</v>
      </c>
      <c r="Z561" t="s">
        <v>1284</v>
      </c>
    </row>
    <row r="562" spans="1:26" x14ac:dyDescent="0.25">
      <c r="A562">
        <v>408349</v>
      </c>
      <c r="B562" t="s">
        <v>964</v>
      </c>
      <c r="C562" t="s">
        <v>4724</v>
      </c>
      <c r="D562" t="s">
        <v>4725</v>
      </c>
      <c r="E562">
        <v>12</v>
      </c>
      <c r="F562">
        <v>41</v>
      </c>
      <c r="G562" t="s">
        <v>496</v>
      </c>
      <c r="H562" s="2">
        <v>0.25</v>
      </c>
      <c r="I562" t="s">
        <v>496</v>
      </c>
      <c r="J562" s="2">
        <v>0.70833333333333337</v>
      </c>
      <c r="L562" t="s">
        <v>968</v>
      </c>
      <c r="N562" t="s">
        <v>1290</v>
      </c>
      <c r="O562">
        <v>9678068</v>
      </c>
      <c r="P562" t="s">
        <v>986</v>
      </c>
      <c r="Q562" t="s">
        <v>6951</v>
      </c>
      <c r="R562">
        <v>0</v>
      </c>
      <c r="S562" t="s">
        <v>1183</v>
      </c>
      <c r="X562" t="s">
        <v>4728</v>
      </c>
      <c r="Y562" t="s">
        <v>974</v>
      </c>
      <c r="Z562" t="s">
        <v>974</v>
      </c>
    </row>
    <row r="563" spans="1:26" x14ac:dyDescent="0.25">
      <c r="A563">
        <v>408139</v>
      </c>
      <c r="B563" t="s">
        <v>1032</v>
      </c>
      <c r="C563" t="s">
        <v>1033</v>
      </c>
      <c r="D563" t="s">
        <v>1034</v>
      </c>
      <c r="E563">
        <v>108</v>
      </c>
      <c r="F563">
        <v>5873</v>
      </c>
      <c r="G563" t="s">
        <v>496</v>
      </c>
      <c r="H563" s="2">
        <v>0.33333333333333331</v>
      </c>
      <c r="I563" t="s">
        <v>496</v>
      </c>
      <c r="J563" s="2">
        <v>0.54166666666666663</v>
      </c>
      <c r="L563" t="s">
        <v>968</v>
      </c>
      <c r="N563" t="s">
        <v>1035</v>
      </c>
      <c r="O563">
        <v>9002647</v>
      </c>
      <c r="P563" t="s">
        <v>1036</v>
      </c>
      <c r="Q563" t="s">
        <v>6952</v>
      </c>
      <c r="R563">
        <v>0</v>
      </c>
      <c r="S563" t="s">
        <v>6953</v>
      </c>
      <c r="V563" t="s">
        <v>6954</v>
      </c>
      <c r="W563" t="s">
        <v>6954</v>
      </c>
      <c r="X563" t="s">
        <v>1040</v>
      </c>
      <c r="Y563" t="s">
        <v>1013</v>
      </c>
      <c r="Z563" t="s">
        <v>1013</v>
      </c>
    </row>
    <row r="564" spans="1:26" x14ac:dyDescent="0.25">
      <c r="A564">
        <v>408262</v>
      </c>
      <c r="B564" t="s">
        <v>994</v>
      </c>
      <c r="C564" t="s">
        <v>1043</v>
      </c>
      <c r="D564" t="s">
        <v>1044</v>
      </c>
      <c r="E564">
        <v>99</v>
      </c>
      <c r="F564">
        <v>4224</v>
      </c>
      <c r="G564" t="s">
        <v>496</v>
      </c>
      <c r="H564" s="2">
        <v>0.33333333333333331</v>
      </c>
      <c r="I564" t="s">
        <v>496</v>
      </c>
      <c r="J564" s="2">
        <v>0.625</v>
      </c>
      <c r="L564" t="s">
        <v>968</v>
      </c>
      <c r="N564" t="s">
        <v>997</v>
      </c>
      <c r="O564">
        <v>9355135</v>
      </c>
      <c r="P564" t="s">
        <v>999</v>
      </c>
      <c r="Q564" t="s">
        <v>6955</v>
      </c>
      <c r="R564">
        <v>0</v>
      </c>
      <c r="S564" t="s">
        <v>1001</v>
      </c>
      <c r="V564">
        <v>7</v>
      </c>
      <c r="W564">
        <v>7</v>
      </c>
      <c r="Y564" t="s">
        <v>1004</v>
      </c>
      <c r="Z564" t="s">
        <v>975</v>
      </c>
    </row>
    <row r="565" spans="1:26" x14ac:dyDescent="0.25">
      <c r="A565">
        <v>408407</v>
      </c>
      <c r="B565" t="s">
        <v>1021</v>
      </c>
      <c r="C565" t="s">
        <v>1459</v>
      </c>
      <c r="D565" t="s">
        <v>1460</v>
      </c>
      <c r="E565">
        <v>28</v>
      </c>
      <c r="F565">
        <v>100</v>
      </c>
      <c r="G565" t="s">
        <v>496</v>
      </c>
      <c r="H565" s="2">
        <v>0.5625</v>
      </c>
      <c r="I565" t="s">
        <v>358</v>
      </c>
      <c r="J565" s="2">
        <v>0.83333333333333337</v>
      </c>
      <c r="L565" t="s">
        <v>968</v>
      </c>
      <c r="N565" t="s">
        <v>1300</v>
      </c>
      <c r="O565">
        <v>2401</v>
      </c>
      <c r="P565" t="s">
        <v>970</v>
      </c>
      <c r="Q565" t="s">
        <v>6956</v>
      </c>
      <c r="R565">
        <v>4</v>
      </c>
      <c r="S565" t="s">
        <v>1026</v>
      </c>
      <c r="X565" t="s">
        <v>1462</v>
      </c>
      <c r="Y565" t="s">
        <v>1074</v>
      </c>
      <c r="Z565" t="s">
        <v>1074</v>
      </c>
    </row>
    <row r="566" spans="1:26" x14ac:dyDescent="0.25">
      <c r="A566">
        <v>408347</v>
      </c>
      <c r="B566" t="s">
        <v>964</v>
      </c>
      <c r="C566" t="s">
        <v>965</v>
      </c>
      <c r="D566" t="s">
        <v>966</v>
      </c>
      <c r="E566">
        <v>26</v>
      </c>
      <c r="F566">
        <v>284</v>
      </c>
      <c r="G566" t="s">
        <v>496</v>
      </c>
      <c r="H566" s="2">
        <v>0.70833333333333337</v>
      </c>
      <c r="I566" t="s">
        <v>358</v>
      </c>
      <c r="J566" s="2">
        <v>8.3333333333333329E-2</v>
      </c>
      <c r="L566" t="s">
        <v>968</v>
      </c>
      <c r="N566" t="s">
        <v>969</v>
      </c>
      <c r="P566" t="s">
        <v>986</v>
      </c>
      <c r="Q566" t="s">
        <v>6957</v>
      </c>
      <c r="R566">
        <v>0</v>
      </c>
      <c r="S566" t="s">
        <v>1297</v>
      </c>
      <c r="X566" t="s">
        <v>973</v>
      </c>
      <c r="Y566" t="s">
        <v>974</v>
      </c>
      <c r="Z566" t="s">
        <v>974</v>
      </c>
    </row>
    <row r="567" spans="1:26" x14ac:dyDescent="0.25">
      <c r="A567">
        <v>408348</v>
      </c>
      <c r="B567" t="s">
        <v>976</v>
      </c>
      <c r="C567" t="s">
        <v>977</v>
      </c>
      <c r="D567" t="s">
        <v>978</v>
      </c>
      <c r="E567">
        <v>84</v>
      </c>
      <c r="F567">
        <v>2655</v>
      </c>
      <c r="G567" t="s">
        <v>496</v>
      </c>
      <c r="H567" s="2">
        <v>0.70833333333333337</v>
      </c>
      <c r="I567" t="s">
        <v>358</v>
      </c>
      <c r="J567" s="2">
        <v>8.3333333333333329E-2</v>
      </c>
      <c r="L567" t="s">
        <v>968</v>
      </c>
      <c r="N567" t="s">
        <v>969</v>
      </c>
      <c r="P567" t="s">
        <v>986</v>
      </c>
      <c r="Q567" t="s">
        <v>6958</v>
      </c>
      <c r="R567">
        <v>0</v>
      </c>
      <c r="S567" t="s">
        <v>2214</v>
      </c>
      <c r="X567" t="s">
        <v>981</v>
      </c>
      <c r="Y567" t="s">
        <v>974</v>
      </c>
      <c r="Z567" t="s">
        <v>974</v>
      </c>
    </row>
    <row r="568" spans="1:26" x14ac:dyDescent="0.25">
      <c r="A568">
        <v>408270</v>
      </c>
      <c r="B568" t="s">
        <v>1032</v>
      </c>
      <c r="C568" t="s">
        <v>5900</v>
      </c>
      <c r="D568" t="s">
        <v>5901</v>
      </c>
      <c r="E568">
        <v>71</v>
      </c>
      <c r="F568">
        <v>1050</v>
      </c>
      <c r="G568" t="s">
        <v>496</v>
      </c>
      <c r="H568" s="2">
        <v>0.875</v>
      </c>
      <c r="I568" t="s">
        <v>544</v>
      </c>
      <c r="J568" s="2">
        <v>0.20833333333333334</v>
      </c>
      <c r="L568" t="s">
        <v>968</v>
      </c>
      <c r="N568" t="s">
        <v>1167</v>
      </c>
      <c r="O568">
        <v>8132055</v>
      </c>
      <c r="P568" t="s">
        <v>1131</v>
      </c>
      <c r="Q568" t="s">
        <v>6959</v>
      </c>
      <c r="R568">
        <v>0</v>
      </c>
      <c r="S568" t="s">
        <v>6960</v>
      </c>
      <c r="T568" t="s">
        <v>6961</v>
      </c>
      <c r="V568">
        <v>21141</v>
      </c>
      <c r="W568">
        <v>21151</v>
      </c>
      <c r="X568" t="s">
        <v>5905</v>
      </c>
      <c r="Y568" t="s">
        <v>1047</v>
      </c>
      <c r="Z568" t="s">
        <v>1283</v>
      </c>
    </row>
    <row r="569" spans="1:26" x14ac:dyDescent="0.25">
      <c r="A569">
        <v>408156</v>
      </c>
      <c r="B569" t="s">
        <v>1075</v>
      </c>
      <c r="C569" t="s">
        <v>6061</v>
      </c>
      <c r="D569" t="s">
        <v>6062</v>
      </c>
      <c r="E569">
        <v>166</v>
      </c>
      <c r="F569">
        <v>15375</v>
      </c>
      <c r="G569" t="s">
        <v>496</v>
      </c>
      <c r="H569" s="2">
        <v>0.91666666666666663</v>
      </c>
      <c r="I569" t="s">
        <v>358</v>
      </c>
      <c r="J569" s="2">
        <v>0.29166666666666669</v>
      </c>
      <c r="L569" t="s">
        <v>968</v>
      </c>
      <c r="N569" t="s">
        <v>1035</v>
      </c>
      <c r="O569">
        <v>9395044</v>
      </c>
      <c r="P569" t="s">
        <v>1079</v>
      </c>
      <c r="Q569" t="s">
        <v>6962</v>
      </c>
      <c r="R569">
        <v>0</v>
      </c>
      <c r="S569" t="s">
        <v>1913</v>
      </c>
      <c r="V569" t="s">
        <v>6963</v>
      </c>
      <c r="W569" t="s">
        <v>6963</v>
      </c>
      <c r="X569" t="s">
        <v>6065</v>
      </c>
      <c r="Y569" t="s">
        <v>5854</v>
      </c>
      <c r="Z569" t="s">
        <v>5985</v>
      </c>
    </row>
    <row r="570" spans="1:26" x14ac:dyDescent="0.25">
      <c r="A570">
        <v>408130</v>
      </c>
      <c r="B570" t="s">
        <v>1075</v>
      </c>
      <c r="C570" t="s">
        <v>2061</v>
      </c>
      <c r="D570" t="s">
        <v>2062</v>
      </c>
      <c r="E570">
        <v>186</v>
      </c>
      <c r="F570">
        <v>27571</v>
      </c>
      <c r="G570" t="s">
        <v>358</v>
      </c>
      <c r="H570" s="2">
        <v>0.25</v>
      </c>
      <c r="I570" t="s">
        <v>358</v>
      </c>
      <c r="J570" s="2">
        <v>0.875</v>
      </c>
      <c r="L570" t="s">
        <v>968</v>
      </c>
      <c r="N570" t="s">
        <v>1482</v>
      </c>
      <c r="O570">
        <v>9845659</v>
      </c>
      <c r="P570" t="s">
        <v>1079</v>
      </c>
      <c r="Q570" t="s">
        <v>6964</v>
      </c>
      <c r="R570">
        <v>0</v>
      </c>
      <c r="S570" t="s">
        <v>6965</v>
      </c>
      <c r="V570" t="s">
        <v>6966</v>
      </c>
      <c r="W570" t="s">
        <v>6966</v>
      </c>
      <c r="X570" t="s">
        <v>2065</v>
      </c>
      <c r="Y570" t="s">
        <v>6813</v>
      </c>
      <c r="Z570" t="s">
        <v>1743</v>
      </c>
    </row>
    <row r="571" spans="1:26" x14ac:dyDescent="0.25">
      <c r="A571" t="s">
        <v>6967</v>
      </c>
      <c r="B571" t="s">
        <v>1032</v>
      </c>
      <c r="C571" t="s">
        <v>1385</v>
      </c>
      <c r="D571" t="s">
        <v>1166</v>
      </c>
      <c r="E571">
        <v>60</v>
      </c>
      <c r="F571">
        <v>651</v>
      </c>
      <c r="G571" t="s">
        <v>358</v>
      </c>
      <c r="H571" s="2">
        <v>0.29166666666666669</v>
      </c>
      <c r="I571" t="s">
        <v>358</v>
      </c>
      <c r="J571" s="2">
        <v>0.70833333333333337</v>
      </c>
      <c r="L571" t="s">
        <v>968</v>
      </c>
      <c r="N571" t="s">
        <v>2845</v>
      </c>
      <c r="O571">
        <v>7917757</v>
      </c>
      <c r="P571" t="s">
        <v>1131</v>
      </c>
      <c r="Q571" t="s">
        <v>6968</v>
      </c>
      <c r="R571">
        <v>0</v>
      </c>
      <c r="S571" t="s">
        <v>1603</v>
      </c>
      <c r="T571" t="s">
        <v>1332</v>
      </c>
      <c r="X571" t="s">
        <v>1388</v>
      </c>
      <c r="Y571" t="s">
        <v>1198</v>
      </c>
      <c r="Z571" t="s">
        <v>975</v>
      </c>
    </row>
    <row r="572" spans="1:26" x14ac:dyDescent="0.25">
      <c r="A572">
        <v>408098</v>
      </c>
      <c r="B572" t="s">
        <v>1032</v>
      </c>
      <c r="C572" t="s">
        <v>1327</v>
      </c>
      <c r="D572" t="s">
        <v>1328</v>
      </c>
      <c r="E572">
        <v>42</v>
      </c>
      <c r="F572">
        <v>380</v>
      </c>
      <c r="G572" t="s">
        <v>358</v>
      </c>
      <c r="H572" s="2">
        <v>0.29166666666666669</v>
      </c>
      <c r="I572" t="s">
        <v>358</v>
      </c>
      <c r="J572" s="2">
        <v>0.75</v>
      </c>
      <c r="L572" t="s">
        <v>968</v>
      </c>
      <c r="N572" t="s">
        <v>1329</v>
      </c>
      <c r="O572">
        <v>7321960</v>
      </c>
      <c r="P572" t="s">
        <v>1168</v>
      </c>
      <c r="Q572" t="s">
        <v>6969</v>
      </c>
      <c r="R572">
        <v>0</v>
      </c>
      <c r="S572" t="s">
        <v>1603</v>
      </c>
      <c r="T572" t="s">
        <v>1332</v>
      </c>
      <c r="X572" t="s">
        <v>1333</v>
      </c>
      <c r="Y572" t="s">
        <v>1104</v>
      </c>
      <c r="Z572" t="s">
        <v>1281</v>
      </c>
    </row>
    <row r="573" spans="1:26" x14ac:dyDescent="0.25">
      <c r="A573">
        <v>408386</v>
      </c>
      <c r="B573" t="s">
        <v>964</v>
      </c>
      <c r="C573" t="s">
        <v>3850</v>
      </c>
      <c r="D573" t="s">
        <v>3851</v>
      </c>
      <c r="E573">
        <v>27</v>
      </c>
      <c r="F573">
        <v>241</v>
      </c>
      <c r="G573" t="s">
        <v>358</v>
      </c>
      <c r="H573" s="2">
        <v>0.70833333333333337</v>
      </c>
      <c r="I573" t="s">
        <v>358</v>
      </c>
      <c r="J573" s="2">
        <v>0.875</v>
      </c>
      <c r="L573" t="s">
        <v>968</v>
      </c>
      <c r="N573" t="s">
        <v>1601</v>
      </c>
      <c r="O573" t="s">
        <v>3853</v>
      </c>
      <c r="P573" t="s">
        <v>970</v>
      </c>
      <c r="Q573" t="s">
        <v>6970</v>
      </c>
      <c r="R573">
        <v>6</v>
      </c>
      <c r="S573" t="s">
        <v>1349</v>
      </c>
      <c r="X573" t="s">
        <v>3856</v>
      </c>
      <c r="Y573" t="s">
        <v>1229</v>
      </c>
      <c r="Z573" t="s">
        <v>1665</v>
      </c>
    </row>
    <row r="574" spans="1:26" x14ac:dyDescent="0.25">
      <c r="A574">
        <v>408387</v>
      </c>
      <c r="B574" t="s">
        <v>976</v>
      </c>
      <c r="C574" t="s">
        <v>3857</v>
      </c>
      <c r="D574" t="s">
        <v>3858</v>
      </c>
      <c r="E574">
        <v>70</v>
      </c>
      <c r="F574">
        <v>1830</v>
      </c>
      <c r="G574" t="s">
        <v>358</v>
      </c>
      <c r="H574" s="2">
        <v>0.70833333333333337</v>
      </c>
      <c r="I574" t="s">
        <v>358</v>
      </c>
      <c r="J574" s="2">
        <v>0.875</v>
      </c>
      <c r="L574" t="s">
        <v>968</v>
      </c>
      <c r="N574" t="s">
        <v>1601</v>
      </c>
      <c r="O574" t="s">
        <v>3859</v>
      </c>
      <c r="P574" t="s">
        <v>970</v>
      </c>
      <c r="Q574" t="s">
        <v>6971</v>
      </c>
      <c r="R574">
        <v>6</v>
      </c>
      <c r="S574" t="s">
        <v>1112</v>
      </c>
      <c r="Y574" t="s">
        <v>1229</v>
      </c>
      <c r="Z574" t="s">
        <v>1665</v>
      </c>
    </row>
    <row r="575" spans="1:26" x14ac:dyDescent="0.25">
      <c r="A575">
        <v>407982</v>
      </c>
      <c r="B575" t="s">
        <v>1075</v>
      </c>
      <c r="C575" t="s">
        <v>1076</v>
      </c>
      <c r="D575" t="s">
        <v>1077</v>
      </c>
      <c r="E575">
        <v>159</v>
      </c>
      <c r="F575">
        <v>15215</v>
      </c>
      <c r="G575" t="s">
        <v>358</v>
      </c>
      <c r="H575" s="2">
        <v>0.95833333333333337</v>
      </c>
      <c r="I575" t="s">
        <v>410</v>
      </c>
      <c r="J575" s="2">
        <v>0.33333333333333331</v>
      </c>
      <c r="L575" t="s">
        <v>968</v>
      </c>
      <c r="N575" t="s">
        <v>1078</v>
      </c>
      <c r="O575">
        <v>9819947</v>
      </c>
      <c r="P575" t="s">
        <v>1079</v>
      </c>
      <c r="Q575" t="s">
        <v>6972</v>
      </c>
      <c r="R575">
        <v>0</v>
      </c>
      <c r="S575" t="s">
        <v>2088</v>
      </c>
      <c r="V575">
        <v>49</v>
      </c>
      <c r="W575">
        <v>49</v>
      </c>
      <c r="X575" t="s">
        <v>1082</v>
      </c>
      <c r="Y575" t="s">
        <v>1005</v>
      </c>
      <c r="Z575" t="s">
        <v>1083</v>
      </c>
    </row>
    <row r="576" spans="1:26" x14ac:dyDescent="0.25">
      <c r="A576">
        <v>408506</v>
      </c>
      <c r="B576" t="s">
        <v>964</v>
      </c>
      <c r="C576" t="s">
        <v>965</v>
      </c>
      <c r="D576" t="s">
        <v>966</v>
      </c>
      <c r="E576">
        <v>26</v>
      </c>
      <c r="F576">
        <v>284</v>
      </c>
      <c r="G576" t="s">
        <v>410</v>
      </c>
      <c r="H576" s="2">
        <v>4.1666666666666664E-2</v>
      </c>
      <c r="I576" t="s">
        <v>410</v>
      </c>
      <c r="J576" s="2">
        <v>0.5</v>
      </c>
      <c r="L576" t="s">
        <v>968</v>
      </c>
      <c r="N576" t="s">
        <v>1290</v>
      </c>
      <c r="P576" t="s">
        <v>970</v>
      </c>
      <c r="Q576" t="s">
        <v>6973</v>
      </c>
      <c r="R576">
        <v>0</v>
      </c>
      <c r="S576" t="s">
        <v>972</v>
      </c>
      <c r="X576" t="s">
        <v>973</v>
      </c>
      <c r="Y576" t="s">
        <v>974</v>
      </c>
      <c r="Z576" t="s">
        <v>974</v>
      </c>
    </row>
    <row r="577" spans="1:26" x14ac:dyDescent="0.25">
      <c r="A577">
        <v>408507</v>
      </c>
      <c r="B577" t="s">
        <v>976</v>
      </c>
      <c r="C577" t="s">
        <v>1054</v>
      </c>
      <c r="D577" t="s">
        <v>1055</v>
      </c>
      <c r="E577">
        <v>87</v>
      </c>
      <c r="F577">
        <v>2391</v>
      </c>
      <c r="G577" t="s">
        <v>410</v>
      </c>
      <c r="H577" s="2">
        <v>4.1666666666666664E-2</v>
      </c>
      <c r="I577" t="s">
        <v>410</v>
      </c>
      <c r="J577" s="2">
        <v>0.5</v>
      </c>
      <c r="L577" t="s">
        <v>968</v>
      </c>
      <c r="N577" t="s">
        <v>1290</v>
      </c>
      <c r="P577" t="s">
        <v>970</v>
      </c>
      <c r="Q577" t="s">
        <v>6974</v>
      </c>
      <c r="R577">
        <v>0</v>
      </c>
      <c r="S577" t="s">
        <v>1112</v>
      </c>
      <c r="X577" t="s">
        <v>1058</v>
      </c>
      <c r="Y577" t="s">
        <v>974</v>
      </c>
      <c r="Z577" t="s">
        <v>974</v>
      </c>
    </row>
    <row r="578" spans="1:26" x14ac:dyDescent="0.25">
      <c r="A578">
        <v>408141</v>
      </c>
      <c r="B578" t="s">
        <v>1032</v>
      </c>
      <c r="C578" t="s">
        <v>1033</v>
      </c>
      <c r="D578" t="s">
        <v>1034</v>
      </c>
      <c r="E578">
        <v>108</v>
      </c>
      <c r="F578">
        <v>5873</v>
      </c>
      <c r="G578" t="s">
        <v>410</v>
      </c>
      <c r="H578" s="2">
        <v>0.25277777777777777</v>
      </c>
      <c r="I578" t="s">
        <v>410</v>
      </c>
      <c r="J578" s="2">
        <v>0.54166666666666663</v>
      </c>
      <c r="L578" t="s">
        <v>968</v>
      </c>
      <c r="N578" t="s">
        <v>1035</v>
      </c>
      <c r="O578">
        <v>9002647</v>
      </c>
      <c r="P578" t="s">
        <v>1036</v>
      </c>
      <c r="Q578" t="s">
        <v>6975</v>
      </c>
      <c r="R578">
        <v>0</v>
      </c>
      <c r="S578" t="s">
        <v>6976</v>
      </c>
      <c r="V578" t="s">
        <v>6954</v>
      </c>
      <c r="W578" t="s">
        <v>6954</v>
      </c>
      <c r="X578" t="s">
        <v>1040</v>
      </c>
      <c r="Y578" t="s">
        <v>1013</v>
      </c>
      <c r="Z578" t="s">
        <v>6977</v>
      </c>
    </row>
    <row r="579" spans="1:26" x14ac:dyDescent="0.25">
      <c r="A579">
        <v>407983</v>
      </c>
      <c r="B579" t="s">
        <v>1075</v>
      </c>
      <c r="C579" t="s">
        <v>1115</v>
      </c>
      <c r="D579" t="s">
        <v>1116</v>
      </c>
      <c r="E579">
        <v>159</v>
      </c>
      <c r="F579">
        <v>10851</v>
      </c>
      <c r="G579" t="s">
        <v>410</v>
      </c>
      <c r="H579" s="2">
        <v>0.33333333333333331</v>
      </c>
      <c r="I579" t="s">
        <v>410</v>
      </c>
      <c r="J579" s="2">
        <v>0.95833333333333337</v>
      </c>
      <c r="L579" t="s">
        <v>968</v>
      </c>
      <c r="N579" t="s">
        <v>1078</v>
      </c>
      <c r="O579">
        <v>9225275</v>
      </c>
      <c r="P579" t="s">
        <v>1079</v>
      </c>
      <c r="Q579" t="s">
        <v>6978</v>
      </c>
      <c r="R579">
        <v>0</v>
      </c>
      <c r="S579" t="s">
        <v>3030</v>
      </c>
      <c r="V579">
        <v>498</v>
      </c>
      <c r="W579">
        <v>498</v>
      </c>
      <c r="X579" t="s">
        <v>1119</v>
      </c>
      <c r="Y579" t="s">
        <v>1615</v>
      </c>
      <c r="Z579" t="s">
        <v>1104</v>
      </c>
    </row>
    <row r="580" spans="1:26" x14ac:dyDescent="0.25">
      <c r="A580">
        <v>408271</v>
      </c>
      <c r="B580" t="s">
        <v>1032</v>
      </c>
      <c r="C580" t="s">
        <v>1165</v>
      </c>
      <c r="D580" t="s">
        <v>1166</v>
      </c>
      <c r="E580">
        <v>54</v>
      </c>
      <c r="F580">
        <v>499</v>
      </c>
      <c r="G580" t="s">
        <v>410</v>
      </c>
      <c r="H580" s="2">
        <v>0.58333333333333337</v>
      </c>
      <c r="I580" t="s">
        <v>544</v>
      </c>
      <c r="J580" s="2">
        <v>0.20833333333333334</v>
      </c>
      <c r="L580" t="s">
        <v>968</v>
      </c>
      <c r="N580" t="s">
        <v>1167</v>
      </c>
      <c r="O580">
        <v>7917757</v>
      </c>
      <c r="P580" t="s">
        <v>1168</v>
      </c>
      <c r="Q580" t="s">
        <v>6979</v>
      </c>
      <c r="R580">
        <v>0</v>
      </c>
      <c r="S580" t="s">
        <v>1636</v>
      </c>
      <c r="V580">
        <v>21151</v>
      </c>
      <c r="W580">
        <v>21151</v>
      </c>
      <c r="X580" t="s">
        <v>1171</v>
      </c>
      <c r="Y580" t="s">
        <v>1383</v>
      </c>
      <c r="Z580" t="s">
        <v>1047</v>
      </c>
    </row>
    <row r="581" spans="1:26" x14ac:dyDescent="0.25">
      <c r="A581" t="s">
        <v>6980</v>
      </c>
      <c r="B581" t="s">
        <v>982</v>
      </c>
      <c r="C581" t="s">
        <v>334</v>
      </c>
      <c r="D581" t="s">
        <v>335</v>
      </c>
      <c r="E581">
        <v>279</v>
      </c>
      <c r="F581">
        <v>73817</v>
      </c>
      <c r="G581" t="s">
        <v>410</v>
      </c>
      <c r="H581" s="2">
        <v>0.70833333333333337</v>
      </c>
      <c r="I581" t="s">
        <v>440</v>
      </c>
      <c r="J581" s="2">
        <v>0.70833333333333337</v>
      </c>
      <c r="L581" t="s">
        <v>968</v>
      </c>
      <c r="N581" t="s">
        <v>985</v>
      </c>
      <c r="O581">
        <v>9102978</v>
      </c>
      <c r="P581" t="s">
        <v>1100</v>
      </c>
      <c r="Q581" t="s">
        <v>6981</v>
      </c>
      <c r="R581">
        <v>0</v>
      </c>
      <c r="S581" t="s">
        <v>2288</v>
      </c>
      <c r="U581" t="s">
        <v>989</v>
      </c>
      <c r="V581">
        <v>14297</v>
      </c>
      <c r="W581">
        <v>14297</v>
      </c>
      <c r="X581" t="s">
        <v>1638</v>
      </c>
      <c r="Y581" t="s">
        <v>1042</v>
      </c>
      <c r="Z581" t="s">
        <v>1020</v>
      </c>
    </row>
    <row r="582" spans="1:26" x14ac:dyDescent="0.25">
      <c r="A582">
        <v>408050</v>
      </c>
      <c r="B582" t="s">
        <v>1032</v>
      </c>
      <c r="C582" t="s">
        <v>1128</v>
      </c>
      <c r="D582" t="s">
        <v>1129</v>
      </c>
      <c r="E582">
        <v>56</v>
      </c>
      <c r="F582">
        <v>1083</v>
      </c>
      <c r="G582" t="s">
        <v>410</v>
      </c>
      <c r="H582" s="2">
        <v>0.95833333333333337</v>
      </c>
      <c r="I582" t="s">
        <v>544</v>
      </c>
      <c r="J582" s="2">
        <v>0.29166666666666669</v>
      </c>
      <c r="L582" t="s">
        <v>968</v>
      </c>
      <c r="N582" t="s">
        <v>1158</v>
      </c>
      <c r="O582">
        <v>9184524</v>
      </c>
      <c r="P582" t="s">
        <v>1036</v>
      </c>
      <c r="Q582" t="s">
        <v>6982</v>
      </c>
      <c r="R582">
        <v>0</v>
      </c>
      <c r="S582" t="s">
        <v>1133</v>
      </c>
      <c r="V582" t="s">
        <v>6983</v>
      </c>
      <c r="W582" t="s">
        <v>6983</v>
      </c>
      <c r="X582" t="s">
        <v>1135</v>
      </c>
      <c r="Y582" t="s">
        <v>1042</v>
      </c>
      <c r="Z582" t="s">
        <v>1042</v>
      </c>
    </row>
    <row r="583" spans="1:26" x14ac:dyDescent="0.25">
      <c r="A583">
        <v>408048</v>
      </c>
      <c r="B583" t="s">
        <v>1075</v>
      </c>
      <c r="C583" t="s">
        <v>3908</v>
      </c>
      <c r="D583" t="s">
        <v>3909</v>
      </c>
      <c r="E583">
        <v>139</v>
      </c>
      <c r="F583">
        <v>9996</v>
      </c>
      <c r="G583" t="s">
        <v>544</v>
      </c>
      <c r="H583" s="2">
        <v>8.3333333333333329E-2</v>
      </c>
      <c r="I583" t="s">
        <v>544</v>
      </c>
      <c r="J583" s="2">
        <v>0.58333333333333337</v>
      </c>
      <c r="L583" t="s">
        <v>968</v>
      </c>
      <c r="N583" t="s">
        <v>1158</v>
      </c>
      <c r="O583">
        <v>9366225</v>
      </c>
      <c r="P583" t="s">
        <v>1159</v>
      </c>
      <c r="Q583" t="s">
        <v>6984</v>
      </c>
      <c r="R583">
        <v>0</v>
      </c>
      <c r="S583" t="s">
        <v>6985</v>
      </c>
      <c r="V583" t="s">
        <v>1728</v>
      </c>
      <c r="W583" t="s">
        <v>1728</v>
      </c>
      <c r="X583" t="s">
        <v>3912</v>
      </c>
      <c r="Y583" t="s">
        <v>1240</v>
      </c>
      <c r="Z583" t="s">
        <v>975</v>
      </c>
    </row>
    <row r="584" spans="1:26" x14ac:dyDescent="0.25">
      <c r="A584">
        <v>408573</v>
      </c>
      <c r="B584" t="s">
        <v>964</v>
      </c>
      <c r="C584" t="s">
        <v>5917</v>
      </c>
      <c r="D584" t="s">
        <v>5918</v>
      </c>
      <c r="E584">
        <v>28</v>
      </c>
      <c r="F584">
        <v>284</v>
      </c>
      <c r="G584" t="s">
        <v>544</v>
      </c>
      <c r="H584" s="2">
        <v>0.20833333333333334</v>
      </c>
      <c r="I584" t="s">
        <v>544</v>
      </c>
      <c r="J584" s="2">
        <v>0.75</v>
      </c>
      <c r="L584" t="s">
        <v>968</v>
      </c>
      <c r="N584" t="s">
        <v>969</v>
      </c>
      <c r="P584" t="s">
        <v>986</v>
      </c>
      <c r="Q584" t="s">
        <v>6986</v>
      </c>
      <c r="R584">
        <v>0</v>
      </c>
      <c r="S584" t="s">
        <v>1183</v>
      </c>
      <c r="X584" t="s">
        <v>5920</v>
      </c>
      <c r="Y584" t="s">
        <v>974</v>
      </c>
      <c r="Z584" t="s">
        <v>974</v>
      </c>
    </row>
    <row r="585" spans="1:26" x14ac:dyDescent="0.25">
      <c r="A585">
        <v>408574</v>
      </c>
      <c r="B585" t="s">
        <v>976</v>
      </c>
      <c r="C585" t="s">
        <v>977</v>
      </c>
      <c r="D585" t="s">
        <v>978</v>
      </c>
      <c r="E585">
        <v>84</v>
      </c>
      <c r="F585">
        <v>2655</v>
      </c>
      <c r="G585" t="s">
        <v>544</v>
      </c>
      <c r="H585" s="2">
        <v>0.20833333333333334</v>
      </c>
      <c r="I585" t="s">
        <v>544</v>
      </c>
      <c r="J585" s="2">
        <v>0.75</v>
      </c>
      <c r="L585" t="s">
        <v>968</v>
      </c>
      <c r="N585" t="s">
        <v>969</v>
      </c>
      <c r="P585" t="s">
        <v>986</v>
      </c>
      <c r="Q585" t="s">
        <v>6987</v>
      </c>
      <c r="R585">
        <v>0</v>
      </c>
      <c r="S585" t="s">
        <v>1188</v>
      </c>
      <c r="X585" t="s">
        <v>981</v>
      </c>
      <c r="Y585" t="s">
        <v>974</v>
      </c>
      <c r="Z585" t="s">
        <v>974</v>
      </c>
    </row>
    <row r="586" spans="1:26" x14ac:dyDescent="0.25">
      <c r="A586">
        <v>408508</v>
      </c>
      <c r="B586" t="s">
        <v>964</v>
      </c>
      <c r="C586" t="s">
        <v>4724</v>
      </c>
      <c r="D586" t="s">
        <v>4725</v>
      </c>
      <c r="E586">
        <v>12</v>
      </c>
      <c r="F586">
        <v>41</v>
      </c>
      <c r="G586" t="s">
        <v>544</v>
      </c>
      <c r="H586" s="2">
        <v>0.25</v>
      </c>
      <c r="I586" t="s">
        <v>544</v>
      </c>
      <c r="J586" s="2">
        <v>0.66666666666666663</v>
      </c>
      <c r="L586" t="s">
        <v>968</v>
      </c>
      <c r="N586" t="s">
        <v>1290</v>
      </c>
      <c r="O586">
        <v>9678068</v>
      </c>
      <c r="P586" t="s">
        <v>986</v>
      </c>
      <c r="Q586" t="s">
        <v>6988</v>
      </c>
      <c r="R586">
        <v>0</v>
      </c>
      <c r="S586" t="s">
        <v>1183</v>
      </c>
      <c r="X586" t="s">
        <v>4728</v>
      </c>
      <c r="Y586" t="s">
        <v>974</v>
      </c>
      <c r="Z586" t="s">
        <v>974</v>
      </c>
    </row>
    <row r="587" spans="1:26" x14ac:dyDescent="0.25">
      <c r="A587">
        <v>404580</v>
      </c>
      <c r="B587" t="s">
        <v>982</v>
      </c>
      <c r="C587" t="s">
        <v>398</v>
      </c>
      <c r="D587" t="s">
        <v>399</v>
      </c>
      <c r="E587">
        <v>294</v>
      </c>
      <c r="F587">
        <v>90090</v>
      </c>
      <c r="G587" t="s">
        <v>544</v>
      </c>
      <c r="H587" s="2">
        <v>0.25</v>
      </c>
      <c r="I587" t="s">
        <v>440</v>
      </c>
      <c r="J587" s="2">
        <v>0.70833333333333337</v>
      </c>
      <c r="L587" t="s">
        <v>968</v>
      </c>
      <c r="N587" t="s">
        <v>985</v>
      </c>
      <c r="P587" t="s">
        <v>986</v>
      </c>
      <c r="Q587" t="s">
        <v>6989</v>
      </c>
      <c r="R587">
        <v>0</v>
      </c>
      <c r="S587" t="s">
        <v>2288</v>
      </c>
      <c r="V587">
        <v>22832</v>
      </c>
      <c r="W587">
        <v>22832</v>
      </c>
      <c r="Y587" t="s">
        <v>1074</v>
      </c>
      <c r="Z587" t="s">
        <v>1074</v>
      </c>
    </row>
    <row r="588" spans="1:26" x14ac:dyDescent="0.25">
      <c r="A588">
        <v>407500</v>
      </c>
      <c r="B588" t="s">
        <v>1402</v>
      </c>
      <c r="C588" t="s">
        <v>3455</v>
      </c>
      <c r="D588" t="s">
        <v>3456</v>
      </c>
      <c r="E588">
        <v>179</v>
      </c>
      <c r="F588">
        <v>51964</v>
      </c>
      <c r="G588" t="s">
        <v>544</v>
      </c>
      <c r="H588" s="2">
        <v>0.25</v>
      </c>
      <c r="I588" t="s">
        <v>544</v>
      </c>
      <c r="J588" s="2">
        <v>0.54166666666666663</v>
      </c>
      <c r="L588" t="s">
        <v>968</v>
      </c>
      <c r="N588" t="s">
        <v>1194</v>
      </c>
      <c r="O588">
        <v>9368912</v>
      </c>
      <c r="P588" t="s">
        <v>1079</v>
      </c>
      <c r="Q588" t="s">
        <v>6990</v>
      </c>
      <c r="R588">
        <v>0</v>
      </c>
      <c r="S588" t="s">
        <v>1406</v>
      </c>
      <c r="V588">
        <v>123</v>
      </c>
      <c r="W588">
        <v>123</v>
      </c>
      <c r="X588" t="s">
        <v>3459</v>
      </c>
      <c r="Y588" t="s">
        <v>992</v>
      </c>
      <c r="Z588" t="s">
        <v>6991</v>
      </c>
    </row>
    <row r="589" spans="1:26" x14ac:dyDescent="0.25">
      <c r="A589">
        <v>408494</v>
      </c>
      <c r="B589" t="s">
        <v>1032</v>
      </c>
      <c r="C589" t="s">
        <v>2841</v>
      </c>
      <c r="D589" t="s">
        <v>1748</v>
      </c>
      <c r="E589">
        <v>31</v>
      </c>
      <c r="F589">
        <v>247</v>
      </c>
      <c r="G589" t="s">
        <v>544</v>
      </c>
      <c r="H589" s="2">
        <v>0.29166666666666669</v>
      </c>
      <c r="I589" t="s">
        <v>544</v>
      </c>
      <c r="J589" s="2">
        <v>0.79166666666666663</v>
      </c>
      <c r="L589" t="s">
        <v>968</v>
      </c>
      <c r="N589" t="s">
        <v>1300</v>
      </c>
      <c r="O589" t="s">
        <v>1749</v>
      </c>
      <c r="P589" t="s">
        <v>1168</v>
      </c>
      <c r="Q589" t="s">
        <v>6992</v>
      </c>
      <c r="R589">
        <v>0</v>
      </c>
      <c r="S589" t="s">
        <v>1382</v>
      </c>
      <c r="X589" t="s">
        <v>1750</v>
      </c>
      <c r="Y589" t="s">
        <v>1047</v>
      </c>
      <c r="Z589" t="s">
        <v>1047</v>
      </c>
    </row>
    <row r="590" spans="1:26" x14ac:dyDescent="0.25">
      <c r="A590">
        <v>408393</v>
      </c>
      <c r="B590" t="s">
        <v>1961</v>
      </c>
      <c r="C590" t="s">
        <v>6719</v>
      </c>
      <c r="D590" t="s">
        <v>6720</v>
      </c>
      <c r="E590">
        <v>14</v>
      </c>
      <c r="F590">
        <v>23</v>
      </c>
      <c r="G590" t="s">
        <v>544</v>
      </c>
      <c r="H590" s="2">
        <v>0.33333333333333331</v>
      </c>
      <c r="I590" t="s">
        <v>544</v>
      </c>
      <c r="J590" s="2">
        <v>0.66666666666666663</v>
      </c>
      <c r="L590" t="s">
        <v>968</v>
      </c>
      <c r="N590" t="s">
        <v>1024</v>
      </c>
      <c r="O590" t="s">
        <v>6721</v>
      </c>
      <c r="P590" t="s">
        <v>1168</v>
      </c>
      <c r="Q590" t="s">
        <v>6993</v>
      </c>
      <c r="R590">
        <v>0</v>
      </c>
      <c r="S590" t="s">
        <v>1331</v>
      </c>
      <c r="T590" t="s">
        <v>1332</v>
      </c>
      <c r="X590" t="s">
        <v>6723</v>
      </c>
      <c r="Y590" t="s">
        <v>1707</v>
      </c>
      <c r="Z590" t="s">
        <v>2425</v>
      </c>
    </row>
    <row r="591" spans="1:26" x14ac:dyDescent="0.25">
      <c r="A591" t="s">
        <v>6995</v>
      </c>
      <c r="B591" t="s">
        <v>982</v>
      </c>
      <c r="C591" t="s">
        <v>351</v>
      </c>
      <c r="D591" t="s">
        <v>352</v>
      </c>
      <c r="E591">
        <v>294</v>
      </c>
      <c r="F591">
        <v>91011</v>
      </c>
      <c r="G591" t="s">
        <v>544</v>
      </c>
      <c r="H591" s="2">
        <v>0.33333333333333331</v>
      </c>
      <c r="I591" t="s">
        <v>6996</v>
      </c>
      <c r="J591" s="2">
        <v>0.70833333333333337</v>
      </c>
      <c r="L591" t="s">
        <v>968</v>
      </c>
      <c r="N591" t="s">
        <v>1099</v>
      </c>
      <c r="O591">
        <v>9189419</v>
      </c>
      <c r="P591" t="s">
        <v>1009</v>
      </c>
      <c r="Q591" t="s">
        <v>6997</v>
      </c>
      <c r="R591">
        <v>0</v>
      </c>
      <c r="S591" t="s">
        <v>2288</v>
      </c>
      <c r="U591" t="s">
        <v>1102</v>
      </c>
      <c r="V591">
        <v>56793</v>
      </c>
      <c r="W591">
        <v>56793</v>
      </c>
      <c r="X591" t="s">
        <v>1103</v>
      </c>
      <c r="Y591" t="s">
        <v>6998</v>
      </c>
      <c r="Z591" t="s">
        <v>1074</v>
      </c>
    </row>
    <row r="592" spans="1:26" x14ac:dyDescent="0.25">
      <c r="A592">
        <v>407818</v>
      </c>
      <c r="B592" t="s">
        <v>1032</v>
      </c>
      <c r="C592" t="s">
        <v>1192</v>
      </c>
      <c r="D592" t="s">
        <v>1193</v>
      </c>
      <c r="E592">
        <v>69</v>
      </c>
      <c r="F592">
        <v>764</v>
      </c>
      <c r="G592" t="s">
        <v>440</v>
      </c>
      <c r="H592" s="2">
        <v>0.29166666666666669</v>
      </c>
      <c r="I592" t="s">
        <v>440</v>
      </c>
      <c r="J592" s="2">
        <v>0.625</v>
      </c>
      <c r="L592" t="s">
        <v>968</v>
      </c>
      <c r="N592" t="s">
        <v>1194</v>
      </c>
      <c r="O592">
        <v>7030523</v>
      </c>
      <c r="P592" t="s">
        <v>1036</v>
      </c>
      <c r="Q592" t="s">
        <v>6999</v>
      </c>
      <c r="R592">
        <v>0</v>
      </c>
      <c r="S592" t="s">
        <v>1545</v>
      </c>
      <c r="V592">
        <v>21151</v>
      </c>
      <c r="W592">
        <v>21151</v>
      </c>
      <c r="X592" t="s">
        <v>1197</v>
      </c>
      <c r="Y592" t="s">
        <v>1198</v>
      </c>
      <c r="Z592" t="s">
        <v>1029</v>
      </c>
    </row>
    <row r="593" spans="1:26" x14ac:dyDescent="0.25">
      <c r="A593">
        <v>408509</v>
      </c>
      <c r="B593" t="s">
        <v>994</v>
      </c>
      <c r="C593" t="s">
        <v>5940</v>
      </c>
      <c r="D593" t="s">
        <v>5941</v>
      </c>
      <c r="E593">
        <v>126</v>
      </c>
      <c r="F593">
        <v>6688</v>
      </c>
      <c r="G593" t="s">
        <v>440</v>
      </c>
      <c r="H593" s="2">
        <v>0.66666666666666663</v>
      </c>
      <c r="I593" t="s">
        <v>6996</v>
      </c>
      <c r="J593" s="2">
        <v>0.58333333333333337</v>
      </c>
      <c r="L593" t="s">
        <v>968</v>
      </c>
      <c r="N593" t="s">
        <v>997</v>
      </c>
      <c r="P593" t="s">
        <v>999</v>
      </c>
      <c r="Q593" t="s">
        <v>7000</v>
      </c>
      <c r="R593">
        <v>0</v>
      </c>
      <c r="S593" t="s">
        <v>6659</v>
      </c>
      <c r="V593">
        <v>300</v>
      </c>
      <c r="W593">
        <v>300</v>
      </c>
      <c r="X593" t="s">
        <v>5944</v>
      </c>
      <c r="Y593" t="s">
        <v>1005</v>
      </c>
      <c r="Z593" t="s">
        <v>975</v>
      </c>
    </row>
    <row r="594" spans="1:26" x14ac:dyDescent="0.25">
      <c r="A594">
        <v>408575</v>
      </c>
      <c r="B594" t="s">
        <v>1032</v>
      </c>
      <c r="C594" t="s">
        <v>1033</v>
      </c>
      <c r="D594" t="s">
        <v>1034</v>
      </c>
      <c r="E594">
        <v>108</v>
      </c>
      <c r="F594">
        <v>5873</v>
      </c>
      <c r="G594" t="s">
        <v>440</v>
      </c>
      <c r="H594" s="2">
        <v>0.70833333333333337</v>
      </c>
      <c r="I594" t="s">
        <v>6996</v>
      </c>
      <c r="J594" s="2">
        <v>0.25</v>
      </c>
      <c r="L594" t="s">
        <v>968</v>
      </c>
      <c r="N594" t="s">
        <v>1035</v>
      </c>
      <c r="O594">
        <v>9002647</v>
      </c>
      <c r="P594" t="s">
        <v>1036</v>
      </c>
      <c r="Q594" t="s">
        <v>7001</v>
      </c>
      <c r="R594">
        <v>0</v>
      </c>
      <c r="S594" t="s">
        <v>7002</v>
      </c>
      <c r="V594" t="s">
        <v>6954</v>
      </c>
      <c r="W594" t="s">
        <v>6954</v>
      </c>
      <c r="X594" t="s">
        <v>1040</v>
      </c>
      <c r="Y594" t="s">
        <v>1120</v>
      </c>
      <c r="Z594" t="s">
        <v>1229</v>
      </c>
    </row>
    <row r="595" spans="1:26" x14ac:dyDescent="0.25">
      <c r="A595">
        <v>408660</v>
      </c>
      <c r="B595" t="s">
        <v>1075</v>
      </c>
      <c r="C595" t="s">
        <v>1828</v>
      </c>
      <c r="D595" t="s">
        <v>1829</v>
      </c>
      <c r="E595">
        <v>159</v>
      </c>
      <c r="F595">
        <v>15215</v>
      </c>
      <c r="G595" t="s">
        <v>6996</v>
      </c>
      <c r="H595" s="2">
        <v>0.25</v>
      </c>
      <c r="I595" t="s">
        <v>6996</v>
      </c>
      <c r="J595" s="2">
        <v>0.75</v>
      </c>
      <c r="L595" t="s">
        <v>968</v>
      </c>
      <c r="N595" t="s">
        <v>1078</v>
      </c>
      <c r="O595">
        <v>9809904</v>
      </c>
      <c r="P595" t="s">
        <v>1277</v>
      </c>
      <c r="Q595" t="s">
        <v>7003</v>
      </c>
      <c r="R595">
        <v>0</v>
      </c>
      <c r="S595" t="s">
        <v>4077</v>
      </c>
      <c r="V595">
        <v>61</v>
      </c>
      <c r="W595">
        <v>61</v>
      </c>
      <c r="X595" t="s">
        <v>1831</v>
      </c>
      <c r="Y595" t="s">
        <v>1615</v>
      </c>
      <c r="Z595" t="s">
        <v>6098</v>
      </c>
    </row>
    <row r="596" spans="1:26" x14ac:dyDescent="0.25">
      <c r="A596">
        <v>408882</v>
      </c>
      <c r="B596" t="s">
        <v>964</v>
      </c>
      <c r="C596" t="s">
        <v>5917</v>
      </c>
      <c r="D596" t="s">
        <v>5918</v>
      </c>
      <c r="E596">
        <v>28</v>
      </c>
      <c r="F596">
        <v>284</v>
      </c>
      <c r="G596" t="s">
        <v>6996</v>
      </c>
      <c r="H596" s="2">
        <v>0.25</v>
      </c>
      <c r="I596" t="s">
        <v>6994</v>
      </c>
      <c r="J596" s="2">
        <v>0.75</v>
      </c>
      <c r="L596" t="s">
        <v>968</v>
      </c>
      <c r="N596" t="s">
        <v>969</v>
      </c>
      <c r="P596" t="s">
        <v>1100</v>
      </c>
      <c r="Q596" t="s">
        <v>7004</v>
      </c>
      <c r="R596">
        <v>0</v>
      </c>
      <c r="S596" t="s">
        <v>1349</v>
      </c>
      <c r="X596" t="s">
        <v>5920</v>
      </c>
      <c r="Y596" t="s">
        <v>974</v>
      </c>
      <c r="Z596" t="s">
        <v>974</v>
      </c>
    </row>
    <row r="597" spans="1:26" x14ac:dyDescent="0.25">
      <c r="A597">
        <v>408883</v>
      </c>
      <c r="B597" t="s">
        <v>976</v>
      </c>
      <c r="C597" t="s">
        <v>1185</v>
      </c>
      <c r="D597" t="s">
        <v>1186</v>
      </c>
      <c r="E597">
        <v>87</v>
      </c>
      <c r="F597">
        <v>2391</v>
      </c>
      <c r="G597" t="s">
        <v>6996</v>
      </c>
      <c r="H597" s="2">
        <v>0.25</v>
      </c>
      <c r="I597" t="s">
        <v>6994</v>
      </c>
      <c r="J597" s="2">
        <v>0.75</v>
      </c>
      <c r="L597" t="s">
        <v>968</v>
      </c>
      <c r="N597" t="s">
        <v>969</v>
      </c>
      <c r="P597" t="s">
        <v>1100</v>
      </c>
      <c r="Q597" t="s">
        <v>7005</v>
      </c>
      <c r="R597">
        <v>0</v>
      </c>
      <c r="S597" t="s">
        <v>980</v>
      </c>
      <c r="X597" t="s">
        <v>1189</v>
      </c>
      <c r="Y597" t="s">
        <v>974</v>
      </c>
      <c r="Z597" t="s">
        <v>974</v>
      </c>
    </row>
    <row r="598" spans="1:26" x14ac:dyDescent="0.25">
      <c r="A598">
        <v>408879</v>
      </c>
      <c r="B598" t="s">
        <v>982</v>
      </c>
      <c r="C598" t="s">
        <v>416</v>
      </c>
      <c r="D598" t="s">
        <v>417</v>
      </c>
      <c r="E598">
        <v>301</v>
      </c>
      <c r="F598">
        <v>82910</v>
      </c>
      <c r="G598" t="s">
        <v>6996</v>
      </c>
      <c r="H598" s="2">
        <v>0.33333333333333331</v>
      </c>
      <c r="I598" t="s">
        <v>6996</v>
      </c>
      <c r="J598" s="2">
        <v>0.70833333333333337</v>
      </c>
      <c r="L598" t="s">
        <v>968</v>
      </c>
      <c r="N598" t="s">
        <v>985</v>
      </c>
      <c r="O598">
        <v>9111802</v>
      </c>
      <c r="P598" t="s">
        <v>970</v>
      </c>
      <c r="Q598" t="s">
        <v>7006</v>
      </c>
      <c r="R598">
        <v>0</v>
      </c>
      <c r="S598" t="s">
        <v>1457</v>
      </c>
      <c r="V598">
        <v>16709</v>
      </c>
      <c r="W598">
        <v>16709</v>
      </c>
      <c r="X598" t="s">
        <v>1627</v>
      </c>
      <c r="Y598" t="s">
        <v>1074</v>
      </c>
      <c r="Z598" t="s">
        <v>1074</v>
      </c>
    </row>
    <row r="599" spans="1:26" x14ac:dyDescent="0.25">
      <c r="A599">
        <v>408688</v>
      </c>
      <c r="B599" t="s">
        <v>1032</v>
      </c>
      <c r="C599" t="s">
        <v>5900</v>
      </c>
      <c r="D599" t="s">
        <v>5901</v>
      </c>
      <c r="E599">
        <v>71</v>
      </c>
      <c r="F599">
        <v>1050</v>
      </c>
      <c r="G599" t="s">
        <v>6996</v>
      </c>
      <c r="H599" s="2">
        <v>0.375</v>
      </c>
      <c r="I599" t="s">
        <v>360</v>
      </c>
      <c r="J599" s="2">
        <v>0.95833333333333337</v>
      </c>
      <c r="L599" t="s">
        <v>968</v>
      </c>
      <c r="N599" t="s">
        <v>1167</v>
      </c>
      <c r="O599">
        <v>8132055</v>
      </c>
      <c r="P599" t="s">
        <v>1131</v>
      </c>
      <c r="Q599" t="s">
        <v>7007</v>
      </c>
      <c r="R599">
        <v>0</v>
      </c>
      <c r="S599" t="s">
        <v>2023</v>
      </c>
      <c r="T599" t="s">
        <v>6961</v>
      </c>
      <c r="V599">
        <v>21151</v>
      </c>
      <c r="W599">
        <v>21161</v>
      </c>
      <c r="X599" t="s">
        <v>5905</v>
      </c>
      <c r="Y599" t="s">
        <v>1284</v>
      </c>
      <c r="Z599" t="s">
        <v>1104</v>
      </c>
    </row>
    <row r="600" spans="1:26" x14ac:dyDescent="0.25">
      <c r="A600">
        <v>408481</v>
      </c>
      <c r="B600" t="s">
        <v>982</v>
      </c>
      <c r="C600" t="s">
        <v>377</v>
      </c>
      <c r="D600" t="s">
        <v>378</v>
      </c>
      <c r="E600">
        <v>311</v>
      </c>
      <c r="F600">
        <v>138193</v>
      </c>
      <c r="G600" t="s">
        <v>6996</v>
      </c>
      <c r="H600" s="2">
        <v>0.39583333333333331</v>
      </c>
      <c r="I600" t="s">
        <v>6994</v>
      </c>
      <c r="J600" s="2">
        <v>0.72916666666666663</v>
      </c>
      <c r="L600" t="s">
        <v>968</v>
      </c>
      <c r="N600" t="s">
        <v>985</v>
      </c>
      <c r="O600">
        <v>9167227</v>
      </c>
      <c r="P600" t="s">
        <v>1060</v>
      </c>
      <c r="Q600" t="s">
        <v>7008</v>
      </c>
      <c r="R600">
        <v>0</v>
      </c>
      <c r="S600" t="s">
        <v>2288</v>
      </c>
      <c r="U600" t="s">
        <v>989</v>
      </c>
      <c r="V600">
        <v>21997</v>
      </c>
      <c r="W600">
        <v>21997</v>
      </c>
      <c r="X600" t="s">
        <v>4244</v>
      </c>
      <c r="Y600" t="s">
        <v>1074</v>
      </c>
      <c r="Z600" t="s">
        <v>1074</v>
      </c>
    </row>
    <row r="601" spans="1:26" x14ac:dyDescent="0.25">
      <c r="A601">
        <v>408910</v>
      </c>
      <c r="B601" t="s">
        <v>1230</v>
      </c>
      <c r="C601" t="s">
        <v>2563</v>
      </c>
      <c r="D601" t="s">
        <v>2563</v>
      </c>
      <c r="E601">
        <v>9</v>
      </c>
      <c r="F601">
        <v>5</v>
      </c>
      <c r="G601" t="s">
        <v>609</v>
      </c>
      <c r="H601" s="2">
        <v>0.20833333333333334</v>
      </c>
      <c r="I601" t="s">
        <v>609</v>
      </c>
      <c r="J601" s="2">
        <v>0.3125</v>
      </c>
      <c r="L601" t="s">
        <v>968</v>
      </c>
      <c r="N601" t="s">
        <v>1300</v>
      </c>
      <c r="O601" t="s">
        <v>2564</v>
      </c>
      <c r="P601" t="s">
        <v>970</v>
      </c>
      <c r="Q601" t="s">
        <v>7009</v>
      </c>
      <c r="R601">
        <v>0</v>
      </c>
      <c r="S601" t="s">
        <v>1179</v>
      </c>
      <c r="X601" t="s">
        <v>2566</v>
      </c>
      <c r="Y601" t="s">
        <v>1029</v>
      </c>
      <c r="Z601" t="s">
        <v>1029</v>
      </c>
    </row>
    <row r="602" spans="1:26" x14ac:dyDescent="0.25">
      <c r="A602">
        <v>408171</v>
      </c>
      <c r="B602" t="s">
        <v>1961</v>
      </c>
      <c r="C602" t="s">
        <v>1962</v>
      </c>
      <c r="D602" t="s">
        <v>1963</v>
      </c>
      <c r="E602">
        <v>41</v>
      </c>
      <c r="F602">
        <v>198</v>
      </c>
      <c r="G602" t="s">
        <v>609</v>
      </c>
      <c r="H602" s="2">
        <v>0.25</v>
      </c>
      <c r="I602" t="s">
        <v>609</v>
      </c>
      <c r="J602" s="2">
        <v>0.875</v>
      </c>
      <c r="L602" t="s">
        <v>968</v>
      </c>
      <c r="N602" t="s">
        <v>1601</v>
      </c>
      <c r="O602">
        <v>400681</v>
      </c>
      <c r="P602" t="s">
        <v>1168</v>
      </c>
      <c r="Q602" t="s">
        <v>7010</v>
      </c>
      <c r="R602">
        <v>6</v>
      </c>
      <c r="S602" t="s">
        <v>1331</v>
      </c>
      <c r="X602" t="s">
        <v>1965</v>
      </c>
      <c r="Y602" t="s">
        <v>975</v>
      </c>
      <c r="Z602" t="s">
        <v>1042</v>
      </c>
    </row>
    <row r="603" spans="1:26" x14ac:dyDescent="0.25">
      <c r="A603" t="s">
        <v>7011</v>
      </c>
      <c r="B603" t="s">
        <v>982</v>
      </c>
      <c r="C603" t="s">
        <v>334</v>
      </c>
      <c r="D603" t="s">
        <v>335</v>
      </c>
      <c r="E603">
        <v>279</v>
      </c>
      <c r="F603">
        <v>73817</v>
      </c>
      <c r="G603" t="s">
        <v>609</v>
      </c>
      <c r="H603" s="2">
        <v>0.29166666666666669</v>
      </c>
      <c r="I603" t="s">
        <v>355</v>
      </c>
      <c r="J603" s="2">
        <v>0.58333333333333337</v>
      </c>
      <c r="L603" t="s">
        <v>968</v>
      </c>
      <c r="N603" t="s">
        <v>985</v>
      </c>
      <c r="O603">
        <v>9102978</v>
      </c>
      <c r="P603" t="s">
        <v>1009</v>
      </c>
      <c r="Q603" t="s">
        <v>7012</v>
      </c>
      <c r="R603">
        <v>0</v>
      </c>
      <c r="S603" t="s">
        <v>2288</v>
      </c>
      <c r="U603" t="s">
        <v>989</v>
      </c>
      <c r="V603">
        <v>14982</v>
      </c>
      <c r="W603">
        <v>14982</v>
      </c>
      <c r="X603" t="s">
        <v>1638</v>
      </c>
      <c r="Y603" t="s">
        <v>1074</v>
      </c>
      <c r="Z603" t="s">
        <v>1074</v>
      </c>
    </row>
    <row r="604" spans="1:26" x14ac:dyDescent="0.25">
      <c r="A604">
        <v>408736</v>
      </c>
      <c r="B604" t="s">
        <v>994</v>
      </c>
      <c r="C604" t="s">
        <v>5991</v>
      </c>
      <c r="D604" t="s">
        <v>5992</v>
      </c>
      <c r="E604">
        <v>126</v>
      </c>
      <c r="F604">
        <v>6688</v>
      </c>
      <c r="G604" t="s">
        <v>609</v>
      </c>
      <c r="H604" s="2">
        <v>0.29166666666666669</v>
      </c>
      <c r="I604" t="s">
        <v>6994</v>
      </c>
      <c r="J604" s="2">
        <v>0.75</v>
      </c>
      <c r="L604" t="s">
        <v>968</v>
      </c>
      <c r="N604" t="s">
        <v>997</v>
      </c>
      <c r="P604" t="s">
        <v>999</v>
      </c>
      <c r="Q604" t="s">
        <v>7013</v>
      </c>
      <c r="R604">
        <v>0</v>
      </c>
      <c r="S604" t="s">
        <v>1046</v>
      </c>
      <c r="V604">
        <v>269</v>
      </c>
      <c r="W604">
        <v>269</v>
      </c>
      <c r="X604" t="s">
        <v>5995</v>
      </c>
      <c r="Y604" t="s">
        <v>1104</v>
      </c>
      <c r="Z604" t="s">
        <v>1048</v>
      </c>
    </row>
    <row r="605" spans="1:26" x14ac:dyDescent="0.25">
      <c r="A605">
        <v>408676</v>
      </c>
      <c r="B605" t="s">
        <v>1752</v>
      </c>
      <c r="C605" t="s">
        <v>1753</v>
      </c>
      <c r="D605" t="s">
        <v>1754</v>
      </c>
      <c r="E605">
        <v>114</v>
      </c>
      <c r="F605">
        <v>5169</v>
      </c>
      <c r="G605" t="s">
        <v>609</v>
      </c>
      <c r="H605" s="2">
        <v>0.29166666666666669</v>
      </c>
      <c r="I605" t="s">
        <v>609</v>
      </c>
      <c r="J605" s="2">
        <v>0.83333333333333337</v>
      </c>
      <c r="L605" t="s">
        <v>968</v>
      </c>
      <c r="N605" t="s">
        <v>1755</v>
      </c>
      <c r="O605">
        <v>9781528</v>
      </c>
      <c r="P605" t="s">
        <v>1159</v>
      </c>
      <c r="Q605" t="s">
        <v>7014</v>
      </c>
      <c r="R605">
        <v>0</v>
      </c>
      <c r="S605" t="s">
        <v>2356</v>
      </c>
      <c r="V605">
        <v>68</v>
      </c>
      <c r="W605">
        <v>68</v>
      </c>
      <c r="X605" t="s">
        <v>1758</v>
      </c>
      <c r="Y605" t="s">
        <v>2329</v>
      </c>
      <c r="Z605" t="s">
        <v>1048</v>
      </c>
    </row>
    <row r="606" spans="1:26" x14ac:dyDescent="0.25">
      <c r="A606">
        <v>408801</v>
      </c>
      <c r="B606" t="s">
        <v>1032</v>
      </c>
      <c r="C606" t="s">
        <v>1327</v>
      </c>
      <c r="D606" t="s">
        <v>1328</v>
      </c>
      <c r="E606">
        <v>42</v>
      </c>
      <c r="F606">
        <v>380</v>
      </c>
      <c r="G606" t="s">
        <v>609</v>
      </c>
      <c r="H606" s="2">
        <v>0.29166666666666669</v>
      </c>
      <c r="I606" t="s">
        <v>609</v>
      </c>
      <c r="J606" s="2">
        <v>0.75</v>
      </c>
      <c r="L606" t="s">
        <v>968</v>
      </c>
      <c r="N606" t="s">
        <v>1329</v>
      </c>
      <c r="O606">
        <v>7321960</v>
      </c>
      <c r="P606" t="s">
        <v>1168</v>
      </c>
      <c r="Q606" t="s">
        <v>7015</v>
      </c>
      <c r="R606">
        <v>0</v>
      </c>
      <c r="S606" t="s">
        <v>1331</v>
      </c>
      <c r="T606" t="s">
        <v>1332</v>
      </c>
      <c r="X606" t="s">
        <v>1333</v>
      </c>
      <c r="Y606" t="s">
        <v>1104</v>
      </c>
      <c r="Z606" t="s">
        <v>1042</v>
      </c>
    </row>
    <row r="607" spans="1:26" x14ac:dyDescent="0.25">
      <c r="A607">
        <v>408753</v>
      </c>
      <c r="B607" t="s">
        <v>1075</v>
      </c>
      <c r="C607" t="s">
        <v>2276</v>
      </c>
      <c r="D607" t="s">
        <v>2277</v>
      </c>
      <c r="E607">
        <v>190</v>
      </c>
      <c r="F607">
        <v>26645</v>
      </c>
      <c r="G607" t="s">
        <v>609</v>
      </c>
      <c r="H607" s="2">
        <v>0.79166666666666663</v>
      </c>
      <c r="I607" t="s">
        <v>6994</v>
      </c>
      <c r="J607" s="2">
        <v>0.41666666666666669</v>
      </c>
      <c r="L607" t="s">
        <v>968</v>
      </c>
      <c r="N607" t="s">
        <v>1482</v>
      </c>
      <c r="O607">
        <v>9709207</v>
      </c>
      <c r="P607" t="s">
        <v>1079</v>
      </c>
      <c r="Q607" t="s">
        <v>7016</v>
      </c>
      <c r="R607">
        <v>0</v>
      </c>
      <c r="S607" t="s">
        <v>5572</v>
      </c>
      <c r="V607" t="s">
        <v>7017</v>
      </c>
      <c r="W607" t="s">
        <v>7017</v>
      </c>
      <c r="X607" t="s">
        <v>2280</v>
      </c>
      <c r="Y607" t="s">
        <v>1916</v>
      </c>
      <c r="Z607" t="s">
        <v>1743</v>
      </c>
    </row>
    <row r="608" spans="1:26" x14ac:dyDescent="0.25">
      <c r="A608">
        <v>409060</v>
      </c>
      <c r="B608" t="s">
        <v>964</v>
      </c>
      <c r="C608" t="s">
        <v>4724</v>
      </c>
      <c r="D608" t="s">
        <v>4725</v>
      </c>
      <c r="E608">
        <v>12</v>
      </c>
      <c r="F608">
        <v>41</v>
      </c>
      <c r="G608" t="s">
        <v>6994</v>
      </c>
      <c r="H608" s="2">
        <v>0.25</v>
      </c>
      <c r="I608" t="s">
        <v>6994</v>
      </c>
      <c r="J608" s="2">
        <v>0.66666666666666663</v>
      </c>
      <c r="L608" t="s">
        <v>968</v>
      </c>
      <c r="N608" t="s">
        <v>1290</v>
      </c>
      <c r="O608">
        <v>9678068</v>
      </c>
      <c r="P608" t="s">
        <v>1079</v>
      </c>
      <c r="Q608" t="s">
        <v>7018</v>
      </c>
      <c r="R608">
        <v>0</v>
      </c>
      <c r="S608" t="s">
        <v>1183</v>
      </c>
      <c r="X608" t="s">
        <v>4728</v>
      </c>
      <c r="Y608" t="s">
        <v>974</v>
      </c>
      <c r="Z608" t="s">
        <v>974</v>
      </c>
    </row>
    <row r="609" spans="1:26" x14ac:dyDescent="0.25">
      <c r="A609">
        <v>409140</v>
      </c>
      <c r="B609" t="s">
        <v>1230</v>
      </c>
      <c r="C609" t="s">
        <v>1371</v>
      </c>
      <c r="D609" t="s">
        <v>1372</v>
      </c>
      <c r="E609">
        <v>11</v>
      </c>
      <c r="F609">
        <v>5</v>
      </c>
      <c r="G609" t="s">
        <v>6994</v>
      </c>
      <c r="H609" s="2">
        <v>0.27083333333333331</v>
      </c>
      <c r="I609" t="s">
        <v>6994</v>
      </c>
      <c r="J609" s="2">
        <v>0.52083333333333337</v>
      </c>
      <c r="L609" t="s">
        <v>968</v>
      </c>
      <c r="N609" t="s">
        <v>1300</v>
      </c>
      <c r="O609" t="s">
        <v>1373</v>
      </c>
      <c r="P609" t="s">
        <v>970</v>
      </c>
      <c r="Q609" t="s">
        <v>7019</v>
      </c>
      <c r="R609">
        <v>1.71</v>
      </c>
      <c r="S609" t="s">
        <v>1179</v>
      </c>
      <c r="Y609" t="s">
        <v>1029</v>
      </c>
      <c r="Z609" t="s">
        <v>1029</v>
      </c>
    </row>
    <row r="610" spans="1:26" x14ac:dyDescent="0.25">
      <c r="A610">
        <v>408942</v>
      </c>
      <c r="B610" t="s">
        <v>982</v>
      </c>
      <c r="C610" t="s">
        <v>364</v>
      </c>
      <c r="D610" t="s">
        <v>365</v>
      </c>
      <c r="E610">
        <v>292</v>
      </c>
      <c r="F610">
        <v>85942</v>
      </c>
      <c r="G610" t="s">
        <v>6994</v>
      </c>
      <c r="H610" s="2">
        <v>0.29166666666666669</v>
      </c>
      <c r="I610" t="s">
        <v>360</v>
      </c>
      <c r="J610" s="2">
        <v>0.70833333333333337</v>
      </c>
      <c r="L610" t="s">
        <v>968</v>
      </c>
      <c r="N610" t="s">
        <v>1214</v>
      </c>
      <c r="O610">
        <v>9224726</v>
      </c>
      <c r="P610" t="s">
        <v>986</v>
      </c>
      <c r="Q610" t="s">
        <v>7020</v>
      </c>
      <c r="R610">
        <v>0</v>
      </c>
      <c r="S610" t="s">
        <v>2288</v>
      </c>
      <c r="U610" t="s">
        <v>1215</v>
      </c>
      <c r="V610" t="s">
        <v>7021</v>
      </c>
      <c r="W610" t="s">
        <v>7021</v>
      </c>
      <c r="X610" t="s">
        <v>1674</v>
      </c>
      <c r="Y610" t="s">
        <v>1074</v>
      </c>
      <c r="Z610" t="s">
        <v>974</v>
      </c>
    </row>
    <row r="611" spans="1:26" x14ac:dyDescent="0.25">
      <c r="A611" t="s">
        <v>7022</v>
      </c>
      <c r="B611" t="s">
        <v>982</v>
      </c>
      <c r="C611" t="s">
        <v>416</v>
      </c>
      <c r="D611" t="s">
        <v>417</v>
      </c>
      <c r="E611">
        <v>301</v>
      </c>
      <c r="F611">
        <v>82910</v>
      </c>
      <c r="G611" t="s">
        <v>6994</v>
      </c>
      <c r="H611" s="2">
        <v>0.33333333333333331</v>
      </c>
      <c r="I611" t="s">
        <v>6994</v>
      </c>
      <c r="J611" s="2">
        <v>0.35416666666666669</v>
      </c>
      <c r="L611" t="s">
        <v>968</v>
      </c>
      <c r="N611" t="s">
        <v>985</v>
      </c>
      <c r="O611">
        <v>9111802</v>
      </c>
      <c r="P611" t="s">
        <v>970</v>
      </c>
      <c r="Q611" t="s">
        <v>7023</v>
      </c>
      <c r="R611">
        <v>0</v>
      </c>
      <c r="S611" t="s">
        <v>1457</v>
      </c>
      <c r="V611">
        <v>16709</v>
      </c>
      <c r="W611">
        <v>16709</v>
      </c>
      <c r="X611" t="s">
        <v>1627</v>
      </c>
      <c r="Y611" t="s">
        <v>1074</v>
      </c>
      <c r="Z611" t="s">
        <v>1074</v>
      </c>
    </row>
    <row r="612" spans="1:26" x14ac:dyDescent="0.25">
      <c r="A612" t="s">
        <v>7024</v>
      </c>
      <c r="B612" t="s">
        <v>982</v>
      </c>
      <c r="C612" t="s">
        <v>351</v>
      </c>
      <c r="D612" t="s">
        <v>352</v>
      </c>
      <c r="E612">
        <v>294</v>
      </c>
      <c r="F612">
        <v>91011</v>
      </c>
      <c r="G612" t="s">
        <v>6994</v>
      </c>
      <c r="H612" s="2">
        <v>0.33333333333333331</v>
      </c>
      <c r="I612" t="s">
        <v>6994</v>
      </c>
      <c r="J612" s="2">
        <v>0.70833333333333337</v>
      </c>
      <c r="L612" t="s">
        <v>968</v>
      </c>
      <c r="N612" t="s">
        <v>1099</v>
      </c>
      <c r="O612">
        <v>9189419</v>
      </c>
      <c r="P612" t="s">
        <v>1254</v>
      </c>
      <c r="Q612" t="s">
        <v>7025</v>
      </c>
      <c r="R612">
        <v>0</v>
      </c>
      <c r="S612" t="s">
        <v>2288</v>
      </c>
      <c r="U612" t="s">
        <v>1102</v>
      </c>
      <c r="V612">
        <v>56793</v>
      </c>
      <c r="W612">
        <v>56793</v>
      </c>
      <c r="X612" t="s">
        <v>1103</v>
      </c>
      <c r="Y612" t="s">
        <v>1074</v>
      </c>
      <c r="Z612" t="s">
        <v>1074</v>
      </c>
    </row>
    <row r="613" spans="1:26" x14ac:dyDescent="0.25">
      <c r="A613">
        <v>409095</v>
      </c>
      <c r="B613" t="s">
        <v>1030</v>
      </c>
      <c r="C613" t="s">
        <v>1885</v>
      </c>
      <c r="D613" t="s">
        <v>1886</v>
      </c>
      <c r="E613">
        <v>14</v>
      </c>
      <c r="F613">
        <v>41</v>
      </c>
      <c r="G613" t="s">
        <v>6994</v>
      </c>
      <c r="H613" s="2">
        <v>0.33333333333333331</v>
      </c>
      <c r="I613" t="s">
        <v>6994</v>
      </c>
      <c r="J613" s="2">
        <v>0.39583333333333331</v>
      </c>
      <c r="L613" t="s">
        <v>968</v>
      </c>
      <c r="N613" t="s">
        <v>1300</v>
      </c>
      <c r="O613" t="s">
        <v>1887</v>
      </c>
      <c r="P613" t="s">
        <v>970</v>
      </c>
      <c r="Q613" t="s">
        <v>7026</v>
      </c>
      <c r="R613">
        <v>3.29</v>
      </c>
      <c r="S613" t="s">
        <v>1179</v>
      </c>
      <c r="X613" t="s">
        <v>1889</v>
      </c>
      <c r="Y613" t="s">
        <v>2447</v>
      </c>
      <c r="Z613" t="s">
        <v>1229</v>
      </c>
    </row>
    <row r="614" spans="1:26" x14ac:dyDescent="0.25">
      <c r="A614">
        <v>408945</v>
      </c>
      <c r="B614" t="s">
        <v>982</v>
      </c>
      <c r="C614" t="s">
        <v>370</v>
      </c>
      <c r="D614" t="s">
        <v>371</v>
      </c>
      <c r="E614">
        <v>230</v>
      </c>
      <c r="F614">
        <v>71925</v>
      </c>
      <c r="G614" t="s">
        <v>6994</v>
      </c>
      <c r="H614" s="2">
        <v>0.35416666666666669</v>
      </c>
      <c r="I614" t="s">
        <v>409</v>
      </c>
      <c r="J614" s="2">
        <v>0.54166666666666663</v>
      </c>
      <c r="L614" t="s">
        <v>968</v>
      </c>
      <c r="N614" t="s">
        <v>1214</v>
      </c>
      <c r="O614">
        <v>9120877</v>
      </c>
      <c r="P614" t="s">
        <v>1060</v>
      </c>
      <c r="Q614" t="s">
        <v>7027</v>
      </c>
      <c r="R614">
        <v>0</v>
      </c>
      <c r="S614" t="s">
        <v>1239</v>
      </c>
      <c r="V614" t="s">
        <v>7028</v>
      </c>
      <c r="W614" t="s">
        <v>7028</v>
      </c>
      <c r="Y614" t="s">
        <v>1074</v>
      </c>
      <c r="Z614" t="s">
        <v>1256</v>
      </c>
    </row>
    <row r="615" spans="1:26" x14ac:dyDescent="0.25">
      <c r="A615">
        <v>409162</v>
      </c>
      <c r="B615" t="s">
        <v>1021</v>
      </c>
      <c r="C615" t="s">
        <v>1459</v>
      </c>
      <c r="D615" t="s">
        <v>1460</v>
      </c>
      <c r="E615">
        <v>28</v>
      </c>
      <c r="F615">
        <v>100</v>
      </c>
      <c r="G615" t="s">
        <v>6994</v>
      </c>
      <c r="H615" s="2">
        <v>0.58333333333333337</v>
      </c>
      <c r="I615" t="s">
        <v>7029</v>
      </c>
      <c r="J615" s="2">
        <v>0.83333333333333337</v>
      </c>
      <c r="L615" t="s">
        <v>968</v>
      </c>
      <c r="N615" t="s">
        <v>1300</v>
      </c>
      <c r="O615">
        <v>2401</v>
      </c>
      <c r="P615" t="s">
        <v>970</v>
      </c>
      <c r="Q615" t="s">
        <v>7030</v>
      </c>
      <c r="R615">
        <v>4</v>
      </c>
      <c r="S615" t="s">
        <v>1026</v>
      </c>
      <c r="X615" t="s">
        <v>1462</v>
      </c>
      <c r="Y615" t="s">
        <v>1074</v>
      </c>
      <c r="Z615" t="s">
        <v>1074</v>
      </c>
    </row>
    <row r="616" spans="1:26" x14ac:dyDescent="0.25">
      <c r="A616">
        <v>409003</v>
      </c>
      <c r="B616" t="s">
        <v>976</v>
      </c>
      <c r="C616" t="s">
        <v>2197</v>
      </c>
      <c r="D616" t="s">
        <v>1680</v>
      </c>
      <c r="E616">
        <v>58</v>
      </c>
      <c r="F616">
        <v>1276</v>
      </c>
      <c r="G616" t="s">
        <v>6994</v>
      </c>
      <c r="H616" s="2">
        <v>0.875</v>
      </c>
      <c r="I616" t="s">
        <v>7029</v>
      </c>
      <c r="J616" s="2">
        <v>0.16666666666666666</v>
      </c>
      <c r="L616" t="s">
        <v>968</v>
      </c>
      <c r="N616" t="s">
        <v>2198</v>
      </c>
      <c r="O616" t="s">
        <v>2199</v>
      </c>
      <c r="P616" t="s">
        <v>1131</v>
      </c>
      <c r="Q616" t="s">
        <v>7031</v>
      </c>
      <c r="R616">
        <v>0</v>
      </c>
      <c r="S616" t="s">
        <v>1603</v>
      </c>
      <c r="Y616" t="s">
        <v>1229</v>
      </c>
      <c r="Z616" t="s">
        <v>1284</v>
      </c>
    </row>
    <row r="617" spans="1:26" x14ac:dyDescent="0.25">
      <c r="A617">
        <v>408997</v>
      </c>
      <c r="B617" t="s">
        <v>964</v>
      </c>
      <c r="C617" t="s">
        <v>2201</v>
      </c>
      <c r="D617" t="s">
        <v>1683</v>
      </c>
      <c r="E617">
        <v>26</v>
      </c>
      <c r="F617">
        <v>131</v>
      </c>
      <c r="G617" t="s">
        <v>6994</v>
      </c>
      <c r="H617" s="2">
        <v>0.875</v>
      </c>
      <c r="I617" t="s">
        <v>7029</v>
      </c>
      <c r="J617" s="2">
        <v>0.16666666666666666</v>
      </c>
      <c r="L617" t="s">
        <v>968</v>
      </c>
      <c r="N617" t="s">
        <v>2198</v>
      </c>
      <c r="O617" t="s">
        <v>2202</v>
      </c>
      <c r="P617" t="s">
        <v>1131</v>
      </c>
      <c r="Q617" t="s">
        <v>7032</v>
      </c>
      <c r="R617">
        <v>0</v>
      </c>
      <c r="S617" t="s">
        <v>1331</v>
      </c>
      <c r="X617" t="s">
        <v>1685</v>
      </c>
      <c r="Y617" t="s">
        <v>1229</v>
      </c>
      <c r="Z617" t="s">
        <v>1284</v>
      </c>
    </row>
    <row r="618" spans="1:26" x14ac:dyDescent="0.25">
      <c r="A618">
        <v>408757</v>
      </c>
      <c r="B618" t="s">
        <v>1032</v>
      </c>
      <c r="C618" t="s">
        <v>1033</v>
      </c>
      <c r="D618" t="s">
        <v>1034</v>
      </c>
      <c r="E618">
        <v>108</v>
      </c>
      <c r="F618">
        <v>5873</v>
      </c>
      <c r="G618" t="s">
        <v>7029</v>
      </c>
      <c r="H618" s="2">
        <v>4.1666666666666664E-2</v>
      </c>
      <c r="I618" t="s">
        <v>7029</v>
      </c>
      <c r="J618" s="2">
        <v>0.25</v>
      </c>
      <c r="L618" t="s">
        <v>968</v>
      </c>
      <c r="N618" t="s">
        <v>1035</v>
      </c>
      <c r="O618">
        <v>9002647</v>
      </c>
      <c r="P618" t="s">
        <v>1036</v>
      </c>
      <c r="Q618" t="s">
        <v>7033</v>
      </c>
      <c r="R618">
        <v>0</v>
      </c>
      <c r="S618" t="s">
        <v>1902</v>
      </c>
      <c r="V618" t="s">
        <v>7034</v>
      </c>
      <c r="W618" t="s">
        <v>7034</v>
      </c>
      <c r="X618" t="s">
        <v>1040</v>
      </c>
      <c r="Y618" t="s">
        <v>1852</v>
      </c>
      <c r="Z618" t="s">
        <v>1853</v>
      </c>
    </row>
    <row r="619" spans="1:26" x14ac:dyDescent="0.25">
      <c r="A619">
        <v>409038</v>
      </c>
      <c r="B619" t="s">
        <v>982</v>
      </c>
      <c r="C619" t="s">
        <v>1476</v>
      </c>
      <c r="D619" t="s">
        <v>1477</v>
      </c>
      <c r="E619">
        <v>319</v>
      </c>
      <c r="F619">
        <v>125366</v>
      </c>
      <c r="G619" t="s">
        <v>7029</v>
      </c>
      <c r="H619" s="2">
        <v>0.2638888888888889</v>
      </c>
      <c r="I619" t="s">
        <v>360</v>
      </c>
      <c r="J619" s="2">
        <v>0.70833333333333337</v>
      </c>
      <c r="L619" t="s">
        <v>968</v>
      </c>
      <c r="N619" t="s">
        <v>1099</v>
      </c>
      <c r="O619">
        <v>9506459</v>
      </c>
      <c r="P619" t="s">
        <v>1110</v>
      </c>
      <c r="Q619" t="s">
        <v>7035</v>
      </c>
      <c r="R619">
        <v>0</v>
      </c>
      <c r="S619" t="s">
        <v>5807</v>
      </c>
      <c r="V619">
        <v>66328</v>
      </c>
      <c r="W619">
        <v>66328</v>
      </c>
      <c r="X619" t="s">
        <v>1479</v>
      </c>
      <c r="Y619" t="s">
        <v>1977</v>
      </c>
      <c r="Z619" t="s">
        <v>1074</v>
      </c>
    </row>
    <row r="620" spans="1:26" x14ac:dyDescent="0.25">
      <c r="A620">
        <v>408802</v>
      </c>
      <c r="B620" t="s">
        <v>1032</v>
      </c>
      <c r="C620" t="s">
        <v>1327</v>
      </c>
      <c r="D620" t="s">
        <v>1328</v>
      </c>
      <c r="E620">
        <v>42</v>
      </c>
      <c r="F620">
        <v>380</v>
      </c>
      <c r="G620" t="s">
        <v>7029</v>
      </c>
      <c r="H620" s="2">
        <v>0.29166666666666669</v>
      </c>
      <c r="I620" t="s">
        <v>7029</v>
      </c>
      <c r="J620" s="2">
        <v>0.75</v>
      </c>
      <c r="L620" t="s">
        <v>968</v>
      </c>
      <c r="N620" t="s">
        <v>1329</v>
      </c>
      <c r="O620">
        <v>7321960</v>
      </c>
      <c r="P620" t="s">
        <v>1168</v>
      </c>
      <c r="Q620" t="s">
        <v>7036</v>
      </c>
      <c r="R620">
        <v>0</v>
      </c>
      <c r="S620" t="s">
        <v>1865</v>
      </c>
      <c r="T620" t="s">
        <v>1332</v>
      </c>
      <c r="X620" t="s">
        <v>1333</v>
      </c>
      <c r="Y620" t="s">
        <v>1042</v>
      </c>
      <c r="Z620" t="s">
        <v>1281</v>
      </c>
    </row>
    <row r="621" spans="1:26" x14ac:dyDescent="0.25">
      <c r="A621" t="s">
        <v>7037</v>
      </c>
      <c r="B621" t="s">
        <v>964</v>
      </c>
      <c r="C621" t="s">
        <v>2603</v>
      </c>
      <c r="D621" t="s">
        <v>1777</v>
      </c>
      <c r="E621">
        <v>27</v>
      </c>
      <c r="F621">
        <v>237</v>
      </c>
      <c r="G621" t="s">
        <v>7029</v>
      </c>
      <c r="H621" s="2">
        <v>0.29166666666666669</v>
      </c>
      <c r="I621" t="s">
        <v>6927</v>
      </c>
      <c r="J621" s="2">
        <v>0.75</v>
      </c>
      <c r="L621" t="s">
        <v>968</v>
      </c>
      <c r="N621" t="s">
        <v>3975</v>
      </c>
      <c r="O621" t="s">
        <v>1779</v>
      </c>
      <c r="P621" t="s">
        <v>970</v>
      </c>
      <c r="Q621" t="s">
        <v>7038</v>
      </c>
      <c r="R621">
        <v>0</v>
      </c>
      <c r="S621" t="s">
        <v>1349</v>
      </c>
      <c r="X621" t="s">
        <v>1780</v>
      </c>
      <c r="Y621" t="s">
        <v>2602</v>
      </c>
      <c r="Z621" t="s">
        <v>2602</v>
      </c>
    </row>
    <row r="622" spans="1:26" x14ac:dyDescent="0.25">
      <c r="A622">
        <v>408932</v>
      </c>
      <c r="B622" t="s">
        <v>976</v>
      </c>
      <c r="C622" t="s">
        <v>4086</v>
      </c>
      <c r="D622" t="s">
        <v>4087</v>
      </c>
      <c r="E622">
        <v>68</v>
      </c>
      <c r="F622">
        <v>1318</v>
      </c>
      <c r="G622" t="s">
        <v>7029</v>
      </c>
      <c r="H622" s="2">
        <v>0.29166666666666669</v>
      </c>
      <c r="I622" t="s">
        <v>6927</v>
      </c>
      <c r="J622" s="2">
        <v>0.75</v>
      </c>
      <c r="L622" t="s">
        <v>968</v>
      </c>
      <c r="N622" t="s">
        <v>3975</v>
      </c>
      <c r="O622" t="s">
        <v>4088</v>
      </c>
      <c r="P622" t="s">
        <v>970</v>
      </c>
      <c r="Q622" t="s">
        <v>7039</v>
      </c>
      <c r="R622">
        <v>0</v>
      </c>
      <c r="S622" t="s">
        <v>1052</v>
      </c>
      <c r="X622" t="s">
        <v>4091</v>
      </c>
      <c r="Y622" t="s">
        <v>2602</v>
      </c>
      <c r="Z622" t="s">
        <v>2602</v>
      </c>
    </row>
    <row r="623" spans="1:26" x14ac:dyDescent="0.25">
      <c r="A623" t="s">
        <v>7040</v>
      </c>
      <c r="B623" t="s">
        <v>982</v>
      </c>
      <c r="C623" t="s">
        <v>416</v>
      </c>
      <c r="D623" t="s">
        <v>417</v>
      </c>
      <c r="E623">
        <v>301</v>
      </c>
      <c r="F623">
        <v>82910</v>
      </c>
      <c r="G623" t="s">
        <v>7029</v>
      </c>
      <c r="H623" s="2">
        <v>0.33333333333333331</v>
      </c>
      <c r="I623" t="s">
        <v>7029</v>
      </c>
      <c r="J623" s="2">
        <v>0.375</v>
      </c>
      <c r="L623" t="s">
        <v>968</v>
      </c>
      <c r="N623" t="s">
        <v>985</v>
      </c>
      <c r="O623">
        <v>9111802</v>
      </c>
      <c r="P623" t="s">
        <v>970</v>
      </c>
      <c r="Q623" t="s">
        <v>7041</v>
      </c>
      <c r="R623">
        <v>0</v>
      </c>
      <c r="S623" t="s">
        <v>1457</v>
      </c>
      <c r="V623">
        <v>16709</v>
      </c>
      <c r="W623">
        <v>16709</v>
      </c>
      <c r="X623" t="s">
        <v>1627</v>
      </c>
      <c r="Y623" t="s">
        <v>1074</v>
      </c>
      <c r="Z623" t="s">
        <v>1074</v>
      </c>
    </row>
    <row r="624" spans="1:26" x14ac:dyDescent="0.25">
      <c r="A624">
        <v>408758</v>
      </c>
      <c r="B624" t="s">
        <v>1032</v>
      </c>
      <c r="C624" t="s">
        <v>1033</v>
      </c>
      <c r="D624" t="s">
        <v>1034</v>
      </c>
      <c r="E624">
        <v>108</v>
      </c>
      <c r="F624">
        <v>5873</v>
      </c>
      <c r="G624" t="s">
        <v>7029</v>
      </c>
      <c r="H624" s="2">
        <v>0.45833333333333331</v>
      </c>
      <c r="I624" t="s">
        <v>7029</v>
      </c>
      <c r="J624" s="2">
        <v>0.79166666666666663</v>
      </c>
      <c r="L624" t="s">
        <v>968</v>
      </c>
      <c r="N624" t="s">
        <v>1035</v>
      </c>
      <c r="O624">
        <v>9002647</v>
      </c>
      <c r="P624" t="s">
        <v>1036</v>
      </c>
      <c r="Q624" t="s">
        <v>7042</v>
      </c>
      <c r="R624">
        <v>0</v>
      </c>
      <c r="S624" t="s">
        <v>7043</v>
      </c>
      <c r="V624" t="s">
        <v>7034</v>
      </c>
      <c r="W624" t="s">
        <v>7034</v>
      </c>
      <c r="X624" t="s">
        <v>1040</v>
      </c>
      <c r="Y624" t="s">
        <v>1853</v>
      </c>
      <c r="Z624" t="s">
        <v>1918</v>
      </c>
    </row>
    <row r="625" spans="1:26" x14ac:dyDescent="0.25">
      <c r="A625">
        <v>408755</v>
      </c>
      <c r="B625" t="s">
        <v>1075</v>
      </c>
      <c r="C625" t="s">
        <v>6825</v>
      </c>
      <c r="D625" t="s">
        <v>6826</v>
      </c>
      <c r="E625">
        <v>154</v>
      </c>
      <c r="F625">
        <v>14308</v>
      </c>
      <c r="G625" t="s">
        <v>7029</v>
      </c>
      <c r="H625" s="2">
        <v>0.54166666666666663</v>
      </c>
      <c r="I625" t="s">
        <v>360</v>
      </c>
      <c r="J625" s="2">
        <v>6.25E-2</v>
      </c>
      <c r="L625" t="s">
        <v>968</v>
      </c>
      <c r="N625" t="s">
        <v>1035</v>
      </c>
      <c r="O625" t="s">
        <v>6827</v>
      </c>
      <c r="P625" t="s">
        <v>1079</v>
      </c>
      <c r="Q625" t="s">
        <v>7044</v>
      </c>
      <c r="R625">
        <v>0</v>
      </c>
      <c r="S625" t="s">
        <v>1737</v>
      </c>
      <c r="V625" t="s">
        <v>7045</v>
      </c>
      <c r="W625" t="s">
        <v>7045</v>
      </c>
      <c r="X625" t="s">
        <v>6831</v>
      </c>
      <c r="Y625" t="s">
        <v>7046</v>
      </c>
      <c r="Z625" t="s">
        <v>1020</v>
      </c>
    </row>
    <row r="626" spans="1:26" x14ac:dyDescent="0.25">
      <c r="A626">
        <v>407614</v>
      </c>
      <c r="B626" t="s">
        <v>1075</v>
      </c>
      <c r="C626" t="s">
        <v>3908</v>
      </c>
      <c r="D626" t="s">
        <v>3909</v>
      </c>
      <c r="E626">
        <v>139</v>
      </c>
      <c r="F626">
        <v>9996</v>
      </c>
      <c r="G626" t="s">
        <v>7029</v>
      </c>
      <c r="H626" s="2">
        <v>0.83333333333333337</v>
      </c>
      <c r="I626" t="s">
        <v>360</v>
      </c>
      <c r="J626" s="2">
        <v>8.3333333333333329E-2</v>
      </c>
      <c r="L626" t="s">
        <v>968</v>
      </c>
      <c r="N626" t="s">
        <v>1158</v>
      </c>
      <c r="O626">
        <v>9366225</v>
      </c>
      <c r="P626" t="s">
        <v>1159</v>
      </c>
      <c r="Q626" t="s">
        <v>7047</v>
      </c>
      <c r="R626">
        <v>0</v>
      </c>
      <c r="S626" t="s">
        <v>1722</v>
      </c>
      <c r="V626" t="s">
        <v>1931</v>
      </c>
      <c r="W626" t="s">
        <v>1931</v>
      </c>
      <c r="X626" t="s">
        <v>3912</v>
      </c>
      <c r="Y626" t="s">
        <v>1520</v>
      </c>
      <c r="Z626" t="s">
        <v>1521</v>
      </c>
    </row>
    <row r="627" spans="1:26" x14ac:dyDescent="0.25">
      <c r="A627">
        <v>408662</v>
      </c>
      <c r="B627" t="s">
        <v>1075</v>
      </c>
      <c r="C627" t="s">
        <v>1465</v>
      </c>
      <c r="D627" t="s">
        <v>1466</v>
      </c>
      <c r="E627">
        <v>159</v>
      </c>
      <c r="F627">
        <v>15215</v>
      </c>
      <c r="G627" t="s">
        <v>360</v>
      </c>
      <c r="H627" s="2">
        <v>0.25</v>
      </c>
      <c r="I627" t="s">
        <v>360</v>
      </c>
      <c r="J627" s="2">
        <v>0.70833333333333337</v>
      </c>
      <c r="L627" t="s">
        <v>968</v>
      </c>
      <c r="N627" t="s">
        <v>1078</v>
      </c>
      <c r="O627">
        <v>9809916</v>
      </c>
      <c r="P627" t="s">
        <v>1277</v>
      </c>
      <c r="Q627" t="s">
        <v>7048</v>
      </c>
      <c r="R627">
        <v>0</v>
      </c>
      <c r="S627" t="s">
        <v>1920</v>
      </c>
      <c r="V627">
        <v>58</v>
      </c>
      <c r="W627">
        <v>58</v>
      </c>
      <c r="X627" t="s">
        <v>1469</v>
      </c>
      <c r="Y627" t="s">
        <v>1005</v>
      </c>
      <c r="Z627" t="s">
        <v>1083</v>
      </c>
    </row>
    <row r="628" spans="1:26" x14ac:dyDescent="0.25">
      <c r="A628">
        <v>408663</v>
      </c>
      <c r="B628" t="s">
        <v>1075</v>
      </c>
      <c r="C628" t="s">
        <v>1492</v>
      </c>
      <c r="D628" t="s">
        <v>1493</v>
      </c>
      <c r="E628">
        <v>149</v>
      </c>
      <c r="F628">
        <v>10581</v>
      </c>
      <c r="G628" t="s">
        <v>360</v>
      </c>
      <c r="H628" s="2">
        <v>0.33333333333333331</v>
      </c>
      <c r="I628" t="s">
        <v>323</v>
      </c>
      <c r="J628" s="2">
        <v>4.1666666666666664E-2</v>
      </c>
      <c r="L628" t="s">
        <v>968</v>
      </c>
      <c r="N628" t="s">
        <v>1078</v>
      </c>
      <c r="O628">
        <v>400497</v>
      </c>
      <c r="P628" t="s">
        <v>1079</v>
      </c>
      <c r="Q628" t="s">
        <v>7049</v>
      </c>
      <c r="R628">
        <v>0</v>
      </c>
      <c r="S628" t="s">
        <v>1495</v>
      </c>
      <c r="V628">
        <v>508</v>
      </c>
      <c r="W628">
        <v>508</v>
      </c>
      <c r="X628" t="s">
        <v>1496</v>
      </c>
      <c r="Y628" t="s">
        <v>1615</v>
      </c>
      <c r="Z628" t="s">
        <v>1104</v>
      </c>
    </row>
    <row r="629" spans="1:26" x14ac:dyDescent="0.25">
      <c r="A629">
        <v>408740</v>
      </c>
      <c r="B629" t="s">
        <v>1075</v>
      </c>
      <c r="C629" t="s">
        <v>1156</v>
      </c>
      <c r="D629" t="s">
        <v>1157</v>
      </c>
      <c r="E629">
        <v>139</v>
      </c>
      <c r="F629">
        <v>9996</v>
      </c>
      <c r="G629" t="s">
        <v>360</v>
      </c>
      <c r="H629" s="2">
        <v>0.625</v>
      </c>
      <c r="I629" t="s">
        <v>323</v>
      </c>
      <c r="J629" s="2">
        <v>4.1666666666666664E-2</v>
      </c>
      <c r="L629" t="s">
        <v>968</v>
      </c>
      <c r="N629" t="s">
        <v>1158</v>
      </c>
      <c r="O629">
        <v>9435818</v>
      </c>
      <c r="P629" t="s">
        <v>1159</v>
      </c>
      <c r="Q629" t="s">
        <v>7050</v>
      </c>
      <c r="R629">
        <v>0</v>
      </c>
      <c r="S629" t="s">
        <v>7051</v>
      </c>
      <c r="V629" t="s">
        <v>7052</v>
      </c>
      <c r="W629" t="s">
        <v>7052</v>
      </c>
      <c r="X629" t="s">
        <v>1163</v>
      </c>
      <c r="Y629" t="s">
        <v>1164</v>
      </c>
      <c r="Z629" t="s">
        <v>1383</v>
      </c>
    </row>
    <row r="630" spans="1:26" x14ac:dyDescent="0.25">
      <c r="A630">
        <v>409099</v>
      </c>
      <c r="B630" t="s">
        <v>1032</v>
      </c>
      <c r="C630" t="s">
        <v>1165</v>
      </c>
      <c r="D630" t="s">
        <v>1166</v>
      </c>
      <c r="E630">
        <v>54</v>
      </c>
      <c r="F630">
        <v>499</v>
      </c>
      <c r="G630" t="s">
        <v>360</v>
      </c>
      <c r="H630" s="2">
        <v>0.66666666666666663</v>
      </c>
      <c r="I630" t="s">
        <v>360</v>
      </c>
      <c r="J630" s="2">
        <v>0.95833333333333337</v>
      </c>
      <c r="L630" t="s">
        <v>968</v>
      </c>
      <c r="N630" t="s">
        <v>1167</v>
      </c>
      <c r="O630">
        <v>7917757</v>
      </c>
      <c r="P630" t="s">
        <v>1036</v>
      </c>
      <c r="Q630" t="s">
        <v>7053</v>
      </c>
      <c r="R630">
        <v>0</v>
      </c>
      <c r="S630" t="s">
        <v>2069</v>
      </c>
      <c r="V630">
        <v>21161</v>
      </c>
      <c r="W630">
        <v>21161</v>
      </c>
      <c r="X630" t="s">
        <v>1171</v>
      </c>
      <c r="Y630" t="s">
        <v>1047</v>
      </c>
      <c r="Z630" t="s">
        <v>1047</v>
      </c>
    </row>
    <row r="631" spans="1:26" x14ac:dyDescent="0.25">
      <c r="A631">
        <v>409286</v>
      </c>
      <c r="B631" t="s">
        <v>964</v>
      </c>
      <c r="C631" t="s">
        <v>5917</v>
      </c>
      <c r="D631" t="s">
        <v>5918</v>
      </c>
      <c r="E631">
        <v>28</v>
      </c>
      <c r="F631">
        <v>284</v>
      </c>
      <c r="G631" t="s">
        <v>323</v>
      </c>
      <c r="H631" s="2">
        <v>0.25</v>
      </c>
      <c r="I631" t="s">
        <v>323</v>
      </c>
      <c r="J631" s="2">
        <v>0.75</v>
      </c>
      <c r="L631" t="s">
        <v>968</v>
      </c>
      <c r="N631" t="s">
        <v>969</v>
      </c>
      <c r="P631" t="s">
        <v>970</v>
      </c>
      <c r="Q631" t="s">
        <v>7054</v>
      </c>
      <c r="R631">
        <v>0</v>
      </c>
      <c r="S631" t="s">
        <v>972</v>
      </c>
      <c r="X631" t="s">
        <v>5920</v>
      </c>
      <c r="Y631" t="s">
        <v>974</v>
      </c>
      <c r="Z631" t="s">
        <v>974</v>
      </c>
    </row>
    <row r="632" spans="1:26" x14ac:dyDescent="0.25">
      <c r="A632">
        <v>409280</v>
      </c>
      <c r="B632" t="s">
        <v>964</v>
      </c>
      <c r="C632" t="s">
        <v>4724</v>
      </c>
      <c r="D632" t="s">
        <v>4725</v>
      </c>
      <c r="E632">
        <v>12</v>
      </c>
      <c r="F632">
        <v>41</v>
      </c>
      <c r="G632" t="s">
        <v>323</v>
      </c>
      <c r="H632" s="2">
        <v>0.25</v>
      </c>
      <c r="I632" t="s">
        <v>323</v>
      </c>
      <c r="J632" s="2">
        <v>0.66666666666666663</v>
      </c>
      <c r="L632" t="s">
        <v>968</v>
      </c>
      <c r="N632" t="s">
        <v>1290</v>
      </c>
      <c r="O632">
        <v>9678068</v>
      </c>
      <c r="P632" t="s">
        <v>1009</v>
      </c>
      <c r="Q632" t="s">
        <v>7055</v>
      </c>
      <c r="R632">
        <v>0</v>
      </c>
      <c r="S632" t="s">
        <v>972</v>
      </c>
      <c r="X632" t="s">
        <v>4728</v>
      </c>
      <c r="Y632" t="s">
        <v>974</v>
      </c>
      <c r="Z632" t="s">
        <v>974</v>
      </c>
    </row>
    <row r="633" spans="1:26" x14ac:dyDescent="0.25">
      <c r="A633">
        <v>408340</v>
      </c>
      <c r="B633" t="s">
        <v>2403</v>
      </c>
      <c r="C633" t="s">
        <v>7056</v>
      </c>
      <c r="D633" t="s">
        <v>7057</v>
      </c>
      <c r="E633">
        <v>172</v>
      </c>
      <c r="F633">
        <v>20283</v>
      </c>
      <c r="G633" t="s">
        <v>323</v>
      </c>
      <c r="H633" s="2">
        <v>0.25</v>
      </c>
      <c r="I633" t="s">
        <v>6927</v>
      </c>
      <c r="J633" s="2">
        <v>0.75</v>
      </c>
      <c r="L633" t="s">
        <v>968</v>
      </c>
      <c r="N633" t="s">
        <v>1024</v>
      </c>
      <c r="O633">
        <v>9303429</v>
      </c>
      <c r="P633" t="s">
        <v>1159</v>
      </c>
      <c r="Q633" t="s">
        <v>7058</v>
      </c>
      <c r="R633">
        <v>9.5</v>
      </c>
      <c r="S633" t="s">
        <v>7059</v>
      </c>
      <c r="T633" t="s">
        <v>1332</v>
      </c>
      <c r="X633" t="s">
        <v>7060</v>
      </c>
      <c r="Y633" t="s">
        <v>1263</v>
      </c>
      <c r="Z633" t="s">
        <v>974</v>
      </c>
    </row>
    <row r="634" spans="1:26" x14ac:dyDescent="0.25">
      <c r="A634">
        <v>408172</v>
      </c>
      <c r="B634" t="s">
        <v>1961</v>
      </c>
      <c r="C634" t="s">
        <v>1962</v>
      </c>
      <c r="D634" t="s">
        <v>1963</v>
      </c>
      <c r="E634">
        <v>41</v>
      </c>
      <c r="F634">
        <v>198</v>
      </c>
      <c r="G634" t="s">
        <v>323</v>
      </c>
      <c r="H634" s="2">
        <v>0.25</v>
      </c>
      <c r="I634" t="s">
        <v>323</v>
      </c>
      <c r="J634" s="2">
        <v>0.875</v>
      </c>
      <c r="L634" t="s">
        <v>968</v>
      </c>
      <c r="N634" t="s">
        <v>1601</v>
      </c>
      <c r="O634">
        <v>400681</v>
      </c>
      <c r="P634" t="s">
        <v>1277</v>
      </c>
      <c r="Q634" t="s">
        <v>7061</v>
      </c>
      <c r="R634">
        <v>6</v>
      </c>
      <c r="S634" t="s">
        <v>1183</v>
      </c>
      <c r="X634" t="s">
        <v>1965</v>
      </c>
      <c r="Y634" t="s">
        <v>1442</v>
      </c>
      <c r="Z634" t="s">
        <v>1223</v>
      </c>
    </row>
    <row r="635" spans="1:26" x14ac:dyDescent="0.25">
      <c r="A635">
        <v>408482</v>
      </c>
      <c r="B635" t="s">
        <v>982</v>
      </c>
      <c r="C635" t="s">
        <v>398</v>
      </c>
      <c r="D635" t="s">
        <v>399</v>
      </c>
      <c r="E635">
        <v>294</v>
      </c>
      <c r="F635">
        <v>90090</v>
      </c>
      <c r="G635" t="s">
        <v>323</v>
      </c>
      <c r="H635" s="2">
        <v>0.25</v>
      </c>
      <c r="I635" t="s">
        <v>6927</v>
      </c>
      <c r="J635" s="2">
        <v>0.70833333333333337</v>
      </c>
      <c r="L635" t="s">
        <v>968</v>
      </c>
      <c r="N635" t="s">
        <v>985</v>
      </c>
      <c r="P635" t="s">
        <v>1069</v>
      </c>
      <c r="Q635" t="s">
        <v>7062</v>
      </c>
      <c r="R635">
        <v>0</v>
      </c>
      <c r="S635" t="s">
        <v>1457</v>
      </c>
      <c r="V635">
        <v>22832</v>
      </c>
      <c r="W635">
        <v>22832</v>
      </c>
      <c r="Y635" t="s">
        <v>1074</v>
      </c>
      <c r="Z635" t="s">
        <v>1074</v>
      </c>
    </row>
    <row r="636" spans="1:26" x14ac:dyDescent="0.25">
      <c r="A636">
        <v>409279</v>
      </c>
      <c r="B636" t="s">
        <v>976</v>
      </c>
      <c r="C636" t="s">
        <v>977</v>
      </c>
      <c r="D636" t="s">
        <v>978</v>
      </c>
      <c r="E636">
        <v>84</v>
      </c>
      <c r="F636">
        <v>2655</v>
      </c>
      <c r="G636" t="s">
        <v>323</v>
      </c>
      <c r="H636" s="2">
        <v>0.25</v>
      </c>
      <c r="I636" t="s">
        <v>323</v>
      </c>
      <c r="J636" s="2">
        <v>0.75</v>
      </c>
      <c r="L636" t="s">
        <v>968</v>
      </c>
      <c r="N636" t="s">
        <v>969</v>
      </c>
      <c r="P636" t="s">
        <v>970</v>
      </c>
      <c r="Q636" t="s">
        <v>7063</v>
      </c>
      <c r="R636">
        <v>0</v>
      </c>
      <c r="S636" t="s">
        <v>980</v>
      </c>
      <c r="X636" t="s">
        <v>981</v>
      </c>
      <c r="Y636" t="s">
        <v>974</v>
      </c>
      <c r="Z636" t="s">
        <v>974</v>
      </c>
    </row>
    <row r="637" spans="1:26" x14ac:dyDescent="0.25">
      <c r="A637" t="s">
        <v>7064</v>
      </c>
      <c r="B637" t="s">
        <v>982</v>
      </c>
      <c r="C637" t="s">
        <v>377</v>
      </c>
      <c r="D637" t="s">
        <v>378</v>
      </c>
      <c r="E637">
        <v>311</v>
      </c>
      <c r="F637">
        <v>138193</v>
      </c>
      <c r="G637" t="s">
        <v>323</v>
      </c>
      <c r="H637" s="2">
        <v>0.29166666666666669</v>
      </c>
      <c r="I637" t="s">
        <v>7065</v>
      </c>
      <c r="J637" s="2">
        <v>0.70833333333333337</v>
      </c>
      <c r="L637" t="s">
        <v>968</v>
      </c>
      <c r="N637" t="s">
        <v>985</v>
      </c>
      <c r="O637">
        <v>9167227</v>
      </c>
      <c r="P637" t="s">
        <v>986</v>
      </c>
      <c r="Q637" t="s">
        <v>7066</v>
      </c>
      <c r="R637">
        <v>0</v>
      </c>
      <c r="S637" t="s">
        <v>2288</v>
      </c>
      <c r="U637" t="s">
        <v>989</v>
      </c>
      <c r="V637">
        <v>21046</v>
      </c>
      <c r="W637">
        <v>21046</v>
      </c>
      <c r="X637" t="s">
        <v>4244</v>
      </c>
      <c r="Y637" t="s">
        <v>1074</v>
      </c>
      <c r="Z637" t="s">
        <v>1074</v>
      </c>
    </row>
    <row r="638" spans="1:26" x14ac:dyDescent="0.25">
      <c r="A638">
        <v>406258</v>
      </c>
      <c r="B638" t="s">
        <v>982</v>
      </c>
      <c r="C638" t="s">
        <v>321</v>
      </c>
      <c r="D638" t="s">
        <v>322</v>
      </c>
      <c r="E638">
        <v>278</v>
      </c>
      <c r="F638">
        <v>78717</v>
      </c>
      <c r="G638" t="s">
        <v>323</v>
      </c>
      <c r="H638" s="2">
        <v>0.33333333333333331</v>
      </c>
      <c r="I638" t="s">
        <v>320</v>
      </c>
      <c r="J638" s="2">
        <v>0.75</v>
      </c>
      <c r="L638" t="s">
        <v>968</v>
      </c>
      <c r="N638" t="s">
        <v>985</v>
      </c>
      <c r="O638">
        <v>9116876</v>
      </c>
      <c r="P638" t="s">
        <v>986</v>
      </c>
      <c r="Q638" t="s">
        <v>7067</v>
      </c>
      <c r="R638">
        <v>0</v>
      </c>
      <c r="S638" t="s">
        <v>6043</v>
      </c>
      <c r="U638" t="s">
        <v>989</v>
      </c>
      <c r="V638">
        <v>17171</v>
      </c>
      <c r="W638">
        <v>17171</v>
      </c>
      <c r="X638" t="s">
        <v>1794</v>
      </c>
      <c r="Y638" t="s">
        <v>1074</v>
      </c>
      <c r="Z638" t="s">
        <v>1074</v>
      </c>
    </row>
    <row r="639" spans="1:26" x14ac:dyDescent="0.25">
      <c r="A639">
        <v>408892</v>
      </c>
      <c r="B639" t="s">
        <v>1075</v>
      </c>
      <c r="C639" t="s">
        <v>1320</v>
      </c>
      <c r="D639" t="s">
        <v>1321</v>
      </c>
      <c r="E639">
        <v>86</v>
      </c>
      <c r="F639">
        <v>2546</v>
      </c>
      <c r="G639" t="s">
        <v>323</v>
      </c>
      <c r="H639" s="2">
        <v>0.33333333333333331</v>
      </c>
      <c r="I639" t="s">
        <v>323</v>
      </c>
      <c r="J639" s="2">
        <v>0.625</v>
      </c>
      <c r="L639" t="s">
        <v>968</v>
      </c>
      <c r="N639" t="s">
        <v>1035</v>
      </c>
      <c r="O639">
        <v>9280718</v>
      </c>
      <c r="P639" t="s">
        <v>1277</v>
      </c>
      <c r="Q639" t="s">
        <v>7068</v>
      </c>
      <c r="R639">
        <v>0</v>
      </c>
      <c r="S639" t="s">
        <v>7069</v>
      </c>
      <c r="V639" t="s">
        <v>7070</v>
      </c>
      <c r="W639" t="s">
        <v>7070</v>
      </c>
      <c r="X639" t="s">
        <v>1325</v>
      </c>
      <c r="Y639" t="s">
        <v>2031</v>
      </c>
      <c r="Z639" t="s">
        <v>2541</v>
      </c>
    </row>
    <row r="640" spans="1:26" x14ac:dyDescent="0.25">
      <c r="A640">
        <v>406260</v>
      </c>
      <c r="B640" t="s">
        <v>982</v>
      </c>
      <c r="C640" t="s">
        <v>351</v>
      </c>
      <c r="D640" t="s">
        <v>352</v>
      </c>
      <c r="E640">
        <v>294</v>
      </c>
      <c r="F640">
        <v>91011</v>
      </c>
      <c r="G640" t="s">
        <v>323</v>
      </c>
      <c r="H640" s="2">
        <v>0.35416666666666669</v>
      </c>
      <c r="I640" t="s">
        <v>379</v>
      </c>
      <c r="J640" s="2">
        <v>0.70833333333333337</v>
      </c>
      <c r="L640" t="s">
        <v>968</v>
      </c>
      <c r="N640" t="s">
        <v>1099</v>
      </c>
      <c r="O640">
        <v>9189419</v>
      </c>
      <c r="P640" t="s">
        <v>1060</v>
      </c>
      <c r="Q640" t="s">
        <v>7071</v>
      </c>
      <c r="R640">
        <v>0</v>
      </c>
      <c r="S640" t="s">
        <v>6043</v>
      </c>
      <c r="U640" t="s">
        <v>1102</v>
      </c>
      <c r="V640">
        <v>56793</v>
      </c>
      <c r="W640">
        <v>56793</v>
      </c>
      <c r="X640" t="s">
        <v>1103</v>
      </c>
      <c r="Y640" t="s">
        <v>1074</v>
      </c>
      <c r="Z640" t="s">
        <v>1074</v>
      </c>
    </row>
    <row r="641" spans="1:26" x14ac:dyDescent="0.25">
      <c r="A641">
        <v>408742</v>
      </c>
      <c r="B641" t="s">
        <v>1032</v>
      </c>
      <c r="C641" t="s">
        <v>1128</v>
      </c>
      <c r="D641" t="s">
        <v>1129</v>
      </c>
      <c r="E641">
        <v>56</v>
      </c>
      <c r="F641">
        <v>1083</v>
      </c>
      <c r="G641" t="s">
        <v>323</v>
      </c>
      <c r="H641" s="2">
        <v>0.79166666666666663</v>
      </c>
      <c r="I641" t="s">
        <v>323</v>
      </c>
      <c r="J641" s="2">
        <v>0.91666666666666663</v>
      </c>
      <c r="L641" t="s">
        <v>968</v>
      </c>
      <c r="N641" t="s">
        <v>1158</v>
      </c>
      <c r="O641">
        <v>9184524</v>
      </c>
      <c r="P641" t="s">
        <v>1036</v>
      </c>
      <c r="Q641" t="s">
        <v>7072</v>
      </c>
      <c r="R641">
        <v>0</v>
      </c>
      <c r="S641" t="s">
        <v>3253</v>
      </c>
      <c r="V641" t="s">
        <v>7073</v>
      </c>
      <c r="W641" t="s">
        <v>7074</v>
      </c>
      <c r="X641" t="s">
        <v>1135</v>
      </c>
      <c r="Y641" t="s">
        <v>1198</v>
      </c>
      <c r="Z641" t="s">
        <v>1042</v>
      </c>
    </row>
    <row r="642" spans="1:26" x14ac:dyDescent="0.25">
      <c r="A642">
        <v>408967</v>
      </c>
      <c r="B642" t="s">
        <v>976</v>
      </c>
      <c r="C642" t="s">
        <v>4065</v>
      </c>
      <c r="D642" t="s">
        <v>1784</v>
      </c>
      <c r="E642">
        <v>76</v>
      </c>
      <c r="F642">
        <v>2529</v>
      </c>
      <c r="G642" t="s">
        <v>6927</v>
      </c>
      <c r="H642" s="2">
        <v>0.25</v>
      </c>
      <c r="I642" t="s">
        <v>689</v>
      </c>
      <c r="J642" s="2">
        <v>0.25</v>
      </c>
      <c r="L642" t="s">
        <v>968</v>
      </c>
      <c r="N642" t="s">
        <v>1601</v>
      </c>
      <c r="O642" t="s">
        <v>3745</v>
      </c>
      <c r="P642" t="s">
        <v>1131</v>
      </c>
      <c r="Q642" t="s">
        <v>7075</v>
      </c>
      <c r="R642">
        <v>6</v>
      </c>
      <c r="S642" t="s">
        <v>4202</v>
      </c>
      <c r="Y642" t="s">
        <v>1284</v>
      </c>
      <c r="Z642" t="s">
        <v>1284</v>
      </c>
    </row>
    <row r="643" spans="1:26" x14ac:dyDescent="0.25">
      <c r="A643">
        <v>408966</v>
      </c>
      <c r="B643" t="s">
        <v>964</v>
      </c>
      <c r="C643" t="s">
        <v>7076</v>
      </c>
      <c r="D643" t="s">
        <v>5891</v>
      </c>
      <c r="E643">
        <v>26</v>
      </c>
      <c r="F643">
        <v>265</v>
      </c>
      <c r="G643" t="s">
        <v>6927</v>
      </c>
      <c r="H643" s="2">
        <v>0.25</v>
      </c>
      <c r="I643" t="s">
        <v>689</v>
      </c>
      <c r="J643" s="2">
        <v>0.25</v>
      </c>
      <c r="L643" t="s">
        <v>968</v>
      </c>
      <c r="N643" t="s">
        <v>1601</v>
      </c>
      <c r="O643" t="s">
        <v>7077</v>
      </c>
      <c r="P643" t="s">
        <v>1131</v>
      </c>
      <c r="Q643" t="s">
        <v>7078</v>
      </c>
      <c r="R643">
        <v>6</v>
      </c>
      <c r="S643" t="s">
        <v>1331</v>
      </c>
      <c r="X643" t="s">
        <v>5894</v>
      </c>
      <c r="Y643" t="s">
        <v>1284</v>
      </c>
      <c r="Z643" t="s">
        <v>1284</v>
      </c>
    </row>
    <row r="644" spans="1:26" x14ac:dyDescent="0.25">
      <c r="A644">
        <v>409471</v>
      </c>
      <c r="B644" t="s">
        <v>1961</v>
      </c>
      <c r="C644" t="s">
        <v>1970</v>
      </c>
      <c r="D644" t="s">
        <v>1971</v>
      </c>
      <c r="E644">
        <v>25</v>
      </c>
      <c r="F644">
        <v>85</v>
      </c>
      <c r="G644" t="s">
        <v>6927</v>
      </c>
      <c r="H644" s="2">
        <v>0.29166666666666669</v>
      </c>
      <c r="I644" t="s">
        <v>373</v>
      </c>
      <c r="J644" s="2">
        <v>0.70833333333333337</v>
      </c>
      <c r="L644" t="s">
        <v>968</v>
      </c>
      <c r="N644" t="s">
        <v>1024</v>
      </c>
      <c r="O644">
        <v>90650921</v>
      </c>
      <c r="P644" t="s">
        <v>1168</v>
      </c>
      <c r="Q644" t="s">
        <v>7079</v>
      </c>
      <c r="R644">
        <v>0</v>
      </c>
      <c r="S644" t="s">
        <v>1349</v>
      </c>
      <c r="T644" t="s">
        <v>1332</v>
      </c>
      <c r="X644" t="s">
        <v>1974</v>
      </c>
      <c r="Y644" t="s">
        <v>975</v>
      </c>
      <c r="Z644" t="s">
        <v>1048</v>
      </c>
    </row>
    <row r="645" spans="1:26" x14ac:dyDescent="0.25">
      <c r="A645">
        <v>408373</v>
      </c>
      <c r="B645" t="s">
        <v>1032</v>
      </c>
      <c r="C645" t="s">
        <v>1192</v>
      </c>
      <c r="D645" t="s">
        <v>1193</v>
      </c>
      <c r="E645">
        <v>69</v>
      </c>
      <c r="F645">
        <v>764</v>
      </c>
      <c r="G645" t="s">
        <v>6927</v>
      </c>
      <c r="H645" s="2">
        <v>0.29166666666666669</v>
      </c>
      <c r="I645" t="s">
        <v>6927</v>
      </c>
      <c r="J645" s="2">
        <v>0.625</v>
      </c>
      <c r="L645" t="s">
        <v>968</v>
      </c>
      <c r="N645" t="s">
        <v>1194</v>
      </c>
      <c r="O645">
        <v>7030523</v>
      </c>
      <c r="P645" t="s">
        <v>1036</v>
      </c>
      <c r="Q645" t="s">
        <v>7080</v>
      </c>
      <c r="R645">
        <v>0</v>
      </c>
      <c r="S645" t="s">
        <v>2690</v>
      </c>
      <c r="V645">
        <v>21161</v>
      </c>
      <c r="W645">
        <v>21161</v>
      </c>
      <c r="X645" t="s">
        <v>1197</v>
      </c>
      <c r="Y645" t="s">
        <v>1198</v>
      </c>
      <c r="Z645" t="s">
        <v>1029</v>
      </c>
    </row>
    <row r="646" spans="1:26" x14ac:dyDescent="0.25">
      <c r="A646">
        <v>409185</v>
      </c>
      <c r="B646" t="s">
        <v>1032</v>
      </c>
      <c r="C646" t="s">
        <v>5900</v>
      </c>
      <c r="D646" t="s">
        <v>5901</v>
      </c>
      <c r="E646">
        <v>71</v>
      </c>
      <c r="F646">
        <v>1050</v>
      </c>
      <c r="G646" t="s">
        <v>6927</v>
      </c>
      <c r="H646" s="2">
        <v>0.625</v>
      </c>
      <c r="I646" t="s">
        <v>6927</v>
      </c>
      <c r="J646" s="2">
        <v>0.75</v>
      </c>
      <c r="L646" t="s">
        <v>968</v>
      </c>
      <c r="N646" t="s">
        <v>1167</v>
      </c>
      <c r="O646">
        <v>8132055</v>
      </c>
      <c r="P646" t="s">
        <v>1036</v>
      </c>
      <c r="Q646" t="s">
        <v>7081</v>
      </c>
      <c r="R646">
        <v>0</v>
      </c>
      <c r="S646" t="s">
        <v>2256</v>
      </c>
      <c r="V646">
        <v>21161</v>
      </c>
      <c r="W646">
        <v>21161</v>
      </c>
      <c r="X646" t="s">
        <v>5905</v>
      </c>
      <c r="Y646" t="s">
        <v>1283</v>
      </c>
      <c r="Z646" t="s">
        <v>1284</v>
      </c>
    </row>
    <row r="647" spans="1:26" x14ac:dyDescent="0.25">
      <c r="A647">
        <v>409378</v>
      </c>
      <c r="B647" t="s">
        <v>1032</v>
      </c>
      <c r="C647" t="s">
        <v>1033</v>
      </c>
      <c r="D647" t="s">
        <v>1034</v>
      </c>
      <c r="E647">
        <v>108</v>
      </c>
      <c r="F647">
        <v>5873</v>
      </c>
      <c r="G647" t="s">
        <v>6927</v>
      </c>
      <c r="H647" s="2">
        <v>0.75</v>
      </c>
      <c r="I647" t="s">
        <v>689</v>
      </c>
      <c r="J647" s="2">
        <v>0.25</v>
      </c>
      <c r="L647" t="s">
        <v>968</v>
      </c>
      <c r="N647" t="s">
        <v>1035</v>
      </c>
      <c r="O647">
        <v>9002647</v>
      </c>
      <c r="P647" t="s">
        <v>1036</v>
      </c>
      <c r="Q647" t="s">
        <v>7082</v>
      </c>
      <c r="R647">
        <v>0</v>
      </c>
      <c r="S647" t="s">
        <v>5116</v>
      </c>
      <c r="V647" t="s">
        <v>7034</v>
      </c>
      <c r="W647" t="s">
        <v>7034</v>
      </c>
      <c r="X647" t="s">
        <v>1040</v>
      </c>
      <c r="Y647" t="s">
        <v>2167</v>
      </c>
      <c r="Z647" t="s">
        <v>1853</v>
      </c>
    </row>
    <row r="648" spans="1:26" x14ac:dyDescent="0.25">
      <c r="A648">
        <v>409458</v>
      </c>
      <c r="B648" t="s">
        <v>1075</v>
      </c>
      <c r="C648" t="s">
        <v>1610</v>
      </c>
      <c r="D648" t="s">
        <v>1611</v>
      </c>
      <c r="E648">
        <v>159</v>
      </c>
      <c r="F648">
        <v>15215</v>
      </c>
      <c r="G648" t="s">
        <v>689</v>
      </c>
      <c r="H648" s="2">
        <v>0.25</v>
      </c>
      <c r="I648" t="s">
        <v>689</v>
      </c>
      <c r="J648" s="2">
        <v>0.75</v>
      </c>
      <c r="L648" t="s">
        <v>968</v>
      </c>
      <c r="N648" t="s">
        <v>1078</v>
      </c>
      <c r="O648">
        <v>9819959</v>
      </c>
      <c r="P648" t="s">
        <v>1277</v>
      </c>
      <c r="Q648" t="s">
        <v>7083</v>
      </c>
      <c r="R648">
        <v>0</v>
      </c>
      <c r="S648" t="s">
        <v>4745</v>
      </c>
      <c r="V648">
        <v>60</v>
      </c>
      <c r="W648">
        <v>60</v>
      </c>
      <c r="X648" t="s">
        <v>1614</v>
      </c>
      <c r="Y648" t="s">
        <v>1615</v>
      </c>
      <c r="Z648" t="s">
        <v>1083</v>
      </c>
    </row>
    <row r="649" spans="1:26" x14ac:dyDescent="0.25">
      <c r="A649">
        <v>409581</v>
      </c>
      <c r="B649" t="s">
        <v>964</v>
      </c>
      <c r="C649" t="s">
        <v>5917</v>
      </c>
      <c r="D649" t="s">
        <v>5918</v>
      </c>
      <c r="E649">
        <v>28</v>
      </c>
      <c r="F649">
        <v>284</v>
      </c>
      <c r="G649" t="s">
        <v>689</v>
      </c>
      <c r="H649" s="2">
        <v>0.25</v>
      </c>
      <c r="I649" t="s">
        <v>319</v>
      </c>
      <c r="J649" s="2">
        <v>0.75</v>
      </c>
      <c r="L649" t="s">
        <v>968</v>
      </c>
      <c r="N649" t="s">
        <v>969</v>
      </c>
      <c r="P649" t="s">
        <v>1254</v>
      </c>
      <c r="Q649" t="s">
        <v>7084</v>
      </c>
      <c r="R649">
        <v>0</v>
      </c>
      <c r="S649" t="s">
        <v>972</v>
      </c>
      <c r="X649" t="s">
        <v>5920</v>
      </c>
      <c r="Y649" t="s">
        <v>974</v>
      </c>
      <c r="Z649" t="s">
        <v>974</v>
      </c>
    </row>
    <row r="650" spans="1:26" x14ac:dyDescent="0.25">
      <c r="A650">
        <v>409582</v>
      </c>
      <c r="B650" t="s">
        <v>976</v>
      </c>
      <c r="C650" t="s">
        <v>1054</v>
      </c>
      <c r="D650" t="s">
        <v>1055</v>
      </c>
      <c r="E650">
        <v>87</v>
      </c>
      <c r="F650">
        <v>2391</v>
      </c>
      <c r="G650" t="s">
        <v>689</v>
      </c>
      <c r="H650" s="2">
        <v>0.25</v>
      </c>
      <c r="I650" t="s">
        <v>319</v>
      </c>
      <c r="J650" s="2">
        <v>0.75</v>
      </c>
      <c r="L650" t="s">
        <v>968</v>
      </c>
      <c r="N650" t="s">
        <v>969</v>
      </c>
      <c r="P650" t="s">
        <v>1254</v>
      </c>
      <c r="Q650" t="s">
        <v>7085</v>
      </c>
      <c r="R650">
        <v>0</v>
      </c>
      <c r="S650" t="s">
        <v>980</v>
      </c>
      <c r="X650" t="s">
        <v>1058</v>
      </c>
      <c r="Y650" t="s">
        <v>974</v>
      </c>
      <c r="Z650" t="s">
        <v>974</v>
      </c>
    </row>
    <row r="651" spans="1:26" x14ac:dyDescent="0.25">
      <c r="A651">
        <v>409497</v>
      </c>
      <c r="B651" t="s">
        <v>1032</v>
      </c>
      <c r="C651" t="s">
        <v>5900</v>
      </c>
      <c r="D651" t="s">
        <v>5901</v>
      </c>
      <c r="E651">
        <v>71</v>
      </c>
      <c r="F651">
        <v>1050</v>
      </c>
      <c r="G651" t="s">
        <v>689</v>
      </c>
      <c r="H651" s="2">
        <v>0.83333333333333337</v>
      </c>
      <c r="I651" t="s">
        <v>320</v>
      </c>
      <c r="J651" s="2">
        <v>4.1666666666666664E-2</v>
      </c>
      <c r="L651" t="s">
        <v>968</v>
      </c>
      <c r="N651" t="s">
        <v>1167</v>
      </c>
      <c r="O651">
        <v>8132055</v>
      </c>
      <c r="P651" t="s">
        <v>1131</v>
      </c>
      <c r="Q651" t="s">
        <v>7086</v>
      </c>
      <c r="R651">
        <v>0</v>
      </c>
      <c r="S651" t="s">
        <v>4655</v>
      </c>
      <c r="T651" t="s">
        <v>6961</v>
      </c>
      <c r="V651">
        <v>21161</v>
      </c>
      <c r="W651">
        <v>21171</v>
      </c>
      <c r="X651" t="s">
        <v>5905</v>
      </c>
      <c r="Y651" t="s">
        <v>1284</v>
      </c>
      <c r="Z651" t="s">
        <v>974</v>
      </c>
    </row>
    <row r="652" spans="1:26" x14ac:dyDescent="0.25">
      <c r="A652">
        <v>409651</v>
      </c>
      <c r="B652" t="s">
        <v>1230</v>
      </c>
      <c r="C652" t="s">
        <v>3161</v>
      </c>
      <c r="D652" t="s">
        <v>3162</v>
      </c>
      <c r="E652">
        <v>10</v>
      </c>
      <c r="F652">
        <v>12</v>
      </c>
      <c r="G652" t="s">
        <v>319</v>
      </c>
      <c r="H652" s="2">
        <v>0.20833333333333334</v>
      </c>
      <c r="I652" t="s">
        <v>319</v>
      </c>
      <c r="J652" s="2">
        <v>0.29166666666666669</v>
      </c>
      <c r="L652" t="s">
        <v>968</v>
      </c>
      <c r="N652" t="s">
        <v>1300</v>
      </c>
      <c r="O652" t="s">
        <v>3163</v>
      </c>
      <c r="P652" t="s">
        <v>970</v>
      </c>
      <c r="Q652" t="s">
        <v>7087</v>
      </c>
      <c r="R652">
        <v>1.22</v>
      </c>
      <c r="S652" t="s">
        <v>1179</v>
      </c>
      <c r="X652" t="s">
        <v>3165</v>
      </c>
      <c r="Y652" t="s">
        <v>1029</v>
      </c>
      <c r="Z652" t="s">
        <v>1029</v>
      </c>
    </row>
    <row r="653" spans="1:26" x14ac:dyDescent="0.25">
      <c r="A653">
        <v>409671</v>
      </c>
      <c r="B653" t="s">
        <v>964</v>
      </c>
      <c r="C653" t="s">
        <v>2730</v>
      </c>
      <c r="D653" t="s">
        <v>2731</v>
      </c>
      <c r="E653">
        <v>13</v>
      </c>
      <c r="F653">
        <v>28</v>
      </c>
      <c r="G653" t="s">
        <v>319</v>
      </c>
      <c r="H653" s="2">
        <v>0.25</v>
      </c>
      <c r="I653" t="s">
        <v>374</v>
      </c>
      <c r="J653" s="2">
        <v>0.75</v>
      </c>
      <c r="K653" t="s">
        <v>7088</v>
      </c>
      <c r="L653" t="s">
        <v>1142</v>
      </c>
      <c r="N653" t="s">
        <v>1290</v>
      </c>
      <c r="O653">
        <v>9621821</v>
      </c>
      <c r="P653" t="s">
        <v>1123</v>
      </c>
      <c r="Q653" t="s">
        <v>7089</v>
      </c>
      <c r="R653">
        <v>0</v>
      </c>
      <c r="S653" t="s">
        <v>1349</v>
      </c>
      <c r="X653" t="s">
        <v>2734</v>
      </c>
      <c r="Y653" t="s">
        <v>974</v>
      </c>
      <c r="Z653" t="s">
        <v>974</v>
      </c>
    </row>
    <row r="654" spans="1:26" x14ac:dyDescent="0.25">
      <c r="A654">
        <v>409738</v>
      </c>
      <c r="B654" t="s">
        <v>964</v>
      </c>
      <c r="C654" t="s">
        <v>4724</v>
      </c>
      <c r="D654" t="s">
        <v>4725</v>
      </c>
      <c r="E654">
        <v>12</v>
      </c>
      <c r="F654">
        <v>41</v>
      </c>
      <c r="G654" t="s">
        <v>319</v>
      </c>
      <c r="H654" s="2">
        <v>0.625</v>
      </c>
      <c r="I654" t="s">
        <v>319</v>
      </c>
      <c r="J654" s="2">
        <v>0.70833333333333337</v>
      </c>
      <c r="L654" t="s">
        <v>968</v>
      </c>
      <c r="N654" t="s">
        <v>1290</v>
      </c>
      <c r="O654">
        <v>9678068</v>
      </c>
      <c r="P654" t="s">
        <v>970</v>
      </c>
      <c r="Q654" t="s">
        <v>7090</v>
      </c>
      <c r="R654">
        <v>0</v>
      </c>
      <c r="S654" t="s">
        <v>1112</v>
      </c>
      <c r="X654" t="s">
        <v>4728</v>
      </c>
      <c r="Y654" t="s">
        <v>974</v>
      </c>
      <c r="Z654" t="s">
        <v>974</v>
      </c>
    </row>
    <row r="655" spans="1:26" x14ac:dyDescent="0.25">
      <c r="A655" t="s">
        <v>7091</v>
      </c>
      <c r="B655" t="s">
        <v>982</v>
      </c>
      <c r="C655" t="s">
        <v>416</v>
      </c>
      <c r="D655" t="s">
        <v>417</v>
      </c>
      <c r="E655">
        <v>301</v>
      </c>
      <c r="F655">
        <v>82910</v>
      </c>
      <c r="G655" t="s">
        <v>319</v>
      </c>
      <c r="H655" s="2">
        <v>0.75</v>
      </c>
      <c r="I655" t="s">
        <v>319</v>
      </c>
      <c r="J655" s="2">
        <v>0.79166666666666663</v>
      </c>
      <c r="L655" t="s">
        <v>968</v>
      </c>
      <c r="N655" t="s">
        <v>985</v>
      </c>
      <c r="O655">
        <v>9111802</v>
      </c>
      <c r="P655" t="s">
        <v>970</v>
      </c>
      <c r="Q655" t="s">
        <v>7092</v>
      </c>
      <c r="R655">
        <v>0</v>
      </c>
      <c r="S655" t="s">
        <v>1457</v>
      </c>
      <c r="V655">
        <v>16709</v>
      </c>
      <c r="W655">
        <v>16709</v>
      </c>
      <c r="X655" t="s">
        <v>1627</v>
      </c>
      <c r="Y655" t="s">
        <v>1074</v>
      </c>
      <c r="Z655" t="s">
        <v>1074</v>
      </c>
    </row>
    <row r="656" spans="1:26" x14ac:dyDescent="0.25">
      <c r="A656">
        <v>409494</v>
      </c>
      <c r="B656" t="s">
        <v>1075</v>
      </c>
      <c r="C656" t="s">
        <v>2439</v>
      </c>
      <c r="D656" t="s">
        <v>2440</v>
      </c>
      <c r="E656">
        <v>189</v>
      </c>
      <c r="F656">
        <v>27571</v>
      </c>
      <c r="G656" t="s">
        <v>319</v>
      </c>
      <c r="H656" s="2">
        <v>0.75</v>
      </c>
      <c r="I656" t="s">
        <v>409</v>
      </c>
      <c r="J656" s="2">
        <v>0.41666666666666669</v>
      </c>
      <c r="L656" t="s">
        <v>968</v>
      </c>
      <c r="N656" t="s">
        <v>1482</v>
      </c>
      <c r="O656">
        <v>9845673</v>
      </c>
      <c r="P656" t="s">
        <v>1079</v>
      </c>
      <c r="Q656" t="s">
        <v>7093</v>
      </c>
      <c r="R656">
        <v>0</v>
      </c>
      <c r="S656" t="s">
        <v>6594</v>
      </c>
      <c r="V656" t="s">
        <v>7094</v>
      </c>
      <c r="W656" t="s">
        <v>7094</v>
      </c>
      <c r="X656" t="s">
        <v>2443</v>
      </c>
      <c r="Y656" t="s">
        <v>1487</v>
      </c>
      <c r="Z656" t="s">
        <v>1004</v>
      </c>
    </row>
    <row r="657" spans="1:26" x14ac:dyDescent="0.25">
      <c r="A657">
        <v>409522</v>
      </c>
      <c r="B657" t="s">
        <v>1805</v>
      </c>
      <c r="C657" t="s">
        <v>7095</v>
      </c>
      <c r="D657" t="s">
        <v>4665</v>
      </c>
      <c r="E657">
        <v>90</v>
      </c>
      <c r="F657">
        <v>2998</v>
      </c>
      <c r="G657" t="s">
        <v>319</v>
      </c>
      <c r="H657" s="2">
        <v>0.83333333333333337</v>
      </c>
      <c r="I657" t="s">
        <v>373</v>
      </c>
      <c r="J657" s="2">
        <v>0.79166666666666663</v>
      </c>
      <c r="L657" t="s">
        <v>968</v>
      </c>
      <c r="N657" t="s">
        <v>1300</v>
      </c>
      <c r="O657" t="s">
        <v>4667</v>
      </c>
      <c r="P657" t="s">
        <v>1079</v>
      </c>
      <c r="Q657" t="s">
        <v>7096</v>
      </c>
      <c r="R657">
        <v>6</v>
      </c>
      <c r="S657" t="s">
        <v>7097</v>
      </c>
      <c r="X657" t="s">
        <v>4670</v>
      </c>
      <c r="Y657" t="s">
        <v>2329</v>
      </c>
      <c r="Z657" t="s">
        <v>2329</v>
      </c>
    </row>
    <row r="658" spans="1:26" x14ac:dyDescent="0.25">
      <c r="A658">
        <v>409768</v>
      </c>
      <c r="B658" t="s">
        <v>1628</v>
      </c>
      <c r="C658" t="s">
        <v>1656</v>
      </c>
      <c r="D658" t="s">
        <v>1656</v>
      </c>
      <c r="E658">
        <v>10</v>
      </c>
      <c r="F658">
        <v>7</v>
      </c>
      <c r="G658" t="s">
        <v>409</v>
      </c>
      <c r="H658" s="2">
        <v>0.27083333333333331</v>
      </c>
      <c r="I658" t="s">
        <v>409</v>
      </c>
      <c r="J658" s="2">
        <v>0.375</v>
      </c>
      <c r="L658" t="s">
        <v>968</v>
      </c>
      <c r="N658" t="s">
        <v>1300</v>
      </c>
      <c r="O658" t="s">
        <v>1657</v>
      </c>
      <c r="P658" t="s">
        <v>970</v>
      </c>
      <c r="Q658" t="s">
        <v>7098</v>
      </c>
      <c r="R658">
        <v>1.22</v>
      </c>
      <c r="S658" t="s">
        <v>1179</v>
      </c>
      <c r="X658" t="s">
        <v>1659</v>
      </c>
      <c r="Y658" t="s">
        <v>1029</v>
      </c>
      <c r="Z658" t="s">
        <v>1029</v>
      </c>
    </row>
    <row r="659" spans="1:26" x14ac:dyDescent="0.25">
      <c r="A659">
        <v>409380</v>
      </c>
      <c r="B659" t="s">
        <v>1032</v>
      </c>
      <c r="C659" t="s">
        <v>1033</v>
      </c>
      <c r="D659" t="s">
        <v>1034</v>
      </c>
      <c r="E659">
        <v>108</v>
      </c>
      <c r="F659">
        <v>5873</v>
      </c>
      <c r="G659" t="s">
        <v>409</v>
      </c>
      <c r="H659" s="2">
        <v>0.375</v>
      </c>
      <c r="I659" t="s">
        <v>409</v>
      </c>
      <c r="J659" s="2">
        <v>0.54166666666666663</v>
      </c>
      <c r="L659" t="s">
        <v>968</v>
      </c>
      <c r="N659" t="s">
        <v>1035</v>
      </c>
      <c r="O659">
        <v>9002647</v>
      </c>
      <c r="P659" t="s">
        <v>1036</v>
      </c>
      <c r="Q659" t="s">
        <v>7099</v>
      </c>
      <c r="R659">
        <v>0</v>
      </c>
      <c r="S659" t="s">
        <v>1850</v>
      </c>
      <c r="V659" t="s">
        <v>7100</v>
      </c>
      <c r="W659" t="s">
        <v>7100</v>
      </c>
      <c r="X659" t="s">
        <v>1040</v>
      </c>
      <c r="Y659" t="s">
        <v>1013</v>
      </c>
      <c r="Z659" t="s">
        <v>1229</v>
      </c>
    </row>
    <row r="660" spans="1:26" x14ac:dyDescent="0.25">
      <c r="A660">
        <v>409852</v>
      </c>
      <c r="B660" t="s">
        <v>1021</v>
      </c>
      <c r="C660" t="s">
        <v>1459</v>
      </c>
      <c r="D660" t="s">
        <v>1460</v>
      </c>
      <c r="E660">
        <v>28</v>
      </c>
      <c r="F660">
        <v>100</v>
      </c>
      <c r="G660" t="s">
        <v>409</v>
      </c>
      <c r="H660" s="2">
        <v>0.5625</v>
      </c>
      <c r="I660" t="s">
        <v>373</v>
      </c>
      <c r="J660" s="2">
        <v>0.83333333333333337</v>
      </c>
      <c r="L660" t="s">
        <v>968</v>
      </c>
      <c r="N660" t="s">
        <v>1300</v>
      </c>
      <c r="O660">
        <v>2401</v>
      </c>
      <c r="P660" t="s">
        <v>970</v>
      </c>
      <c r="Q660" t="s">
        <v>7101</v>
      </c>
      <c r="R660">
        <v>4</v>
      </c>
      <c r="S660" t="s">
        <v>1026</v>
      </c>
      <c r="X660" t="s">
        <v>1462</v>
      </c>
      <c r="Y660" t="s">
        <v>1074</v>
      </c>
      <c r="Z660" t="s">
        <v>1074</v>
      </c>
    </row>
    <row r="661" spans="1:26" x14ac:dyDescent="0.25">
      <c r="A661">
        <v>409898</v>
      </c>
      <c r="B661" t="s">
        <v>1030</v>
      </c>
      <c r="C661" t="s">
        <v>7102</v>
      </c>
      <c r="D661" t="s">
        <v>7102</v>
      </c>
      <c r="E661">
        <v>11</v>
      </c>
      <c r="F661">
        <v>11</v>
      </c>
      <c r="G661" t="s">
        <v>409</v>
      </c>
      <c r="H661" s="2">
        <v>0.58333333333333337</v>
      </c>
      <c r="I661" t="s">
        <v>373</v>
      </c>
      <c r="J661" s="2">
        <v>0.5</v>
      </c>
      <c r="L661" t="s">
        <v>968</v>
      </c>
      <c r="N661" t="s">
        <v>1300</v>
      </c>
      <c r="O661" t="s">
        <v>7103</v>
      </c>
      <c r="P661" t="s">
        <v>970</v>
      </c>
      <c r="Q661" t="s">
        <v>7104</v>
      </c>
      <c r="R661">
        <v>0</v>
      </c>
      <c r="S661" t="s">
        <v>1179</v>
      </c>
      <c r="Y661" t="s">
        <v>1229</v>
      </c>
      <c r="Z661" t="s">
        <v>6230</v>
      </c>
    </row>
    <row r="662" spans="1:26" x14ac:dyDescent="0.25">
      <c r="A662">
        <v>409883</v>
      </c>
      <c r="B662" t="s">
        <v>964</v>
      </c>
      <c r="C662" t="s">
        <v>965</v>
      </c>
      <c r="D662" t="s">
        <v>966</v>
      </c>
      <c r="E662">
        <v>26</v>
      </c>
      <c r="F662">
        <v>284</v>
      </c>
      <c r="G662" t="s">
        <v>373</v>
      </c>
      <c r="H662" s="2">
        <v>0.25</v>
      </c>
      <c r="I662" t="s">
        <v>374</v>
      </c>
      <c r="J662" s="2">
        <v>0.75</v>
      </c>
      <c r="L662" t="s">
        <v>968</v>
      </c>
      <c r="N662" t="s">
        <v>969</v>
      </c>
      <c r="P662" t="s">
        <v>1123</v>
      </c>
      <c r="Q662" t="s">
        <v>7105</v>
      </c>
      <c r="R662">
        <v>0</v>
      </c>
      <c r="S662" t="s">
        <v>972</v>
      </c>
      <c r="X662" t="s">
        <v>973</v>
      </c>
      <c r="Y662" t="s">
        <v>974</v>
      </c>
      <c r="Z662" t="s">
        <v>974</v>
      </c>
    </row>
    <row r="663" spans="1:26" x14ac:dyDescent="0.25">
      <c r="A663">
        <v>409886</v>
      </c>
      <c r="B663" t="s">
        <v>976</v>
      </c>
      <c r="C663" t="s">
        <v>1054</v>
      </c>
      <c r="D663" t="s">
        <v>1055</v>
      </c>
      <c r="E663">
        <v>87</v>
      </c>
      <c r="F663">
        <v>2391</v>
      </c>
      <c r="G663" t="s">
        <v>373</v>
      </c>
      <c r="H663" s="2">
        <v>0.25</v>
      </c>
      <c r="I663" t="s">
        <v>374</v>
      </c>
      <c r="J663" s="2">
        <v>0.75</v>
      </c>
      <c r="L663" t="s">
        <v>968</v>
      </c>
      <c r="N663" t="s">
        <v>969</v>
      </c>
      <c r="P663" t="s">
        <v>1123</v>
      </c>
      <c r="Q663" t="s">
        <v>7106</v>
      </c>
      <c r="R663">
        <v>0</v>
      </c>
      <c r="S663" t="s">
        <v>1353</v>
      </c>
      <c r="X663" t="s">
        <v>1058</v>
      </c>
      <c r="Y663" t="s">
        <v>974</v>
      </c>
      <c r="Z663" t="s">
        <v>974</v>
      </c>
    </row>
    <row r="664" spans="1:26" x14ac:dyDescent="0.25">
      <c r="A664">
        <v>409703</v>
      </c>
      <c r="B664" t="s">
        <v>994</v>
      </c>
      <c r="C664" t="s">
        <v>1043</v>
      </c>
      <c r="D664" t="s">
        <v>1044</v>
      </c>
      <c r="E664">
        <v>99</v>
      </c>
      <c r="F664">
        <v>4224</v>
      </c>
      <c r="G664" t="s">
        <v>373</v>
      </c>
      <c r="H664" s="2">
        <v>0.25</v>
      </c>
      <c r="I664" t="s">
        <v>373</v>
      </c>
      <c r="J664" s="2">
        <v>0.79166666666666663</v>
      </c>
      <c r="L664" t="s">
        <v>968</v>
      </c>
      <c r="N664" t="s">
        <v>997</v>
      </c>
      <c r="O664">
        <v>9355135</v>
      </c>
      <c r="P664" t="s">
        <v>999</v>
      </c>
      <c r="Q664" t="s">
        <v>7107</v>
      </c>
      <c r="R664">
        <v>0</v>
      </c>
      <c r="S664" t="s">
        <v>7108</v>
      </c>
      <c r="V664">
        <v>8</v>
      </c>
      <c r="W664">
        <v>8</v>
      </c>
      <c r="Y664" t="s">
        <v>1042</v>
      </c>
      <c r="Z664" t="s">
        <v>975</v>
      </c>
    </row>
    <row r="665" spans="1:26" x14ac:dyDescent="0.25">
      <c r="A665">
        <v>409664</v>
      </c>
      <c r="B665" t="s">
        <v>1032</v>
      </c>
      <c r="C665" t="s">
        <v>1327</v>
      </c>
      <c r="D665" t="s">
        <v>1328</v>
      </c>
      <c r="E665">
        <v>42</v>
      </c>
      <c r="F665">
        <v>380</v>
      </c>
      <c r="G665" t="s">
        <v>373</v>
      </c>
      <c r="H665" s="2">
        <v>0.29166666666666669</v>
      </c>
      <c r="I665" t="s">
        <v>373</v>
      </c>
      <c r="J665" s="2">
        <v>0.75</v>
      </c>
      <c r="L665" t="s">
        <v>968</v>
      </c>
      <c r="N665" t="s">
        <v>1329</v>
      </c>
      <c r="O665">
        <v>7321960</v>
      </c>
      <c r="P665" t="s">
        <v>1168</v>
      </c>
      <c r="Q665" t="s">
        <v>7109</v>
      </c>
      <c r="R665">
        <v>0</v>
      </c>
      <c r="S665" t="s">
        <v>1603</v>
      </c>
      <c r="T665" t="s">
        <v>1332</v>
      </c>
      <c r="X665" t="s">
        <v>1333</v>
      </c>
      <c r="Y665" t="s">
        <v>1104</v>
      </c>
      <c r="Z665" t="s">
        <v>1281</v>
      </c>
    </row>
    <row r="666" spans="1:26" x14ac:dyDescent="0.25">
      <c r="A666" t="s">
        <v>7110</v>
      </c>
      <c r="B666" t="s">
        <v>982</v>
      </c>
      <c r="C666" t="s">
        <v>416</v>
      </c>
      <c r="D666" t="s">
        <v>417</v>
      </c>
      <c r="E666">
        <v>301</v>
      </c>
      <c r="F666">
        <v>82910</v>
      </c>
      <c r="G666" t="s">
        <v>373</v>
      </c>
      <c r="H666" s="2">
        <v>0.32291666666666669</v>
      </c>
      <c r="I666" t="s">
        <v>373</v>
      </c>
      <c r="J666" s="2">
        <v>0.38541666666666669</v>
      </c>
      <c r="L666" t="s">
        <v>968</v>
      </c>
      <c r="N666" t="s">
        <v>985</v>
      </c>
      <c r="O666">
        <v>9111802</v>
      </c>
      <c r="P666" t="s">
        <v>970</v>
      </c>
      <c r="Q666" t="s">
        <v>7111</v>
      </c>
      <c r="R666">
        <v>0</v>
      </c>
      <c r="S666" t="s">
        <v>1457</v>
      </c>
      <c r="V666">
        <v>16713</v>
      </c>
      <c r="W666">
        <v>16713</v>
      </c>
      <c r="X666" t="s">
        <v>1627</v>
      </c>
      <c r="Y666" t="s">
        <v>1074</v>
      </c>
      <c r="Z666" t="s">
        <v>1074</v>
      </c>
    </row>
    <row r="667" spans="1:26" x14ac:dyDescent="0.25">
      <c r="A667">
        <v>409812</v>
      </c>
      <c r="B667" t="s">
        <v>1032</v>
      </c>
      <c r="C667" t="s">
        <v>1165</v>
      </c>
      <c r="D667" t="s">
        <v>1166</v>
      </c>
      <c r="E667">
        <v>54</v>
      </c>
      <c r="F667">
        <v>499</v>
      </c>
      <c r="G667" t="s">
        <v>373</v>
      </c>
      <c r="H667" s="2">
        <v>0.33333333333333331</v>
      </c>
      <c r="I667" t="s">
        <v>373</v>
      </c>
      <c r="J667" s="2">
        <v>0.70833333333333337</v>
      </c>
      <c r="L667" t="s">
        <v>968</v>
      </c>
      <c r="N667" t="s">
        <v>1167</v>
      </c>
      <c r="O667">
        <v>7917757</v>
      </c>
      <c r="P667" t="s">
        <v>1131</v>
      </c>
      <c r="Q667" t="s">
        <v>7112</v>
      </c>
      <c r="R667">
        <v>0</v>
      </c>
      <c r="S667" t="s">
        <v>7113</v>
      </c>
      <c r="V667">
        <v>21161</v>
      </c>
      <c r="W667">
        <v>21161</v>
      </c>
      <c r="X667" t="s">
        <v>1171</v>
      </c>
      <c r="Y667" t="s">
        <v>1047</v>
      </c>
      <c r="Z667" t="s">
        <v>974</v>
      </c>
    </row>
    <row r="668" spans="1:26" x14ac:dyDescent="0.25">
      <c r="A668">
        <v>409381</v>
      </c>
      <c r="B668" t="s">
        <v>1032</v>
      </c>
      <c r="C668" t="s">
        <v>1033</v>
      </c>
      <c r="D668" t="s">
        <v>1034</v>
      </c>
      <c r="E668">
        <v>108</v>
      </c>
      <c r="F668">
        <v>5873</v>
      </c>
      <c r="G668" t="s">
        <v>373</v>
      </c>
      <c r="H668" s="2">
        <v>0.375</v>
      </c>
      <c r="I668" t="s">
        <v>373</v>
      </c>
      <c r="J668" s="2">
        <v>0.875</v>
      </c>
      <c r="L668" t="s">
        <v>968</v>
      </c>
      <c r="N668" t="s">
        <v>1035</v>
      </c>
      <c r="O668">
        <v>9002647</v>
      </c>
      <c r="P668" t="s">
        <v>1036</v>
      </c>
      <c r="Q668" t="s">
        <v>7114</v>
      </c>
      <c r="R668">
        <v>0</v>
      </c>
      <c r="S668" t="s">
        <v>1235</v>
      </c>
      <c r="V668" t="s">
        <v>7100</v>
      </c>
      <c r="W668" t="s">
        <v>7100</v>
      </c>
      <c r="X668" t="s">
        <v>1040</v>
      </c>
      <c r="Y668" t="s">
        <v>1229</v>
      </c>
      <c r="Z668" t="s">
        <v>1042</v>
      </c>
    </row>
    <row r="669" spans="1:26" x14ac:dyDescent="0.25">
      <c r="A669">
        <v>409502</v>
      </c>
      <c r="B669" t="s">
        <v>1075</v>
      </c>
      <c r="C669" t="s">
        <v>5979</v>
      </c>
      <c r="D669" t="s">
        <v>5980</v>
      </c>
      <c r="E669">
        <v>161</v>
      </c>
      <c r="F669">
        <v>16137</v>
      </c>
      <c r="G669" t="s">
        <v>373</v>
      </c>
      <c r="H669" s="2">
        <v>0.54166666666666663</v>
      </c>
      <c r="I669" t="s">
        <v>374</v>
      </c>
      <c r="J669" s="2">
        <v>0.20833333333333334</v>
      </c>
      <c r="L669" t="s">
        <v>968</v>
      </c>
      <c r="N669" t="s">
        <v>1035</v>
      </c>
      <c r="O669">
        <v>9517422</v>
      </c>
      <c r="P669" t="s">
        <v>1079</v>
      </c>
      <c r="Q669" t="s">
        <v>7115</v>
      </c>
      <c r="R669">
        <v>0</v>
      </c>
      <c r="S669" t="s">
        <v>1737</v>
      </c>
      <c r="V669" t="s">
        <v>7116</v>
      </c>
      <c r="W669" t="s">
        <v>7116</v>
      </c>
      <c r="X669" t="s">
        <v>5983</v>
      </c>
      <c r="Y669" t="s">
        <v>5854</v>
      </c>
      <c r="Z669" t="s">
        <v>5985</v>
      </c>
    </row>
    <row r="670" spans="1:26" x14ac:dyDescent="0.25">
      <c r="A670">
        <v>409885</v>
      </c>
      <c r="B670" t="s">
        <v>964</v>
      </c>
      <c r="C670" t="s">
        <v>1180</v>
      </c>
      <c r="D670" t="s">
        <v>1181</v>
      </c>
      <c r="E670">
        <v>28</v>
      </c>
      <c r="F670">
        <v>284</v>
      </c>
      <c r="G670" t="s">
        <v>373</v>
      </c>
      <c r="H670" s="2">
        <v>0.58333333333333337</v>
      </c>
      <c r="I670" t="s">
        <v>374</v>
      </c>
      <c r="J670" s="2">
        <v>0.75</v>
      </c>
      <c r="L670" t="s">
        <v>968</v>
      </c>
      <c r="N670" t="s">
        <v>969</v>
      </c>
      <c r="P670" t="s">
        <v>1060</v>
      </c>
      <c r="Q670" t="s">
        <v>7117</v>
      </c>
      <c r="R670">
        <v>0</v>
      </c>
      <c r="S670" t="s">
        <v>1297</v>
      </c>
      <c r="X670" t="s">
        <v>1184</v>
      </c>
      <c r="Y670" t="s">
        <v>974</v>
      </c>
      <c r="Z670" t="s">
        <v>974</v>
      </c>
    </row>
    <row r="671" spans="1:26" x14ac:dyDescent="0.25">
      <c r="A671">
        <v>409884</v>
      </c>
      <c r="B671" t="s">
        <v>976</v>
      </c>
      <c r="C671" t="s">
        <v>977</v>
      </c>
      <c r="D671" t="s">
        <v>978</v>
      </c>
      <c r="E671">
        <v>84</v>
      </c>
      <c r="F671">
        <v>2655</v>
      </c>
      <c r="G671" t="s">
        <v>373</v>
      </c>
      <c r="H671" s="2">
        <v>0.58333333333333337</v>
      </c>
      <c r="I671" t="s">
        <v>374</v>
      </c>
      <c r="J671" s="2">
        <v>0.75</v>
      </c>
      <c r="L671" t="s">
        <v>968</v>
      </c>
      <c r="N671" t="s">
        <v>969</v>
      </c>
      <c r="P671" t="s">
        <v>1060</v>
      </c>
      <c r="Q671" t="s">
        <v>7118</v>
      </c>
      <c r="R671">
        <v>0</v>
      </c>
      <c r="S671" t="s">
        <v>2214</v>
      </c>
      <c r="X671" t="s">
        <v>981</v>
      </c>
      <c r="Y671" t="s">
        <v>974</v>
      </c>
      <c r="Z671" t="s">
        <v>974</v>
      </c>
    </row>
    <row r="672" spans="1:26" x14ac:dyDescent="0.25">
      <c r="A672">
        <v>409459</v>
      </c>
      <c r="B672" t="s">
        <v>1075</v>
      </c>
      <c r="C672" t="s">
        <v>1076</v>
      </c>
      <c r="D672" t="s">
        <v>1077</v>
      </c>
      <c r="E672">
        <v>159</v>
      </c>
      <c r="F672">
        <v>15215</v>
      </c>
      <c r="G672" t="s">
        <v>373</v>
      </c>
      <c r="H672" s="2">
        <v>0.95833333333333337</v>
      </c>
      <c r="I672" t="s">
        <v>374</v>
      </c>
      <c r="J672" s="2">
        <v>0.33333333333333331</v>
      </c>
      <c r="L672" t="s">
        <v>968</v>
      </c>
      <c r="N672" t="s">
        <v>1078</v>
      </c>
      <c r="O672">
        <v>9819947</v>
      </c>
      <c r="P672" t="s">
        <v>1277</v>
      </c>
      <c r="Q672" t="s">
        <v>7119</v>
      </c>
      <c r="R672">
        <v>0</v>
      </c>
      <c r="S672" t="s">
        <v>2088</v>
      </c>
      <c r="V672">
        <v>50</v>
      </c>
      <c r="W672">
        <v>50</v>
      </c>
      <c r="X672" t="s">
        <v>1082</v>
      </c>
      <c r="Y672" t="s">
        <v>1005</v>
      </c>
      <c r="Z672" t="s">
        <v>1083</v>
      </c>
    </row>
    <row r="673" spans="1:26" x14ac:dyDescent="0.25">
      <c r="A673">
        <v>409675</v>
      </c>
      <c r="B673" t="s">
        <v>1075</v>
      </c>
      <c r="C673" t="s">
        <v>1156</v>
      </c>
      <c r="D673" t="s">
        <v>1157</v>
      </c>
      <c r="E673">
        <v>139</v>
      </c>
      <c r="F673">
        <v>9996</v>
      </c>
      <c r="G673" t="s">
        <v>374</v>
      </c>
      <c r="H673" s="2">
        <v>0.25</v>
      </c>
      <c r="I673" t="s">
        <v>374</v>
      </c>
      <c r="J673" s="2">
        <v>0.54166666666666663</v>
      </c>
      <c r="L673" t="s">
        <v>968</v>
      </c>
      <c r="N673" t="s">
        <v>1158</v>
      </c>
      <c r="O673">
        <v>9435818</v>
      </c>
      <c r="P673" t="s">
        <v>1159</v>
      </c>
      <c r="Q673" t="s">
        <v>7120</v>
      </c>
      <c r="R673">
        <v>0</v>
      </c>
      <c r="S673" t="s">
        <v>4493</v>
      </c>
      <c r="V673" t="s">
        <v>7121</v>
      </c>
      <c r="W673" t="s">
        <v>7121</v>
      </c>
      <c r="X673" t="s">
        <v>1163</v>
      </c>
      <c r="Y673" t="s">
        <v>1977</v>
      </c>
      <c r="Z673" t="s">
        <v>1521</v>
      </c>
    </row>
    <row r="674" spans="1:26" x14ac:dyDescent="0.25">
      <c r="A674">
        <v>409460</v>
      </c>
      <c r="B674" t="s">
        <v>1075</v>
      </c>
      <c r="C674" t="s">
        <v>1115</v>
      </c>
      <c r="D674" t="s">
        <v>1116</v>
      </c>
      <c r="E674">
        <v>159</v>
      </c>
      <c r="F674">
        <v>10851</v>
      </c>
      <c r="G674" t="s">
        <v>374</v>
      </c>
      <c r="H674" s="2">
        <v>0.33333333333333331</v>
      </c>
      <c r="I674" t="s">
        <v>374</v>
      </c>
      <c r="J674" s="2">
        <v>0.95833333333333337</v>
      </c>
      <c r="L674" t="s">
        <v>968</v>
      </c>
      <c r="N674" t="s">
        <v>1078</v>
      </c>
      <c r="O674">
        <v>9225275</v>
      </c>
      <c r="P674" t="s">
        <v>1277</v>
      </c>
      <c r="Q674" t="s">
        <v>7122</v>
      </c>
      <c r="R674">
        <v>0</v>
      </c>
      <c r="S674" t="s">
        <v>2088</v>
      </c>
      <c r="V674">
        <v>499</v>
      </c>
      <c r="W674">
        <v>499</v>
      </c>
      <c r="X674" t="s">
        <v>1119</v>
      </c>
      <c r="Y674" t="s">
        <v>1615</v>
      </c>
      <c r="Z674" t="s">
        <v>1104</v>
      </c>
    </row>
    <row r="675" spans="1:26" x14ac:dyDescent="0.25">
      <c r="A675" t="s">
        <v>7123</v>
      </c>
      <c r="B675" t="s">
        <v>982</v>
      </c>
      <c r="C675" t="s">
        <v>416</v>
      </c>
      <c r="D675" t="s">
        <v>417</v>
      </c>
      <c r="E675">
        <v>301</v>
      </c>
      <c r="F675">
        <v>82910</v>
      </c>
      <c r="G675" t="s">
        <v>374</v>
      </c>
      <c r="H675" s="2">
        <v>0.33333333333333331</v>
      </c>
      <c r="I675" t="s">
        <v>374</v>
      </c>
      <c r="J675" s="2">
        <v>0.70833333333333337</v>
      </c>
      <c r="L675" t="s">
        <v>968</v>
      </c>
      <c r="N675" t="s">
        <v>985</v>
      </c>
      <c r="O675">
        <v>9111802</v>
      </c>
      <c r="P675" t="s">
        <v>1123</v>
      </c>
      <c r="Q675" t="s">
        <v>7124</v>
      </c>
      <c r="R675">
        <v>0</v>
      </c>
      <c r="S675" t="s">
        <v>2288</v>
      </c>
      <c r="V675">
        <v>16713</v>
      </c>
      <c r="W675">
        <v>16713</v>
      </c>
      <c r="X675" t="s">
        <v>1627</v>
      </c>
      <c r="Y675" t="s">
        <v>1074</v>
      </c>
      <c r="Z675" t="s">
        <v>1074</v>
      </c>
    </row>
    <row r="676" spans="1:26" x14ac:dyDescent="0.25">
      <c r="A676">
        <v>409969</v>
      </c>
      <c r="B676" t="s">
        <v>964</v>
      </c>
      <c r="C676" t="s">
        <v>1180</v>
      </c>
      <c r="D676" t="s">
        <v>1181</v>
      </c>
      <c r="E676">
        <v>28</v>
      </c>
      <c r="F676">
        <v>284</v>
      </c>
      <c r="G676" t="s">
        <v>7065</v>
      </c>
      <c r="H676" s="2">
        <v>0.25</v>
      </c>
      <c r="I676" t="s">
        <v>7065</v>
      </c>
      <c r="J676" s="2">
        <v>0.75</v>
      </c>
      <c r="L676" t="s">
        <v>968</v>
      </c>
      <c r="N676" t="s">
        <v>1290</v>
      </c>
      <c r="P676" t="s">
        <v>999</v>
      </c>
      <c r="Q676" t="s">
        <v>7125</v>
      </c>
      <c r="R676">
        <v>0</v>
      </c>
      <c r="S676" t="s">
        <v>1183</v>
      </c>
      <c r="X676" t="s">
        <v>1184</v>
      </c>
      <c r="Y676" t="s">
        <v>974</v>
      </c>
      <c r="Z676" t="s">
        <v>974</v>
      </c>
    </row>
    <row r="677" spans="1:26" x14ac:dyDescent="0.25">
      <c r="A677">
        <v>409936</v>
      </c>
      <c r="B677" t="s">
        <v>1032</v>
      </c>
      <c r="C677" t="s">
        <v>1385</v>
      </c>
      <c r="D677" t="s">
        <v>1166</v>
      </c>
      <c r="E677">
        <v>60</v>
      </c>
      <c r="F677">
        <v>651</v>
      </c>
      <c r="G677" t="s">
        <v>7065</v>
      </c>
      <c r="H677" s="2">
        <v>0.25</v>
      </c>
      <c r="I677" t="s">
        <v>7065</v>
      </c>
      <c r="J677" s="2">
        <v>0.58333333333333337</v>
      </c>
      <c r="L677" t="s">
        <v>968</v>
      </c>
      <c r="N677" t="s">
        <v>1300</v>
      </c>
      <c r="O677">
        <v>7917757</v>
      </c>
      <c r="P677" t="s">
        <v>1079</v>
      </c>
      <c r="Q677" t="s">
        <v>7126</v>
      </c>
      <c r="R677">
        <v>0</v>
      </c>
      <c r="S677" t="s">
        <v>1382</v>
      </c>
      <c r="T677" t="s">
        <v>1332</v>
      </c>
      <c r="X677" t="s">
        <v>1388</v>
      </c>
      <c r="Y677" t="s">
        <v>975</v>
      </c>
      <c r="Z677" t="s">
        <v>1047</v>
      </c>
    </row>
    <row r="678" spans="1:26" x14ac:dyDescent="0.25">
      <c r="A678">
        <v>409970</v>
      </c>
      <c r="B678" t="s">
        <v>964</v>
      </c>
      <c r="C678" t="s">
        <v>1049</v>
      </c>
      <c r="D678" t="s">
        <v>1050</v>
      </c>
      <c r="E678">
        <v>26</v>
      </c>
      <c r="F678">
        <v>284</v>
      </c>
      <c r="G678" t="s">
        <v>7065</v>
      </c>
      <c r="H678" s="2">
        <v>0.25</v>
      </c>
      <c r="I678" t="s">
        <v>7065</v>
      </c>
      <c r="J678" s="2">
        <v>0.75</v>
      </c>
      <c r="L678" t="s">
        <v>968</v>
      </c>
      <c r="N678" t="s">
        <v>1290</v>
      </c>
      <c r="P678" t="s">
        <v>999</v>
      </c>
      <c r="Q678" t="s">
        <v>7127</v>
      </c>
      <c r="R678">
        <v>0</v>
      </c>
      <c r="S678" t="s">
        <v>1112</v>
      </c>
      <c r="X678" t="s">
        <v>1053</v>
      </c>
      <c r="Y678" t="s">
        <v>974</v>
      </c>
      <c r="Z678" t="s">
        <v>974</v>
      </c>
    </row>
    <row r="679" spans="1:26" x14ac:dyDescent="0.25">
      <c r="A679">
        <v>404587</v>
      </c>
      <c r="B679" t="s">
        <v>982</v>
      </c>
      <c r="C679" t="s">
        <v>398</v>
      </c>
      <c r="D679" t="s">
        <v>399</v>
      </c>
      <c r="E679">
        <v>294</v>
      </c>
      <c r="F679">
        <v>90090</v>
      </c>
      <c r="G679" t="s">
        <v>7065</v>
      </c>
      <c r="H679" s="2">
        <v>0.25</v>
      </c>
      <c r="I679" t="s">
        <v>379</v>
      </c>
      <c r="J679" s="2">
        <v>0.70833333333333337</v>
      </c>
      <c r="L679" t="s">
        <v>968</v>
      </c>
      <c r="N679" t="s">
        <v>985</v>
      </c>
      <c r="P679" t="s">
        <v>1110</v>
      </c>
      <c r="Q679" t="s">
        <v>7128</v>
      </c>
      <c r="R679">
        <v>0</v>
      </c>
      <c r="S679" t="s">
        <v>1457</v>
      </c>
      <c r="V679">
        <v>22838</v>
      </c>
      <c r="W679">
        <v>22838</v>
      </c>
      <c r="Y679" t="s">
        <v>1074</v>
      </c>
      <c r="Z679" t="s">
        <v>1074</v>
      </c>
    </row>
    <row r="680" spans="1:26" x14ac:dyDescent="0.25">
      <c r="A680">
        <v>409971</v>
      </c>
      <c r="B680" t="s">
        <v>976</v>
      </c>
      <c r="C680" t="s">
        <v>6336</v>
      </c>
      <c r="D680" t="s">
        <v>6337</v>
      </c>
      <c r="E680">
        <v>110</v>
      </c>
      <c r="F680">
        <v>4249</v>
      </c>
      <c r="G680" t="s">
        <v>7065</v>
      </c>
      <c r="H680" s="2">
        <v>0.25</v>
      </c>
      <c r="I680" t="s">
        <v>7065</v>
      </c>
      <c r="J680" s="2">
        <v>0.75</v>
      </c>
      <c r="L680" t="s">
        <v>968</v>
      </c>
      <c r="N680" t="s">
        <v>1290</v>
      </c>
      <c r="P680" t="s">
        <v>999</v>
      </c>
      <c r="Q680" t="s">
        <v>7129</v>
      </c>
      <c r="R680">
        <v>0</v>
      </c>
      <c r="S680" t="s">
        <v>1422</v>
      </c>
      <c r="X680" t="s">
        <v>6339</v>
      </c>
      <c r="Y680" t="s">
        <v>974</v>
      </c>
      <c r="Z680" t="s">
        <v>974</v>
      </c>
    </row>
    <row r="681" spans="1:26" x14ac:dyDescent="0.25">
      <c r="A681" t="s">
        <v>7130</v>
      </c>
      <c r="B681" t="s">
        <v>982</v>
      </c>
      <c r="C681" t="s">
        <v>416</v>
      </c>
      <c r="D681" t="s">
        <v>417</v>
      </c>
      <c r="E681">
        <v>301</v>
      </c>
      <c r="F681">
        <v>82910</v>
      </c>
      <c r="G681" t="s">
        <v>7065</v>
      </c>
      <c r="H681" s="2">
        <v>0.32291666666666669</v>
      </c>
      <c r="I681" t="s">
        <v>7065</v>
      </c>
      <c r="J681" s="2">
        <v>0.70833333333333337</v>
      </c>
      <c r="L681" t="s">
        <v>968</v>
      </c>
      <c r="N681" t="s">
        <v>985</v>
      </c>
      <c r="O681">
        <v>9111802</v>
      </c>
      <c r="P681" t="s">
        <v>970</v>
      </c>
      <c r="Q681" t="s">
        <v>7131</v>
      </c>
      <c r="R681">
        <v>0</v>
      </c>
      <c r="S681" t="s">
        <v>1457</v>
      </c>
      <c r="V681">
        <v>16713</v>
      </c>
      <c r="W681">
        <v>16713</v>
      </c>
      <c r="X681" t="s">
        <v>1627</v>
      </c>
      <c r="Y681" t="s">
        <v>1074</v>
      </c>
      <c r="Z681" t="s">
        <v>1074</v>
      </c>
    </row>
    <row r="682" spans="1:26" x14ac:dyDescent="0.25">
      <c r="A682">
        <v>414354</v>
      </c>
      <c r="B682" t="s">
        <v>1030</v>
      </c>
      <c r="C682" t="s">
        <v>7132</v>
      </c>
      <c r="D682" t="s">
        <v>284</v>
      </c>
      <c r="E682">
        <v>11</v>
      </c>
      <c r="F682">
        <v>9</v>
      </c>
      <c r="G682" t="s">
        <v>7065</v>
      </c>
      <c r="H682" s="2">
        <v>0.375</v>
      </c>
      <c r="I682" t="s">
        <v>687</v>
      </c>
      <c r="J682" s="2">
        <v>0.5</v>
      </c>
      <c r="L682" t="s">
        <v>968</v>
      </c>
      <c r="N682" t="s">
        <v>1300</v>
      </c>
      <c r="O682">
        <v>4430099685</v>
      </c>
      <c r="P682" t="s">
        <v>970</v>
      </c>
      <c r="Q682" t="s">
        <v>7133</v>
      </c>
      <c r="R682">
        <v>2.8</v>
      </c>
      <c r="S682" t="s">
        <v>1179</v>
      </c>
      <c r="Y682" t="s">
        <v>1947</v>
      </c>
      <c r="Z682" t="s">
        <v>1707</v>
      </c>
    </row>
    <row r="683" spans="1:26" x14ac:dyDescent="0.25">
      <c r="A683">
        <v>409848</v>
      </c>
      <c r="B683" t="s">
        <v>1075</v>
      </c>
      <c r="C683" t="s">
        <v>1320</v>
      </c>
      <c r="D683" t="s">
        <v>1321</v>
      </c>
      <c r="E683">
        <v>86</v>
      </c>
      <c r="F683">
        <v>2546</v>
      </c>
      <c r="G683" t="s">
        <v>7065</v>
      </c>
      <c r="H683" s="2">
        <v>0.52083333333333337</v>
      </c>
      <c r="I683" t="s">
        <v>7065</v>
      </c>
      <c r="J683" s="2">
        <v>0.79166666666666663</v>
      </c>
      <c r="L683" t="s">
        <v>968</v>
      </c>
      <c r="N683" t="s">
        <v>1035</v>
      </c>
      <c r="O683">
        <v>9280718</v>
      </c>
      <c r="P683" t="s">
        <v>1277</v>
      </c>
      <c r="Q683" t="s">
        <v>7134</v>
      </c>
      <c r="R683">
        <v>0</v>
      </c>
      <c r="S683" t="s">
        <v>1737</v>
      </c>
      <c r="V683" t="s">
        <v>7135</v>
      </c>
      <c r="W683" t="s">
        <v>7135</v>
      </c>
      <c r="X683" t="s">
        <v>1325</v>
      </c>
      <c r="Y683" t="s">
        <v>2031</v>
      </c>
      <c r="Z683" t="s">
        <v>1104</v>
      </c>
    </row>
    <row r="684" spans="1:26" x14ac:dyDescent="0.25">
      <c r="A684">
        <v>409973</v>
      </c>
      <c r="B684" t="s">
        <v>1230</v>
      </c>
      <c r="C684" t="s">
        <v>4053</v>
      </c>
      <c r="D684" t="s">
        <v>4054</v>
      </c>
      <c r="E684">
        <v>13</v>
      </c>
      <c r="F684">
        <v>28</v>
      </c>
      <c r="G684" t="s">
        <v>7065</v>
      </c>
      <c r="H684" s="2">
        <v>0.625</v>
      </c>
      <c r="I684" t="s">
        <v>355</v>
      </c>
      <c r="J684" s="2">
        <v>0.75</v>
      </c>
      <c r="L684" t="s">
        <v>968</v>
      </c>
      <c r="N684" t="s">
        <v>1290</v>
      </c>
      <c r="O684">
        <v>9621833</v>
      </c>
      <c r="P684" t="s">
        <v>1079</v>
      </c>
      <c r="Q684" t="s">
        <v>7136</v>
      </c>
      <c r="R684">
        <v>0</v>
      </c>
      <c r="S684" t="s">
        <v>7137</v>
      </c>
      <c r="X684" t="s">
        <v>4057</v>
      </c>
      <c r="Y684" t="s">
        <v>974</v>
      </c>
      <c r="Z684" t="s">
        <v>7138</v>
      </c>
    </row>
    <row r="685" spans="1:26" x14ac:dyDescent="0.25">
      <c r="A685">
        <v>409972</v>
      </c>
      <c r="B685" t="s">
        <v>964</v>
      </c>
      <c r="C685" t="s">
        <v>5966</v>
      </c>
      <c r="D685" t="s">
        <v>5967</v>
      </c>
      <c r="E685">
        <v>27</v>
      </c>
      <c r="F685">
        <v>295</v>
      </c>
      <c r="G685" t="s">
        <v>7065</v>
      </c>
      <c r="H685" s="2">
        <v>0.625</v>
      </c>
      <c r="I685" t="s">
        <v>355</v>
      </c>
      <c r="J685" s="2">
        <v>0.75</v>
      </c>
      <c r="L685" t="s">
        <v>968</v>
      </c>
      <c r="N685" t="s">
        <v>1290</v>
      </c>
      <c r="O685">
        <v>400875</v>
      </c>
      <c r="P685" t="s">
        <v>970</v>
      </c>
      <c r="Q685" t="s">
        <v>7139</v>
      </c>
      <c r="R685">
        <v>0</v>
      </c>
      <c r="S685" t="s">
        <v>1112</v>
      </c>
      <c r="X685" t="s">
        <v>5969</v>
      </c>
      <c r="Y685" t="s">
        <v>974</v>
      </c>
      <c r="Z685" t="s">
        <v>7138</v>
      </c>
    </row>
    <row r="686" spans="1:26" x14ac:dyDescent="0.25">
      <c r="A686">
        <v>410534</v>
      </c>
      <c r="B686" t="s">
        <v>1030</v>
      </c>
      <c r="C686" t="s">
        <v>7140</v>
      </c>
      <c r="D686" t="s">
        <v>7140</v>
      </c>
      <c r="E686">
        <v>13</v>
      </c>
      <c r="F686">
        <v>10</v>
      </c>
      <c r="G686" t="s">
        <v>7065</v>
      </c>
      <c r="H686" s="2">
        <v>0.625</v>
      </c>
      <c r="I686" t="s">
        <v>326</v>
      </c>
      <c r="J686" s="2">
        <v>0.625</v>
      </c>
      <c r="L686" t="s">
        <v>968</v>
      </c>
      <c r="N686" t="s">
        <v>1300</v>
      </c>
      <c r="O686">
        <v>1286</v>
      </c>
      <c r="P686" t="s">
        <v>970</v>
      </c>
      <c r="Q686" t="s">
        <v>7141</v>
      </c>
      <c r="R686">
        <v>2.12</v>
      </c>
      <c r="S686" t="s">
        <v>1179</v>
      </c>
      <c r="X686" t="s">
        <v>7142</v>
      </c>
      <c r="Y686" t="s">
        <v>1104</v>
      </c>
      <c r="Z686" t="s">
        <v>1761</v>
      </c>
    </row>
    <row r="687" spans="1:26" x14ac:dyDescent="0.25">
      <c r="A687" t="s">
        <v>7143</v>
      </c>
      <c r="B687" t="s">
        <v>982</v>
      </c>
      <c r="C687" t="s">
        <v>416</v>
      </c>
      <c r="D687" t="s">
        <v>417</v>
      </c>
      <c r="E687">
        <v>301</v>
      </c>
      <c r="F687">
        <v>82910</v>
      </c>
      <c r="G687" t="s">
        <v>379</v>
      </c>
      <c r="H687" s="2">
        <v>0.33333333333333331</v>
      </c>
      <c r="I687" t="s">
        <v>379</v>
      </c>
      <c r="J687" s="2">
        <v>0.70833333333333337</v>
      </c>
      <c r="L687" t="s">
        <v>968</v>
      </c>
      <c r="N687" t="s">
        <v>985</v>
      </c>
      <c r="O687">
        <v>9111802</v>
      </c>
      <c r="P687" t="s">
        <v>970</v>
      </c>
      <c r="Q687" t="s">
        <v>7144</v>
      </c>
      <c r="R687">
        <v>0</v>
      </c>
      <c r="S687" t="s">
        <v>1457</v>
      </c>
      <c r="V687">
        <v>16713</v>
      </c>
      <c r="W687">
        <v>16713</v>
      </c>
      <c r="X687" t="s">
        <v>1627</v>
      </c>
      <c r="Y687" t="s">
        <v>1074</v>
      </c>
      <c r="Z687" t="s">
        <v>1074</v>
      </c>
    </row>
    <row r="688" spans="1:26" x14ac:dyDescent="0.25">
      <c r="A688" t="s">
        <v>7145</v>
      </c>
      <c r="B688" t="s">
        <v>982</v>
      </c>
      <c r="C688" t="s">
        <v>377</v>
      </c>
      <c r="D688" t="s">
        <v>378</v>
      </c>
      <c r="E688">
        <v>311</v>
      </c>
      <c r="F688">
        <v>138193</v>
      </c>
      <c r="G688" t="s">
        <v>379</v>
      </c>
      <c r="H688" s="2">
        <v>0.33333333333333331</v>
      </c>
      <c r="I688" t="s">
        <v>328</v>
      </c>
      <c r="J688" s="2">
        <v>0.70833333333333337</v>
      </c>
      <c r="L688" t="s">
        <v>968</v>
      </c>
      <c r="N688" t="s">
        <v>985</v>
      </c>
      <c r="O688">
        <v>9167227</v>
      </c>
      <c r="P688" t="s">
        <v>986</v>
      </c>
      <c r="Q688" t="s">
        <v>7146</v>
      </c>
      <c r="R688">
        <v>0</v>
      </c>
      <c r="S688" t="s">
        <v>6043</v>
      </c>
      <c r="U688" t="s">
        <v>989</v>
      </c>
      <c r="V688">
        <v>21046</v>
      </c>
      <c r="W688">
        <v>21046</v>
      </c>
      <c r="X688" t="s">
        <v>4244</v>
      </c>
      <c r="Y688" t="s">
        <v>1074</v>
      </c>
      <c r="Z688" t="s">
        <v>1074</v>
      </c>
    </row>
    <row r="689" spans="1:26" x14ac:dyDescent="0.25">
      <c r="A689">
        <v>409881</v>
      </c>
      <c r="B689" t="s">
        <v>1032</v>
      </c>
      <c r="C689" t="s">
        <v>1033</v>
      </c>
      <c r="D689" t="s">
        <v>1034</v>
      </c>
      <c r="E689">
        <v>108</v>
      </c>
      <c r="F689">
        <v>5873</v>
      </c>
      <c r="G689" t="s">
        <v>379</v>
      </c>
      <c r="H689" s="2">
        <v>0.79166666666666663</v>
      </c>
      <c r="I689" t="s">
        <v>376</v>
      </c>
      <c r="J689" s="2">
        <v>0.25</v>
      </c>
      <c r="L689" t="s">
        <v>968</v>
      </c>
      <c r="N689" t="s">
        <v>1035</v>
      </c>
      <c r="O689">
        <v>9002647</v>
      </c>
      <c r="P689" t="s">
        <v>1036</v>
      </c>
      <c r="Q689" t="s">
        <v>7147</v>
      </c>
      <c r="R689">
        <v>0</v>
      </c>
      <c r="S689" t="s">
        <v>7148</v>
      </c>
      <c r="V689" t="s">
        <v>7100</v>
      </c>
      <c r="W689" t="s">
        <v>7100</v>
      </c>
      <c r="X689" t="s">
        <v>1040</v>
      </c>
      <c r="Y689" t="s">
        <v>1127</v>
      </c>
      <c r="Z689" t="s">
        <v>1229</v>
      </c>
    </row>
    <row r="690" spans="1:26" x14ac:dyDescent="0.25">
      <c r="A690">
        <v>409814</v>
      </c>
      <c r="B690" t="s">
        <v>1752</v>
      </c>
      <c r="C690" t="s">
        <v>1753</v>
      </c>
      <c r="D690" t="s">
        <v>1754</v>
      </c>
      <c r="E690">
        <v>114</v>
      </c>
      <c r="F690">
        <v>5169</v>
      </c>
      <c r="G690" t="s">
        <v>376</v>
      </c>
      <c r="H690" s="2">
        <v>0.20833333333333334</v>
      </c>
      <c r="I690" t="s">
        <v>320</v>
      </c>
      <c r="J690" s="2">
        <v>0.75</v>
      </c>
      <c r="L690" t="s">
        <v>968</v>
      </c>
      <c r="N690" t="s">
        <v>1755</v>
      </c>
      <c r="O690">
        <v>9781528</v>
      </c>
      <c r="P690" t="s">
        <v>1159</v>
      </c>
      <c r="Q690" t="s">
        <v>7149</v>
      </c>
      <c r="R690">
        <v>0</v>
      </c>
      <c r="S690" t="s">
        <v>2356</v>
      </c>
      <c r="V690">
        <v>69</v>
      </c>
      <c r="W690">
        <v>69</v>
      </c>
      <c r="X690" t="s">
        <v>1758</v>
      </c>
      <c r="Y690" t="s">
        <v>3106</v>
      </c>
      <c r="Z690" t="s">
        <v>1048</v>
      </c>
    </row>
    <row r="691" spans="1:26" x14ac:dyDescent="0.25">
      <c r="A691">
        <v>410078</v>
      </c>
      <c r="B691" t="s">
        <v>964</v>
      </c>
      <c r="C691" t="s">
        <v>965</v>
      </c>
      <c r="D691" t="s">
        <v>966</v>
      </c>
      <c r="E691">
        <v>26</v>
      </c>
      <c r="F691">
        <v>284</v>
      </c>
      <c r="G691" t="s">
        <v>376</v>
      </c>
      <c r="H691" s="2">
        <v>0.25</v>
      </c>
      <c r="I691" t="s">
        <v>376</v>
      </c>
      <c r="J691" s="2">
        <v>0.75</v>
      </c>
      <c r="L691" t="s">
        <v>968</v>
      </c>
      <c r="N691" t="s">
        <v>969</v>
      </c>
      <c r="P691" t="s">
        <v>970</v>
      </c>
      <c r="Q691" t="s">
        <v>7150</v>
      </c>
      <c r="R691">
        <v>0</v>
      </c>
      <c r="S691" t="s">
        <v>972</v>
      </c>
      <c r="X691" t="s">
        <v>973</v>
      </c>
      <c r="Y691" t="s">
        <v>974</v>
      </c>
      <c r="Z691" t="s">
        <v>974</v>
      </c>
    </row>
    <row r="692" spans="1:26" x14ac:dyDescent="0.25">
      <c r="A692">
        <v>410008</v>
      </c>
      <c r="B692" t="s">
        <v>1075</v>
      </c>
      <c r="C692" t="s">
        <v>1828</v>
      </c>
      <c r="D692" t="s">
        <v>1829</v>
      </c>
      <c r="E692">
        <v>159</v>
      </c>
      <c r="F692">
        <v>15215</v>
      </c>
      <c r="G692" t="s">
        <v>376</v>
      </c>
      <c r="H692" s="2">
        <v>0.25</v>
      </c>
      <c r="I692" t="s">
        <v>376</v>
      </c>
      <c r="J692" s="2">
        <v>0.66666666666666663</v>
      </c>
      <c r="L692" t="s">
        <v>968</v>
      </c>
      <c r="N692" t="s">
        <v>1078</v>
      </c>
      <c r="O692">
        <v>9809904</v>
      </c>
      <c r="P692" t="s">
        <v>1277</v>
      </c>
      <c r="Q692" t="s">
        <v>7151</v>
      </c>
      <c r="R692">
        <v>0</v>
      </c>
      <c r="S692" t="s">
        <v>4745</v>
      </c>
      <c r="V692">
        <v>62</v>
      </c>
      <c r="W692">
        <v>62</v>
      </c>
      <c r="X692" t="s">
        <v>1831</v>
      </c>
      <c r="Y692" t="s">
        <v>1615</v>
      </c>
      <c r="Z692" t="s">
        <v>2387</v>
      </c>
    </row>
    <row r="693" spans="1:26" x14ac:dyDescent="0.25">
      <c r="A693">
        <v>409844</v>
      </c>
      <c r="B693" t="s">
        <v>994</v>
      </c>
      <c r="C693" t="s">
        <v>5940</v>
      </c>
      <c r="D693" t="s">
        <v>5941</v>
      </c>
      <c r="E693">
        <v>126</v>
      </c>
      <c r="F693">
        <v>6688</v>
      </c>
      <c r="G693" t="s">
        <v>376</v>
      </c>
      <c r="H693" s="2">
        <v>0.25</v>
      </c>
      <c r="I693" t="s">
        <v>376</v>
      </c>
      <c r="J693" s="2">
        <v>0.95833333333333337</v>
      </c>
      <c r="L693" t="s">
        <v>968</v>
      </c>
      <c r="N693" t="s">
        <v>997</v>
      </c>
      <c r="P693" t="s">
        <v>999</v>
      </c>
      <c r="Q693" t="s">
        <v>7152</v>
      </c>
      <c r="R693">
        <v>0</v>
      </c>
      <c r="S693" t="s">
        <v>6528</v>
      </c>
      <c r="V693">
        <v>302</v>
      </c>
      <c r="W693">
        <v>302</v>
      </c>
      <c r="X693" t="s">
        <v>5944</v>
      </c>
      <c r="Y693" t="s">
        <v>1048</v>
      </c>
      <c r="Z693" t="s">
        <v>1424</v>
      </c>
    </row>
    <row r="694" spans="1:26" x14ac:dyDescent="0.25">
      <c r="A694">
        <v>410079</v>
      </c>
      <c r="B694" t="s">
        <v>976</v>
      </c>
      <c r="C694" t="s">
        <v>6336</v>
      </c>
      <c r="D694" t="s">
        <v>6337</v>
      </c>
      <c r="E694">
        <v>110</v>
      </c>
      <c r="F694">
        <v>4249</v>
      </c>
      <c r="G694" t="s">
        <v>376</v>
      </c>
      <c r="H694" s="2">
        <v>0.25</v>
      </c>
      <c r="I694" t="s">
        <v>376</v>
      </c>
      <c r="J694" s="2">
        <v>0.75</v>
      </c>
      <c r="L694" t="s">
        <v>968</v>
      </c>
      <c r="N694" t="s">
        <v>969</v>
      </c>
      <c r="P694" t="s">
        <v>970</v>
      </c>
      <c r="Q694" t="s">
        <v>7153</v>
      </c>
      <c r="R694">
        <v>0</v>
      </c>
      <c r="S694" t="s">
        <v>1112</v>
      </c>
      <c r="X694" t="s">
        <v>6339</v>
      </c>
      <c r="Y694" t="s">
        <v>974</v>
      </c>
      <c r="Z694" t="s">
        <v>974</v>
      </c>
    </row>
    <row r="695" spans="1:26" x14ac:dyDescent="0.25">
      <c r="A695">
        <v>409144</v>
      </c>
      <c r="B695" t="s">
        <v>1032</v>
      </c>
      <c r="C695" t="s">
        <v>1192</v>
      </c>
      <c r="D695" t="s">
        <v>1193</v>
      </c>
      <c r="E695">
        <v>69</v>
      </c>
      <c r="F695">
        <v>764</v>
      </c>
      <c r="G695" t="s">
        <v>376</v>
      </c>
      <c r="H695" s="2">
        <v>0.29166666666666669</v>
      </c>
      <c r="I695" t="s">
        <v>376</v>
      </c>
      <c r="J695" s="2">
        <v>0.625</v>
      </c>
      <c r="L695" t="s">
        <v>968</v>
      </c>
      <c r="N695" t="s">
        <v>1194</v>
      </c>
      <c r="O695">
        <v>7030523</v>
      </c>
      <c r="P695" t="s">
        <v>1036</v>
      </c>
      <c r="Q695" t="s">
        <v>7154</v>
      </c>
      <c r="R695">
        <v>0</v>
      </c>
      <c r="S695" t="s">
        <v>7155</v>
      </c>
      <c r="V695">
        <v>21171</v>
      </c>
      <c r="W695">
        <v>21171</v>
      </c>
      <c r="X695" t="s">
        <v>1197</v>
      </c>
      <c r="Y695" t="s">
        <v>1198</v>
      </c>
      <c r="Z695" t="s">
        <v>1029</v>
      </c>
    </row>
    <row r="696" spans="1:26" x14ac:dyDescent="0.25">
      <c r="A696">
        <v>406089</v>
      </c>
      <c r="B696" t="s">
        <v>1139</v>
      </c>
      <c r="C696" t="s">
        <v>7156</v>
      </c>
      <c r="D696" t="s">
        <v>7156</v>
      </c>
      <c r="E696">
        <v>141</v>
      </c>
      <c r="F696">
        <v>10154</v>
      </c>
      <c r="G696" t="s">
        <v>376</v>
      </c>
      <c r="H696" s="2">
        <v>0.33333333333333331</v>
      </c>
      <c r="I696" t="s">
        <v>376</v>
      </c>
      <c r="J696" s="2">
        <v>0.83333333333333337</v>
      </c>
      <c r="L696" t="s">
        <v>968</v>
      </c>
      <c r="N696" t="s">
        <v>1143</v>
      </c>
      <c r="O696" t="s">
        <v>7157</v>
      </c>
      <c r="P696" t="s">
        <v>1060</v>
      </c>
      <c r="Q696" t="s">
        <v>7158</v>
      </c>
      <c r="R696">
        <v>5.6</v>
      </c>
      <c r="S696" t="s">
        <v>1505</v>
      </c>
      <c r="T696" t="s">
        <v>7159</v>
      </c>
      <c r="X696" t="s">
        <v>7160</v>
      </c>
      <c r="Y696" t="s">
        <v>7161</v>
      </c>
      <c r="Z696" t="s">
        <v>1821</v>
      </c>
    </row>
    <row r="697" spans="1:26" x14ac:dyDescent="0.25">
      <c r="A697">
        <v>409564</v>
      </c>
      <c r="B697" t="s">
        <v>1032</v>
      </c>
      <c r="C697" t="s">
        <v>2306</v>
      </c>
      <c r="D697" t="s">
        <v>2307</v>
      </c>
      <c r="E697">
        <v>49</v>
      </c>
      <c r="F697">
        <v>568</v>
      </c>
      <c r="G697" t="s">
        <v>376</v>
      </c>
      <c r="H697" s="2">
        <v>0.625</v>
      </c>
      <c r="I697" t="s">
        <v>376</v>
      </c>
      <c r="J697" s="2">
        <v>0.99930555555555556</v>
      </c>
      <c r="L697" t="s">
        <v>968</v>
      </c>
      <c r="N697" t="s">
        <v>1130</v>
      </c>
      <c r="O697">
        <v>7611913</v>
      </c>
      <c r="P697" t="s">
        <v>1036</v>
      </c>
      <c r="Q697" t="s">
        <v>7162</v>
      </c>
      <c r="R697">
        <v>0</v>
      </c>
      <c r="S697" t="s">
        <v>3253</v>
      </c>
      <c r="V697" t="s">
        <v>7163</v>
      </c>
      <c r="W697" t="s">
        <v>7164</v>
      </c>
      <c r="X697" t="s">
        <v>2311</v>
      </c>
      <c r="Y697" t="s">
        <v>1042</v>
      </c>
      <c r="Z697" t="s">
        <v>1042</v>
      </c>
    </row>
    <row r="698" spans="1:26" x14ac:dyDescent="0.25">
      <c r="A698">
        <v>409492</v>
      </c>
      <c r="B698" t="s">
        <v>1075</v>
      </c>
      <c r="C698" t="s">
        <v>3908</v>
      </c>
      <c r="D698" t="s">
        <v>3909</v>
      </c>
      <c r="E698">
        <v>139</v>
      </c>
      <c r="F698">
        <v>9996</v>
      </c>
      <c r="G698" t="s">
        <v>376</v>
      </c>
      <c r="H698" s="2">
        <v>0.70833333333333337</v>
      </c>
      <c r="I698" t="s">
        <v>320</v>
      </c>
      <c r="J698" s="2">
        <v>8.3333333333333329E-2</v>
      </c>
      <c r="L698" t="s">
        <v>968</v>
      </c>
      <c r="N698" t="s">
        <v>1158</v>
      </c>
      <c r="O698">
        <v>9366225</v>
      </c>
      <c r="P698" t="s">
        <v>1277</v>
      </c>
      <c r="Q698" t="s">
        <v>7165</v>
      </c>
      <c r="R698">
        <v>0</v>
      </c>
      <c r="S698" t="s">
        <v>7166</v>
      </c>
      <c r="V698" t="s">
        <v>7167</v>
      </c>
      <c r="W698" t="s">
        <v>7167</v>
      </c>
      <c r="X698" t="s">
        <v>3912</v>
      </c>
      <c r="Y698" t="s">
        <v>1164</v>
      </c>
      <c r="Z698" t="s">
        <v>1383</v>
      </c>
    </row>
    <row r="699" spans="1:26" x14ac:dyDescent="0.25">
      <c r="A699">
        <v>410084</v>
      </c>
      <c r="B699" t="s">
        <v>1032</v>
      </c>
      <c r="C699" t="s">
        <v>1165</v>
      </c>
      <c r="D699" t="s">
        <v>1166</v>
      </c>
      <c r="E699">
        <v>54</v>
      </c>
      <c r="F699">
        <v>499</v>
      </c>
      <c r="G699" t="s">
        <v>376</v>
      </c>
      <c r="H699" s="2">
        <v>0.91666666666666663</v>
      </c>
      <c r="I699" t="s">
        <v>320</v>
      </c>
      <c r="J699" s="2">
        <v>4.1666666666666664E-2</v>
      </c>
      <c r="L699" t="s">
        <v>968</v>
      </c>
      <c r="N699" t="s">
        <v>1167</v>
      </c>
      <c r="O699">
        <v>7917757</v>
      </c>
      <c r="P699" t="s">
        <v>1168</v>
      </c>
      <c r="Q699" t="s">
        <v>7168</v>
      </c>
      <c r="R699">
        <v>2.3199999999999998</v>
      </c>
      <c r="S699" t="s">
        <v>1636</v>
      </c>
      <c r="V699">
        <v>21171</v>
      </c>
      <c r="W699">
        <v>21171</v>
      </c>
      <c r="X699" t="s">
        <v>1171</v>
      </c>
      <c r="Y699" t="s">
        <v>1560</v>
      </c>
      <c r="Z699" t="s">
        <v>1047</v>
      </c>
    </row>
    <row r="700" spans="1:26" x14ac:dyDescent="0.25">
      <c r="A700">
        <v>410115</v>
      </c>
      <c r="B700" t="s">
        <v>1628</v>
      </c>
      <c r="C700" t="s">
        <v>1629</v>
      </c>
      <c r="D700" t="s">
        <v>1630</v>
      </c>
      <c r="E700">
        <v>11</v>
      </c>
      <c r="F700">
        <v>15</v>
      </c>
      <c r="G700" t="s">
        <v>320</v>
      </c>
      <c r="H700" s="2">
        <v>0.20833333333333334</v>
      </c>
      <c r="I700" t="s">
        <v>320</v>
      </c>
      <c r="J700" s="2">
        <v>0.3125</v>
      </c>
      <c r="L700" t="s">
        <v>968</v>
      </c>
      <c r="N700" t="s">
        <v>1300</v>
      </c>
      <c r="O700" t="s">
        <v>1629</v>
      </c>
      <c r="P700" t="s">
        <v>970</v>
      </c>
      <c r="Q700" t="s">
        <v>7169</v>
      </c>
      <c r="R700">
        <v>0</v>
      </c>
      <c r="S700" t="s">
        <v>1179</v>
      </c>
      <c r="X700" t="s">
        <v>1632</v>
      </c>
      <c r="Y700" t="s">
        <v>1029</v>
      </c>
      <c r="Z700" t="s">
        <v>1029</v>
      </c>
    </row>
    <row r="701" spans="1:26" x14ac:dyDescent="0.25">
      <c r="A701">
        <v>410189</v>
      </c>
      <c r="B701" t="s">
        <v>1628</v>
      </c>
      <c r="C701" t="s">
        <v>1656</v>
      </c>
      <c r="D701" t="s">
        <v>1656</v>
      </c>
      <c r="E701">
        <v>10</v>
      </c>
      <c r="F701">
        <v>7</v>
      </c>
      <c r="G701" t="s">
        <v>320</v>
      </c>
      <c r="H701" s="2">
        <v>0.27083333333333331</v>
      </c>
      <c r="I701" t="s">
        <v>320</v>
      </c>
      <c r="J701" s="2">
        <v>0.375</v>
      </c>
      <c r="L701" t="s">
        <v>968</v>
      </c>
      <c r="N701" t="s">
        <v>1300</v>
      </c>
      <c r="O701" t="s">
        <v>1657</v>
      </c>
      <c r="P701" t="s">
        <v>970</v>
      </c>
      <c r="Q701" t="s">
        <v>7170</v>
      </c>
      <c r="R701">
        <v>1.8</v>
      </c>
      <c r="S701" t="s">
        <v>1179</v>
      </c>
      <c r="X701" t="s">
        <v>1659</v>
      </c>
      <c r="Y701" t="s">
        <v>1029</v>
      </c>
      <c r="Z701" t="s">
        <v>1029</v>
      </c>
    </row>
    <row r="702" spans="1:26" x14ac:dyDescent="0.25">
      <c r="A702">
        <v>409937</v>
      </c>
      <c r="B702" t="s">
        <v>1032</v>
      </c>
      <c r="C702" t="s">
        <v>1327</v>
      </c>
      <c r="D702" t="s">
        <v>1328</v>
      </c>
      <c r="E702">
        <v>42</v>
      </c>
      <c r="F702">
        <v>380</v>
      </c>
      <c r="G702" t="s">
        <v>320</v>
      </c>
      <c r="H702" s="2">
        <v>0.29166666666666669</v>
      </c>
      <c r="I702" t="s">
        <v>320</v>
      </c>
      <c r="J702" s="2">
        <v>0.75</v>
      </c>
      <c r="L702" t="s">
        <v>968</v>
      </c>
      <c r="N702" t="s">
        <v>1329</v>
      </c>
      <c r="O702">
        <v>7321960</v>
      </c>
      <c r="P702" t="s">
        <v>1168</v>
      </c>
      <c r="Q702" t="s">
        <v>7171</v>
      </c>
      <c r="R702">
        <v>0</v>
      </c>
      <c r="S702" t="s">
        <v>1865</v>
      </c>
      <c r="T702" t="s">
        <v>1332</v>
      </c>
      <c r="X702" t="s">
        <v>1333</v>
      </c>
      <c r="Y702" t="s">
        <v>1104</v>
      </c>
      <c r="Z702" t="s">
        <v>1042</v>
      </c>
    </row>
    <row r="703" spans="1:26" x14ac:dyDescent="0.25">
      <c r="A703">
        <v>410548</v>
      </c>
      <c r="B703" t="s">
        <v>1030</v>
      </c>
      <c r="C703" t="s">
        <v>7172</v>
      </c>
      <c r="D703" t="s">
        <v>7173</v>
      </c>
      <c r="E703">
        <v>13</v>
      </c>
      <c r="F703">
        <v>12</v>
      </c>
      <c r="G703" t="s">
        <v>320</v>
      </c>
      <c r="H703" s="2">
        <v>0.70833333333333337</v>
      </c>
      <c r="I703" t="s">
        <v>326</v>
      </c>
      <c r="J703" s="2">
        <v>0.54166666666666663</v>
      </c>
      <c r="L703" t="s">
        <v>968</v>
      </c>
      <c r="N703" t="s">
        <v>1300</v>
      </c>
      <c r="O703" t="s">
        <v>7174</v>
      </c>
      <c r="P703" t="s">
        <v>970</v>
      </c>
      <c r="Q703" t="s">
        <v>7175</v>
      </c>
      <c r="R703">
        <v>4.1399999999999997</v>
      </c>
      <c r="S703" t="s">
        <v>1179</v>
      </c>
      <c r="Y703" t="s">
        <v>1665</v>
      </c>
      <c r="Z703" t="s">
        <v>7176</v>
      </c>
    </row>
    <row r="704" spans="1:26" x14ac:dyDescent="0.25">
      <c r="A704">
        <v>410424</v>
      </c>
      <c r="B704" t="s">
        <v>1021</v>
      </c>
      <c r="C704" t="s">
        <v>1459</v>
      </c>
      <c r="D704" t="s">
        <v>1460</v>
      </c>
      <c r="E704">
        <v>28</v>
      </c>
      <c r="F704">
        <v>100</v>
      </c>
      <c r="G704" t="s">
        <v>6221</v>
      </c>
      <c r="H704" s="2">
        <v>0.5625</v>
      </c>
      <c r="I704" t="s">
        <v>7177</v>
      </c>
      <c r="J704" s="2">
        <v>0.83333333333333337</v>
      </c>
      <c r="L704" t="s">
        <v>968</v>
      </c>
      <c r="N704" t="s">
        <v>1300</v>
      </c>
      <c r="O704">
        <v>2401</v>
      </c>
      <c r="P704" t="s">
        <v>970</v>
      </c>
      <c r="Q704" t="s">
        <v>7178</v>
      </c>
      <c r="R704">
        <v>4</v>
      </c>
      <c r="S704" t="s">
        <v>1026</v>
      </c>
      <c r="X704" t="s">
        <v>1462</v>
      </c>
      <c r="Y704" t="s">
        <v>1074</v>
      </c>
      <c r="Z704" t="s">
        <v>1074</v>
      </c>
    </row>
    <row r="705" spans="1:26" x14ac:dyDescent="0.25">
      <c r="A705">
        <v>410589</v>
      </c>
      <c r="B705" t="s">
        <v>964</v>
      </c>
      <c r="C705" t="s">
        <v>1891</v>
      </c>
      <c r="D705" t="s">
        <v>1892</v>
      </c>
      <c r="E705">
        <v>26</v>
      </c>
      <c r="F705">
        <v>216</v>
      </c>
      <c r="G705" t="s">
        <v>6221</v>
      </c>
      <c r="H705" s="2">
        <v>0.87847222222222221</v>
      </c>
      <c r="I705" t="s">
        <v>7179</v>
      </c>
      <c r="J705" s="2">
        <v>0.20833333333333334</v>
      </c>
      <c r="L705" t="s">
        <v>968</v>
      </c>
      <c r="N705" t="s">
        <v>1894</v>
      </c>
      <c r="O705" t="s">
        <v>1895</v>
      </c>
      <c r="P705" t="s">
        <v>970</v>
      </c>
      <c r="Q705" t="s">
        <v>7180</v>
      </c>
      <c r="R705">
        <v>4</v>
      </c>
      <c r="S705" t="s">
        <v>3561</v>
      </c>
      <c r="X705" t="s">
        <v>1898</v>
      </c>
      <c r="Y705" t="s">
        <v>1147</v>
      </c>
      <c r="Z705" t="s">
        <v>1399</v>
      </c>
    </row>
    <row r="706" spans="1:26" x14ac:dyDescent="0.25">
      <c r="A706">
        <v>410066</v>
      </c>
      <c r="B706" t="s">
        <v>1075</v>
      </c>
      <c r="C706" t="s">
        <v>6061</v>
      </c>
      <c r="D706" t="s">
        <v>6062</v>
      </c>
      <c r="E706">
        <v>166</v>
      </c>
      <c r="F706">
        <v>15375</v>
      </c>
      <c r="G706" t="s">
        <v>6221</v>
      </c>
      <c r="H706" s="2">
        <v>0.89583333333333337</v>
      </c>
      <c r="I706" t="s">
        <v>7177</v>
      </c>
      <c r="J706" s="2">
        <v>0.35416666666666669</v>
      </c>
      <c r="L706" t="s">
        <v>968</v>
      </c>
      <c r="N706" t="s">
        <v>1035</v>
      </c>
      <c r="O706">
        <v>9395044</v>
      </c>
      <c r="P706" t="s">
        <v>1079</v>
      </c>
      <c r="Q706" t="s">
        <v>7181</v>
      </c>
      <c r="R706">
        <v>0</v>
      </c>
      <c r="S706" t="s">
        <v>1737</v>
      </c>
      <c r="V706" t="s">
        <v>7182</v>
      </c>
      <c r="W706" t="s">
        <v>7182</v>
      </c>
      <c r="X706" t="s">
        <v>6065</v>
      </c>
      <c r="Y706" t="s">
        <v>5854</v>
      </c>
      <c r="Z706" t="s">
        <v>5985</v>
      </c>
    </row>
    <row r="707" spans="1:26" x14ac:dyDescent="0.25">
      <c r="A707">
        <v>409939</v>
      </c>
      <c r="B707" t="s">
        <v>1032</v>
      </c>
      <c r="C707" t="s">
        <v>1327</v>
      </c>
      <c r="D707" t="s">
        <v>1328</v>
      </c>
      <c r="E707">
        <v>42</v>
      </c>
      <c r="F707">
        <v>380</v>
      </c>
      <c r="G707" t="s">
        <v>7177</v>
      </c>
      <c r="H707" s="2">
        <v>0.29166666666666669</v>
      </c>
      <c r="I707" t="s">
        <v>7177</v>
      </c>
      <c r="J707" s="2">
        <v>0.75</v>
      </c>
      <c r="L707" t="s">
        <v>968</v>
      </c>
      <c r="N707" t="s">
        <v>1329</v>
      </c>
      <c r="O707">
        <v>7321960</v>
      </c>
      <c r="P707" t="s">
        <v>1168</v>
      </c>
      <c r="Q707" t="s">
        <v>7183</v>
      </c>
      <c r="R707">
        <v>0</v>
      </c>
      <c r="S707" t="s">
        <v>1603</v>
      </c>
      <c r="T707" t="s">
        <v>1332</v>
      </c>
      <c r="X707" t="s">
        <v>1333</v>
      </c>
      <c r="Y707" t="s">
        <v>1042</v>
      </c>
      <c r="Z707" t="s">
        <v>1281</v>
      </c>
    </row>
    <row r="708" spans="1:26" x14ac:dyDescent="0.25">
      <c r="A708">
        <v>410352</v>
      </c>
      <c r="B708" t="s">
        <v>1032</v>
      </c>
      <c r="C708" t="s">
        <v>5900</v>
      </c>
      <c r="D708" t="s">
        <v>5901</v>
      </c>
      <c r="E708">
        <v>71</v>
      </c>
      <c r="F708">
        <v>1050</v>
      </c>
      <c r="G708" t="s">
        <v>7177</v>
      </c>
      <c r="H708" s="2">
        <v>0.33333333333333331</v>
      </c>
      <c r="I708" t="s">
        <v>328</v>
      </c>
      <c r="J708" s="2">
        <v>0.95833333333333337</v>
      </c>
      <c r="L708" t="s">
        <v>968</v>
      </c>
      <c r="N708" t="s">
        <v>1167</v>
      </c>
      <c r="O708">
        <v>8132055</v>
      </c>
      <c r="P708" t="s">
        <v>1131</v>
      </c>
      <c r="Q708" t="s">
        <v>7184</v>
      </c>
      <c r="R708">
        <v>0</v>
      </c>
      <c r="S708" t="s">
        <v>6531</v>
      </c>
      <c r="T708" t="s">
        <v>7185</v>
      </c>
      <c r="V708">
        <v>21171</v>
      </c>
      <c r="W708">
        <v>21181</v>
      </c>
      <c r="X708" t="s">
        <v>5905</v>
      </c>
      <c r="Y708" t="s">
        <v>1104</v>
      </c>
      <c r="Z708" t="s">
        <v>974</v>
      </c>
    </row>
    <row r="709" spans="1:26" x14ac:dyDescent="0.25">
      <c r="A709">
        <v>406272</v>
      </c>
      <c r="B709" t="s">
        <v>982</v>
      </c>
      <c r="C709" t="s">
        <v>416</v>
      </c>
      <c r="D709" t="s">
        <v>417</v>
      </c>
      <c r="E709">
        <v>301</v>
      </c>
      <c r="F709">
        <v>82910</v>
      </c>
      <c r="G709" t="s">
        <v>7177</v>
      </c>
      <c r="H709" s="2">
        <v>0.33333333333333331</v>
      </c>
      <c r="I709" t="s">
        <v>7177</v>
      </c>
      <c r="J709" s="2">
        <v>0.75</v>
      </c>
      <c r="L709" t="s">
        <v>968</v>
      </c>
      <c r="N709" t="s">
        <v>985</v>
      </c>
      <c r="O709">
        <v>9111802</v>
      </c>
      <c r="P709" t="s">
        <v>970</v>
      </c>
      <c r="Q709" t="s">
        <v>7186</v>
      </c>
      <c r="R709">
        <v>0</v>
      </c>
      <c r="S709" t="s">
        <v>1457</v>
      </c>
      <c r="V709">
        <v>16713</v>
      </c>
      <c r="W709">
        <v>16713</v>
      </c>
      <c r="X709" t="s">
        <v>1627</v>
      </c>
      <c r="Y709" t="s">
        <v>1074</v>
      </c>
      <c r="Z709" t="s">
        <v>1074</v>
      </c>
    </row>
    <row r="710" spans="1:26" x14ac:dyDescent="0.25">
      <c r="A710">
        <v>410063</v>
      </c>
      <c r="B710" t="s">
        <v>1032</v>
      </c>
      <c r="C710" t="s">
        <v>1033</v>
      </c>
      <c r="D710" t="s">
        <v>1034</v>
      </c>
      <c r="E710">
        <v>108</v>
      </c>
      <c r="F710">
        <v>5873</v>
      </c>
      <c r="G710" t="s">
        <v>7177</v>
      </c>
      <c r="H710" s="2">
        <v>0.54166666666666663</v>
      </c>
      <c r="I710" t="s">
        <v>7177</v>
      </c>
      <c r="J710" s="2">
        <v>0.79166666666666663</v>
      </c>
      <c r="L710" t="s">
        <v>968</v>
      </c>
      <c r="N710" t="s">
        <v>1035</v>
      </c>
      <c r="O710">
        <v>9002647</v>
      </c>
      <c r="P710" t="s">
        <v>1036</v>
      </c>
      <c r="Q710" t="s">
        <v>7187</v>
      </c>
      <c r="R710">
        <v>0</v>
      </c>
      <c r="S710" t="s">
        <v>4306</v>
      </c>
      <c r="V710" t="s">
        <v>7188</v>
      </c>
      <c r="W710" t="s">
        <v>7188</v>
      </c>
      <c r="X710" t="s">
        <v>1040</v>
      </c>
      <c r="Y710" t="s">
        <v>1013</v>
      </c>
      <c r="Z710" t="s">
        <v>1918</v>
      </c>
    </row>
    <row r="711" spans="1:26" x14ac:dyDescent="0.25">
      <c r="A711">
        <v>410400</v>
      </c>
      <c r="B711" t="s">
        <v>964</v>
      </c>
      <c r="C711" t="s">
        <v>5917</v>
      </c>
      <c r="D711" t="s">
        <v>5918</v>
      </c>
      <c r="E711">
        <v>28</v>
      </c>
      <c r="F711">
        <v>284</v>
      </c>
      <c r="G711" t="s">
        <v>7177</v>
      </c>
      <c r="H711" s="2">
        <v>0.75</v>
      </c>
      <c r="I711" t="s">
        <v>328</v>
      </c>
      <c r="J711" s="2">
        <v>0.54166666666666663</v>
      </c>
      <c r="L711" t="s">
        <v>968</v>
      </c>
      <c r="N711" t="s">
        <v>969</v>
      </c>
      <c r="P711" t="s">
        <v>970</v>
      </c>
      <c r="Q711" t="s">
        <v>7189</v>
      </c>
      <c r="R711">
        <v>0</v>
      </c>
      <c r="S711" t="s">
        <v>1349</v>
      </c>
      <c r="X711" t="s">
        <v>5920</v>
      </c>
      <c r="Y711" t="s">
        <v>974</v>
      </c>
      <c r="Z711" t="s">
        <v>974</v>
      </c>
    </row>
    <row r="712" spans="1:26" x14ac:dyDescent="0.25">
      <c r="A712">
        <v>410401</v>
      </c>
      <c r="B712" t="s">
        <v>976</v>
      </c>
      <c r="C712" t="s">
        <v>1185</v>
      </c>
      <c r="D712" t="s">
        <v>1186</v>
      </c>
      <c r="E712">
        <v>87</v>
      </c>
      <c r="F712">
        <v>2391</v>
      </c>
      <c r="G712" t="s">
        <v>7177</v>
      </c>
      <c r="H712" s="2">
        <v>0.75</v>
      </c>
      <c r="I712" t="s">
        <v>328</v>
      </c>
      <c r="J712" s="2">
        <v>0.54166666666666663</v>
      </c>
      <c r="L712" t="s">
        <v>968</v>
      </c>
      <c r="N712" t="s">
        <v>969</v>
      </c>
      <c r="P712" t="s">
        <v>970</v>
      </c>
      <c r="Q712" t="s">
        <v>7190</v>
      </c>
      <c r="R712">
        <v>0</v>
      </c>
      <c r="S712" t="s">
        <v>1732</v>
      </c>
      <c r="X712" t="s">
        <v>1189</v>
      </c>
      <c r="Y712" t="s">
        <v>974</v>
      </c>
      <c r="Z712" t="s">
        <v>974</v>
      </c>
    </row>
    <row r="713" spans="1:26" x14ac:dyDescent="0.25">
      <c r="A713">
        <v>410010</v>
      </c>
      <c r="B713" t="s">
        <v>1075</v>
      </c>
      <c r="C713" t="s">
        <v>1465</v>
      </c>
      <c r="D713" t="s">
        <v>1466</v>
      </c>
      <c r="E713">
        <v>159</v>
      </c>
      <c r="F713">
        <v>15215</v>
      </c>
      <c r="G713" t="s">
        <v>7177</v>
      </c>
      <c r="H713" s="2">
        <v>0.95833333333333337</v>
      </c>
      <c r="I713" t="s">
        <v>328</v>
      </c>
      <c r="J713" s="2">
        <v>0.33333333333333331</v>
      </c>
      <c r="L713" t="s">
        <v>968</v>
      </c>
      <c r="N713" t="s">
        <v>1078</v>
      </c>
      <c r="O713">
        <v>9809916</v>
      </c>
      <c r="P713" t="s">
        <v>1079</v>
      </c>
      <c r="Q713" t="s">
        <v>7191</v>
      </c>
      <c r="R713">
        <v>0</v>
      </c>
      <c r="S713" t="s">
        <v>2088</v>
      </c>
      <c r="V713">
        <v>59</v>
      </c>
      <c r="W713">
        <v>59</v>
      </c>
      <c r="X713" t="s">
        <v>1469</v>
      </c>
      <c r="Y713" t="s">
        <v>1005</v>
      </c>
      <c r="Z713" t="s">
        <v>1083</v>
      </c>
    </row>
    <row r="714" spans="1:26" x14ac:dyDescent="0.25">
      <c r="A714">
        <v>410458</v>
      </c>
      <c r="B714" t="s">
        <v>1230</v>
      </c>
      <c r="C714" t="s">
        <v>2563</v>
      </c>
      <c r="D714" t="s">
        <v>2563</v>
      </c>
      <c r="E714">
        <v>9</v>
      </c>
      <c r="F714">
        <v>5</v>
      </c>
      <c r="G714" t="s">
        <v>7177</v>
      </c>
      <c r="H714" s="2">
        <v>0.99930555555555556</v>
      </c>
      <c r="I714" t="s">
        <v>328</v>
      </c>
      <c r="J714" s="2">
        <v>0.625</v>
      </c>
      <c r="L714" t="s">
        <v>968</v>
      </c>
      <c r="N714" t="s">
        <v>1300</v>
      </c>
      <c r="O714" t="s">
        <v>2564</v>
      </c>
      <c r="P714" t="s">
        <v>970</v>
      </c>
      <c r="Q714" t="s">
        <v>7192</v>
      </c>
      <c r="R714">
        <v>0</v>
      </c>
      <c r="S714" t="s">
        <v>1179</v>
      </c>
      <c r="X714" t="s">
        <v>2566</v>
      </c>
      <c r="Y714" t="s">
        <v>1029</v>
      </c>
      <c r="Z714" t="s">
        <v>1029</v>
      </c>
    </row>
    <row r="715" spans="1:26" x14ac:dyDescent="0.25">
      <c r="A715">
        <v>410402</v>
      </c>
      <c r="B715" t="s">
        <v>964</v>
      </c>
      <c r="C715" t="s">
        <v>965</v>
      </c>
      <c r="D715" t="s">
        <v>966</v>
      </c>
      <c r="E715">
        <v>26</v>
      </c>
      <c r="F715">
        <v>284</v>
      </c>
      <c r="G715" t="s">
        <v>328</v>
      </c>
      <c r="H715" s="2">
        <v>0.20833333333333334</v>
      </c>
      <c r="I715" t="s">
        <v>328</v>
      </c>
      <c r="J715" s="2">
        <v>0.75</v>
      </c>
      <c r="L715" t="s">
        <v>968</v>
      </c>
      <c r="N715" t="s">
        <v>969</v>
      </c>
      <c r="P715" t="s">
        <v>1060</v>
      </c>
      <c r="Q715" t="s">
        <v>7193</v>
      </c>
      <c r="R715">
        <v>0</v>
      </c>
      <c r="S715" t="s">
        <v>1183</v>
      </c>
      <c r="X715" t="s">
        <v>973</v>
      </c>
      <c r="Y715" t="s">
        <v>974</v>
      </c>
      <c r="Z715" t="s">
        <v>974</v>
      </c>
    </row>
    <row r="716" spans="1:26" x14ac:dyDescent="0.25">
      <c r="A716">
        <v>410403</v>
      </c>
      <c r="B716" t="s">
        <v>976</v>
      </c>
      <c r="C716" t="s">
        <v>977</v>
      </c>
      <c r="D716" t="s">
        <v>978</v>
      </c>
      <c r="E716">
        <v>84</v>
      </c>
      <c r="F716">
        <v>2655</v>
      </c>
      <c r="G716" t="s">
        <v>328</v>
      </c>
      <c r="H716" s="2">
        <v>0.20833333333333334</v>
      </c>
      <c r="I716" t="s">
        <v>328</v>
      </c>
      <c r="J716" s="2">
        <v>0.75</v>
      </c>
      <c r="L716" t="s">
        <v>968</v>
      </c>
      <c r="N716" t="s">
        <v>969</v>
      </c>
      <c r="P716" t="s">
        <v>1060</v>
      </c>
      <c r="Q716" t="s">
        <v>7194</v>
      </c>
      <c r="R716">
        <v>0</v>
      </c>
      <c r="S716" t="s">
        <v>1188</v>
      </c>
      <c r="X716" t="s">
        <v>981</v>
      </c>
      <c r="Y716" t="s">
        <v>974</v>
      </c>
      <c r="Z716" t="s">
        <v>974</v>
      </c>
    </row>
    <row r="717" spans="1:26" x14ac:dyDescent="0.25">
      <c r="A717" t="s">
        <v>7195</v>
      </c>
      <c r="B717" t="s">
        <v>982</v>
      </c>
      <c r="C717" t="s">
        <v>329</v>
      </c>
      <c r="D717" t="s">
        <v>330</v>
      </c>
      <c r="E717">
        <v>319</v>
      </c>
      <c r="F717">
        <v>122210</v>
      </c>
      <c r="G717" t="s">
        <v>328</v>
      </c>
      <c r="H717" s="2">
        <v>0.25</v>
      </c>
      <c r="I717" t="s">
        <v>326</v>
      </c>
      <c r="J717" s="2">
        <v>0.70833333333333337</v>
      </c>
      <c r="L717" t="s">
        <v>968</v>
      </c>
      <c r="N717" t="s">
        <v>1099</v>
      </c>
      <c r="O717">
        <v>9451094</v>
      </c>
      <c r="P717" t="s">
        <v>1060</v>
      </c>
      <c r="Q717" t="s">
        <v>7196</v>
      </c>
      <c r="R717">
        <v>0</v>
      </c>
      <c r="S717" t="s">
        <v>2288</v>
      </c>
      <c r="V717">
        <v>65439</v>
      </c>
      <c r="W717">
        <v>65439</v>
      </c>
      <c r="X717" t="s">
        <v>1376</v>
      </c>
      <c r="Y717" t="s">
        <v>1256</v>
      </c>
      <c r="Z717" t="s">
        <v>1074</v>
      </c>
    </row>
    <row r="718" spans="1:26" x14ac:dyDescent="0.25">
      <c r="A718">
        <v>410408</v>
      </c>
      <c r="B718" t="s">
        <v>1139</v>
      </c>
      <c r="C718" t="s">
        <v>7197</v>
      </c>
      <c r="D718" t="s">
        <v>7198</v>
      </c>
      <c r="E718">
        <v>36</v>
      </c>
      <c r="F718">
        <v>456</v>
      </c>
      <c r="G718" t="s">
        <v>328</v>
      </c>
      <c r="H718" s="2">
        <v>0.27777777777777779</v>
      </c>
      <c r="I718" t="s">
        <v>328</v>
      </c>
      <c r="J718" s="2">
        <v>0.45833333333333331</v>
      </c>
      <c r="L718" t="s">
        <v>968</v>
      </c>
      <c r="N718" t="s">
        <v>1143</v>
      </c>
      <c r="O718">
        <v>70942</v>
      </c>
      <c r="P718" t="s">
        <v>1174</v>
      </c>
      <c r="Q718" t="s">
        <v>7199</v>
      </c>
      <c r="R718">
        <v>2.2999999999999998</v>
      </c>
      <c r="S718" t="s">
        <v>7200</v>
      </c>
      <c r="T718" t="s">
        <v>5826</v>
      </c>
      <c r="X718" t="s">
        <v>7201</v>
      </c>
      <c r="Y718" t="s">
        <v>1761</v>
      </c>
      <c r="Z718" t="s">
        <v>7202</v>
      </c>
    </row>
    <row r="719" spans="1:26" x14ac:dyDescent="0.25">
      <c r="A719">
        <v>410012</v>
      </c>
      <c r="B719" t="s">
        <v>1075</v>
      </c>
      <c r="C719" t="s">
        <v>1492</v>
      </c>
      <c r="D719" t="s">
        <v>1493</v>
      </c>
      <c r="E719">
        <v>149</v>
      </c>
      <c r="F719">
        <v>10581</v>
      </c>
      <c r="G719" t="s">
        <v>328</v>
      </c>
      <c r="H719" s="2">
        <v>0.33333333333333331</v>
      </c>
      <c r="I719" t="s">
        <v>328</v>
      </c>
      <c r="J719" s="2">
        <v>0.95833333333333337</v>
      </c>
      <c r="L719" t="s">
        <v>968</v>
      </c>
      <c r="N719" t="s">
        <v>1078</v>
      </c>
      <c r="O719">
        <v>400497</v>
      </c>
      <c r="P719" t="s">
        <v>1277</v>
      </c>
      <c r="Q719" t="s">
        <v>7203</v>
      </c>
      <c r="R719">
        <v>0</v>
      </c>
      <c r="S719" t="s">
        <v>3391</v>
      </c>
      <c r="V719">
        <v>509</v>
      </c>
      <c r="W719">
        <v>509</v>
      </c>
      <c r="X719" t="s">
        <v>1496</v>
      </c>
      <c r="Y719" t="s">
        <v>1615</v>
      </c>
      <c r="Z719" t="s">
        <v>1104</v>
      </c>
    </row>
    <row r="720" spans="1:26" x14ac:dyDescent="0.25">
      <c r="A720">
        <v>410085</v>
      </c>
      <c r="B720" t="s">
        <v>1032</v>
      </c>
      <c r="C720" t="s">
        <v>1165</v>
      </c>
      <c r="D720" t="s">
        <v>1166</v>
      </c>
      <c r="E720">
        <v>54</v>
      </c>
      <c r="F720">
        <v>499</v>
      </c>
      <c r="G720" t="s">
        <v>328</v>
      </c>
      <c r="H720" s="2">
        <v>0.66666666666666663</v>
      </c>
      <c r="I720" t="s">
        <v>328</v>
      </c>
      <c r="J720" s="2">
        <v>0.95833333333333337</v>
      </c>
      <c r="L720" t="s">
        <v>968</v>
      </c>
      <c r="N720" t="s">
        <v>1167</v>
      </c>
      <c r="O720">
        <v>7917757</v>
      </c>
      <c r="P720" t="s">
        <v>1168</v>
      </c>
      <c r="Q720" t="s">
        <v>7204</v>
      </c>
      <c r="R720">
        <v>2.3199999999999998</v>
      </c>
      <c r="S720" t="s">
        <v>1133</v>
      </c>
      <c r="V720">
        <v>21181</v>
      </c>
      <c r="W720">
        <v>21181</v>
      </c>
      <c r="X720" t="s">
        <v>1171</v>
      </c>
      <c r="Y720" t="s">
        <v>1047</v>
      </c>
      <c r="Z720" t="s">
        <v>1047</v>
      </c>
    </row>
    <row r="721" spans="1:26" x14ac:dyDescent="0.25">
      <c r="A721">
        <v>409498</v>
      </c>
      <c r="B721" t="s">
        <v>1032</v>
      </c>
      <c r="C721" t="s">
        <v>1128</v>
      </c>
      <c r="D721" t="s">
        <v>1129</v>
      </c>
      <c r="E721">
        <v>56</v>
      </c>
      <c r="F721">
        <v>1083</v>
      </c>
      <c r="G721" t="s">
        <v>328</v>
      </c>
      <c r="H721" s="2">
        <v>0.75</v>
      </c>
      <c r="I721" t="s">
        <v>328</v>
      </c>
      <c r="J721" s="2">
        <v>0.99930555555555556</v>
      </c>
      <c r="L721" t="s">
        <v>968</v>
      </c>
      <c r="N721" t="s">
        <v>1130</v>
      </c>
      <c r="O721">
        <v>9184524</v>
      </c>
      <c r="P721" t="s">
        <v>1036</v>
      </c>
      <c r="Q721" t="s">
        <v>7205</v>
      </c>
      <c r="R721">
        <v>0</v>
      </c>
      <c r="S721" t="s">
        <v>1133</v>
      </c>
      <c r="V721" t="s">
        <v>7206</v>
      </c>
      <c r="W721" t="s">
        <v>7206</v>
      </c>
      <c r="X721" t="s">
        <v>1135</v>
      </c>
      <c r="Y721" t="s">
        <v>1042</v>
      </c>
      <c r="Z721" t="s">
        <v>1042</v>
      </c>
    </row>
    <row r="722" spans="1:26" x14ac:dyDescent="0.25">
      <c r="A722">
        <v>410086</v>
      </c>
      <c r="B722" t="s">
        <v>1075</v>
      </c>
      <c r="C722" t="s">
        <v>1511</v>
      </c>
      <c r="D722" t="s">
        <v>1512</v>
      </c>
      <c r="E722">
        <v>147</v>
      </c>
      <c r="F722">
        <v>9940</v>
      </c>
      <c r="G722" t="s">
        <v>328</v>
      </c>
      <c r="H722" s="2">
        <v>0.75</v>
      </c>
      <c r="I722" t="s">
        <v>326</v>
      </c>
      <c r="J722" s="2">
        <v>8.3333333333333329E-2</v>
      </c>
      <c r="L722" t="s">
        <v>968</v>
      </c>
      <c r="N722" t="s">
        <v>1158</v>
      </c>
      <c r="O722">
        <v>9364356</v>
      </c>
      <c r="P722" t="s">
        <v>1159</v>
      </c>
      <c r="Q722" t="s">
        <v>7207</v>
      </c>
      <c r="R722">
        <v>0</v>
      </c>
      <c r="S722" t="s">
        <v>7208</v>
      </c>
      <c r="V722" t="s">
        <v>4899</v>
      </c>
      <c r="W722" t="s">
        <v>4899</v>
      </c>
      <c r="X722" t="s">
        <v>1516</v>
      </c>
      <c r="Y722" t="s">
        <v>1164</v>
      </c>
      <c r="Z722" t="s">
        <v>975</v>
      </c>
    </row>
    <row r="723" spans="1:26" x14ac:dyDescent="0.25">
      <c r="A723" t="s">
        <v>7209</v>
      </c>
      <c r="B723" t="s">
        <v>982</v>
      </c>
      <c r="C723" t="s">
        <v>351</v>
      </c>
      <c r="D723" t="s">
        <v>352</v>
      </c>
      <c r="E723">
        <v>294</v>
      </c>
      <c r="F723">
        <v>91011</v>
      </c>
      <c r="G723" t="s">
        <v>326</v>
      </c>
      <c r="H723" s="2">
        <v>0.33333333333333331</v>
      </c>
      <c r="I723" t="s">
        <v>355</v>
      </c>
      <c r="J723" s="2">
        <v>0.79166666666666663</v>
      </c>
      <c r="L723" t="s">
        <v>968</v>
      </c>
      <c r="N723" t="s">
        <v>1099</v>
      </c>
      <c r="O723">
        <v>9189419</v>
      </c>
      <c r="P723" t="s">
        <v>1254</v>
      </c>
      <c r="Q723" t="s">
        <v>7210</v>
      </c>
      <c r="R723">
        <v>0</v>
      </c>
      <c r="S723" t="s">
        <v>2288</v>
      </c>
      <c r="U723" t="s">
        <v>1102</v>
      </c>
      <c r="V723">
        <v>56795</v>
      </c>
      <c r="W723">
        <v>56795</v>
      </c>
      <c r="X723" t="s">
        <v>1103</v>
      </c>
      <c r="Y723" t="s">
        <v>1074</v>
      </c>
      <c r="Z723" t="s">
        <v>1074</v>
      </c>
    </row>
    <row r="724" spans="1:26" x14ac:dyDescent="0.25">
      <c r="A724">
        <v>410065</v>
      </c>
      <c r="B724" t="s">
        <v>1075</v>
      </c>
      <c r="C724" t="s">
        <v>1320</v>
      </c>
      <c r="D724" t="s">
        <v>1321</v>
      </c>
      <c r="E724">
        <v>86</v>
      </c>
      <c r="F724">
        <v>2546</v>
      </c>
      <c r="G724" t="s">
        <v>326</v>
      </c>
      <c r="H724" s="2">
        <v>0.42708333333333331</v>
      </c>
      <c r="I724" t="s">
        <v>326</v>
      </c>
      <c r="J724" s="2">
        <v>0.79166666666666663</v>
      </c>
      <c r="L724" t="s">
        <v>968</v>
      </c>
      <c r="N724" t="s">
        <v>1035</v>
      </c>
      <c r="O724">
        <v>9280718</v>
      </c>
      <c r="P724" t="s">
        <v>1277</v>
      </c>
      <c r="Q724" t="s">
        <v>7211</v>
      </c>
      <c r="R724">
        <v>0</v>
      </c>
      <c r="S724" t="s">
        <v>3595</v>
      </c>
      <c r="V724" t="s">
        <v>7212</v>
      </c>
      <c r="W724" t="s">
        <v>7212</v>
      </c>
      <c r="X724" t="s">
        <v>1325</v>
      </c>
      <c r="Y724" t="s">
        <v>2031</v>
      </c>
      <c r="Z724" t="s">
        <v>1104</v>
      </c>
    </row>
    <row r="725" spans="1:26" x14ac:dyDescent="0.25">
      <c r="A725">
        <v>410427</v>
      </c>
      <c r="B725" t="s">
        <v>1032</v>
      </c>
      <c r="C725" t="s">
        <v>5900</v>
      </c>
      <c r="D725" t="s">
        <v>5901</v>
      </c>
      <c r="E725">
        <v>71</v>
      </c>
      <c r="F725">
        <v>1050</v>
      </c>
      <c r="G725" t="s">
        <v>326</v>
      </c>
      <c r="H725" s="2">
        <v>0.58333333333333337</v>
      </c>
      <c r="I725" t="s">
        <v>326</v>
      </c>
      <c r="J725" s="2">
        <v>0.70833333333333337</v>
      </c>
      <c r="L725" t="s">
        <v>968</v>
      </c>
      <c r="N725" t="s">
        <v>1167</v>
      </c>
      <c r="O725">
        <v>8132055</v>
      </c>
      <c r="P725" t="s">
        <v>1036</v>
      </c>
      <c r="Q725" t="s">
        <v>7213</v>
      </c>
      <c r="R725">
        <v>0</v>
      </c>
      <c r="S725" t="s">
        <v>7214</v>
      </c>
      <c r="V725">
        <v>21181</v>
      </c>
      <c r="W725">
        <v>21181</v>
      </c>
      <c r="X725" t="s">
        <v>5905</v>
      </c>
      <c r="Y725" t="s">
        <v>1283</v>
      </c>
      <c r="Z725" t="s">
        <v>1281</v>
      </c>
    </row>
    <row r="726" spans="1:26" x14ac:dyDescent="0.25">
      <c r="A726">
        <v>410391</v>
      </c>
      <c r="B726" t="s">
        <v>1961</v>
      </c>
      <c r="C726" t="s">
        <v>1970</v>
      </c>
      <c r="D726" t="s">
        <v>1971</v>
      </c>
      <c r="E726">
        <v>25</v>
      </c>
      <c r="F726">
        <v>85</v>
      </c>
      <c r="G726" t="s">
        <v>7215</v>
      </c>
      <c r="H726" s="2">
        <v>0.29166666666666669</v>
      </c>
      <c r="I726" t="s">
        <v>7216</v>
      </c>
      <c r="J726" s="2">
        <v>0.70833333333333337</v>
      </c>
      <c r="L726" t="s">
        <v>968</v>
      </c>
      <c r="N726" t="s">
        <v>1024</v>
      </c>
      <c r="O726">
        <v>90650921</v>
      </c>
      <c r="P726" t="s">
        <v>1168</v>
      </c>
      <c r="Q726" t="s">
        <v>7217</v>
      </c>
      <c r="R726">
        <v>0</v>
      </c>
      <c r="S726" t="s">
        <v>972</v>
      </c>
      <c r="T726" t="s">
        <v>1332</v>
      </c>
      <c r="X726" t="s">
        <v>1974</v>
      </c>
      <c r="Y726" t="s">
        <v>975</v>
      </c>
      <c r="Z726" t="s">
        <v>1048</v>
      </c>
    </row>
    <row r="727" spans="1:26" x14ac:dyDescent="0.25">
      <c r="A727">
        <v>409832</v>
      </c>
      <c r="B727" t="s">
        <v>1032</v>
      </c>
      <c r="C727" t="s">
        <v>1192</v>
      </c>
      <c r="D727" t="s">
        <v>1193</v>
      </c>
      <c r="E727">
        <v>69</v>
      </c>
      <c r="F727">
        <v>764</v>
      </c>
      <c r="G727" t="s">
        <v>7215</v>
      </c>
      <c r="H727" s="2">
        <v>0.29166666666666669</v>
      </c>
      <c r="I727" t="s">
        <v>7215</v>
      </c>
      <c r="J727" s="2">
        <v>0.625</v>
      </c>
      <c r="L727" t="s">
        <v>968</v>
      </c>
      <c r="N727" t="s">
        <v>1194</v>
      </c>
      <c r="O727">
        <v>7030523</v>
      </c>
      <c r="P727" t="s">
        <v>1036</v>
      </c>
      <c r="Q727" t="s">
        <v>7218</v>
      </c>
      <c r="R727">
        <v>0</v>
      </c>
      <c r="S727" t="s">
        <v>7219</v>
      </c>
      <c r="V727">
        <v>21181</v>
      </c>
      <c r="W727">
        <v>21181</v>
      </c>
      <c r="X727" t="s">
        <v>1197</v>
      </c>
      <c r="Y727" t="s">
        <v>1198</v>
      </c>
      <c r="Z727" t="s">
        <v>1029</v>
      </c>
    </row>
    <row r="728" spans="1:26" x14ac:dyDescent="0.25">
      <c r="A728" t="s">
        <v>7220</v>
      </c>
      <c r="B728" t="s">
        <v>982</v>
      </c>
      <c r="C728" t="s">
        <v>112</v>
      </c>
      <c r="D728" t="s">
        <v>113</v>
      </c>
      <c r="E728">
        <v>198</v>
      </c>
      <c r="F728">
        <v>32477</v>
      </c>
      <c r="G728" t="s">
        <v>7215</v>
      </c>
      <c r="H728" s="2">
        <v>0.33333333333333331</v>
      </c>
      <c r="I728" t="s">
        <v>7216</v>
      </c>
      <c r="J728" s="2">
        <v>0.70833333333333337</v>
      </c>
      <c r="L728" t="s">
        <v>968</v>
      </c>
      <c r="N728" t="s">
        <v>1073</v>
      </c>
      <c r="O728">
        <v>9417086</v>
      </c>
      <c r="P728" t="s">
        <v>986</v>
      </c>
      <c r="Q728" t="s">
        <v>7221</v>
      </c>
      <c r="R728">
        <v>0</v>
      </c>
      <c r="S728" t="s">
        <v>2288</v>
      </c>
      <c r="V728" t="s">
        <v>7222</v>
      </c>
      <c r="W728" t="s">
        <v>7222</v>
      </c>
      <c r="X728" t="s">
        <v>1266</v>
      </c>
      <c r="Y728" t="s">
        <v>1074</v>
      </c>
      <c r="Z728" t="s">
        <v>1074</v>
      </c>
    </row>
    <row r="729" spans="1:26" x14ac:dyDescent="0.25">
      <c r="A729">
        <v>410378</v>
      </c>
      <c r="B729" t="s">
        <v>982</v>
      </c>
      <c r="C729" t="s">
        <v>416</v>
      </c>
      <c r="D729" t="s">
        <v>417</v>
      </c>
      <c r="E729">
        <v>301</v>
      </c>
      <c r="F729">
        <v>82910</v>
      </c>
      <c r="G729" t="s">
        <v>7215</v>
      </c>
      <c r="H729" s="2">
        <v>0.33333333333333331</v>
      </c>
      <c r="I729" t="s">
        <v>7215</v>
      </c>
      <c r="J729" s="2">
        <v>0.70833333333333337</v>
      </c>
      <c r="L729" t="s">
        <v>968</v>
      </c>
      <c r="N729" t="s">
        <v>985</v>
      </c>
      <c r="O729">
        <v>9111802</v>
      </c>
      <c r="P729" t="s">
        <v>1060</v>
      </c>
      <c r="Q729" t="s">
        <v>7223</v>
      </c>
      <c r="R729">
        <v>0</v>
      </c>
      <c r="S729" t="s">
        <v>2288</v>
      </c>
      <c r="V729">
        <v>16713</v>
      </c>
      <c r="W729">
        <v>16713</v>
      </c>
      <c r="X729" t="s">
        <v>1627</v>
      </c>
      <c r="Y729" t="s">
        <v>1074</v>
      </c>
      <c r="Z729" t="s">
        <v>1074</v>
      </c>
    </row>
    <row r="730" spans="1:26" x14ac:dyDescent="0.25">
      <c r="A730">
        <v>410064</v>
      </c>
      <c r="B730" t="s">
        <v>1032</v>
      </c>
      <c r="C730" t="s">
        <v>1033</v>
      </c>
      <c r="D730" t="s">
        <v>1034</v>
      </c>
      <c r="E730">
        <v>108</v>
      </c>
      <c r="F730">
        <v>5873</v>
      </c>
      <c r="G730" t="s">
        <v>7215</v>
      </c>
      <c r="H730" s="2">
        <v>0.83333333333333337</v>
      </c>
      <c r="I730" t="s">
        <v>355</v>
      </c>
      <c r="J730" s="2">
        <v>0.20833333333333334</v>
      </c>
      <c r="L730" t="s">
        <v>968</v>
      </c>
      <c r="N730" t="s">
        <v>1035</v>
      </c>
      <c r="O730">
        <v>9002647</v>
      </c>
      <c r="P730" t="s">
        <v>1036</v>
      </c>
      <c r="Q730" t="s">
        <v>7224</v>
      </c>
      <c r="R730">
        <v>0</v>
      </c>
      <c r="S730" t="s">
        <v>7225</v>
      </c>
      <c r="V730" t="s">
        <v>7188</v>
      </c>
      <c r="W730" t="s">
        <v>7188</v>
      </c>
      <c r="X730" t="s">
        <v>1040</v>
      </c>
      <c r="Y730" t="s">
        <v>1120</v>
      </c>
      <c r="Z730" t="s">
        <v>1229</v>
      </c>
    </row>
    <row r="731" spans="1:26" x14ac:dyDescent="0.25">
      <c r="A731">
        <v>410752</v>
      </c>
      <c r="B731" t="s">
        <v>964</v>
      </c>
      <c r="C731" t="s">
        <v>965</v>
      </c>
      <c r="D731" t="s">
        <v>966</v>
      </c>
      <c r="E731">
        <v>26</v>
      </c>
      <c r="F731">
        <v>284</v>
      </c>
      <c r="G731" t="s">
        <v>7215</v>
      </c>
      <c r="H731" s="2">
        <v>0.95833333333333337</v>
      </c>
      <c r="I731" t="s">
        <v>355</v>
      </c>
      <c r="J731" s="2">
        <v>0.75</v>
      </c>
      <c r="L731" t="s">
        <v>968</v>
      </c>
      <c r="N731" t="s">
        <v>969</v>
      </c>
      <c r="P731" t="s">
        <v>970</v>
      </c>
      <c r="Q731" t="s">
        <v>7226</v>
      </c>
      <c r="R731">
        <v>0</v>
      </c>
      <c r="S731" t="s">
        <v>972</v>
      </c>
      <c r="X731" t="s">
        <v>973</v>
      </c>
      <c r="Y731" t="s">
        <v>974</v>
      </c>
      <c r="Z731" t="s">
        <v>974</v>
      </c>
    </row>
    <row r="732" spans="1:26" x14ac:dyDescent="0.25">
      <c r="A732">
        <v>410738</v>
      </c>
      <c r="B732" t="s">
        <v>976</v>
      </c>
      <c r="C732" t="s">
        <v>977</v>
      </c>
      <c r="D732" t="s">
        <v>978</v>
      </c>
      <c r="E732">
        <v>84</v>
      </c>
      <c r="F732">
        <v>2655</v>
      </c>
      <c r="G732" t="s">
        <v>7215</v>
      </c>
      <c r="H732" s="2">
        <v>0.95833333333333337</v>
      </c>
      <c r="I732" t="s">
        <v>355</v>
      </c>
      <c r="J732" s="2">
        <v>0.75</v>
      </c>
      <c r="L732" t="s">
        <v>968</v>
      </c>
      <c r="N732" t="s">
        <v>969</v>
      </c>
      <c r="P732" t="s">
        <v>1123</v>
      </c>
      <c r="Q732" t="s">
        <v>7227</v>
      </c>
      <c r="R732">
        <v>0</v>
      </c>
      <c r="S732" t="s">
        <v>7228</v>
      </c>
      <c r="X732" t="s">
        <v>981</v>
      </c>
      <c r="Y732" t="s">
        <v>974</v>
      </c>
      <c r="Z732" t="s">
        <v>974</v>
      </c>
    </row>
    <row r="733" spans="1:26" x14ac:dyDescent="0.25">
      <c r="A733">
        <v>410596</v>
      </c>
      <c r="B733" t="s">
        <v>1075</v>
      </c>
      <c r="C733" t="s">
        <v>1610</v>
      </c>
      <c r="D733" t="s">
        <v>1611</v>
      </c>
      <c r="E733">
        <v>159</v>
      </c>
      <c r="F733">
        <v>15215</v>
      </c>
      <c r="G733" t="s">
        <v>355</v>
      </c>
      <c r="H733" s="2">
        <v>4.1666666666666664E-2</v>
      </c>
      <c r="I733" t="s">
        <v>355</v>
      </c>
      <c r="J733" s="2">
        <v>0.375</v>
      </c>
      <c r="L733" t="s">
        <v>968</v>
      </c>
      <c r="N733" t="s">
        <v>1078</v>
      </c>
      <c r="O733">
        <v>9819959</v>
      </c>
      <c r="P733" t="s">
        <v>1277</v>
      </c>
      <c r="Q733" t="s">
        <v>7229</v>
      </c>
      <c r="R733">
        <v>0</v>
      </c>
      <c r="S733" t="s">
        <v>1468</v>
      </c>
      <c r="V733">
        <v>63</v>
      </c>
      <c r="W733">
        <v>63</v>
      </c>
      <c r="X733" t="s">
        <v>1614</v>
      </c>
      <c r="Y733" t="s">
        <v>1120</v>
      </c>
      <c r="Z733" t="s">
        <v>1127</v>
      </c>
    </row>
    <row r="734" spans="1:26" x14ac:dyDescent="0.25">
      <c r="A734">
        <v>410753</v>
      </c>
      <c r="B734" t="s">
        <v>964</v>
      </c>
      <c r="C734" t="s">
        <v>5917</v>
      </c>
      <c r="D734" t="s">
        <v>5918</v>
      </c>
      <c r="E734">
        <v>28</v>
      </c>
      <c r="F734">
        <v>284</v>
      </c>
      <c r="G734" t="s">
        <v>355</v>
      </c>
      <c r="H734" s="2">
        <v>0.25</v>
      </c>
      <c r="I734" t="s">
        <v>355</v>
      </c>
      <c r="J734" s="2">
        <v>0.75</v>
      </c>
      <c r="L734" t="s">
        <v>968</v>
      </c>
      <c r="N734" t="s">
        <v>969</v>
      </c>
      <c r="P734" t="s">
        <v>1100</v>
      </c>
      <c r="Q734" t="s">
        <v>7230</v>
      </c>
      <c r="R734">
        <v>0</v>
      </c>
      <c r="S734" t="s">
        <v>1183</v>
      </c>
      <c r="X734" t="s">
        <v>5920</v>
      </c>
      <c r="Y734" t="s">
        <v>975</v>
      </c>
      <c r="Z734" t="s">
        <v>974</v>
      </c>
    </row>
    <row r="735" spans="1:26" x14ac:dyDescent="0.25">
      <c r="A735">
        <v>410754</v>
      </c>
      <c r="B735" t="s">
        <v>976</v>
      </c>
      <c r="C735" t="s">
        <v>1185</v>
      </c>
      <c r="D735" t="s">
        <v>1186</v>
      </c>
      <c r="E735">
        <v>87</v>
      </c>
      <c r="F735">
        <v>2391</v>
      </c>
      <c r="G735" t="s">
        <v>355</v>
      </c>
      <c r="H735" s="2">
        <v>0.25</v>
      </c>
      <c r="I735" t="s">
        <v>355</v>
      </c>
      <c r="J735" s="2">
        <v>0.75</v>
      </c>
      <c r="L735" t="s">
        <v>968</v>
      </c>
      <c r="N735" t="s">
        <v>969</v>
      </c>
      <c r="P735" t="s">
        <v>1100</v>
      </c>
      <c r="Q735" t="s">
        <v>7231</v>
      </c>
      <c r="R735">
        <v>0</v>
      </c>
      <c r="S735" t="s">
        <v>1942</v>
      </c>
      <c r="X735" t="s">
        <v>1189</v>
      </c>
      <c r="Y735" t="s">
        <v>975</v>
      </c>
      <c r="Z735" t="s">
        <v>974</v>
      </c>
    </row>
    <row r="736" spans="1:26" x14ac:dyDescent="0.25">
      <c r="A736">
        <v>410741</v>
      </c>
      <c r="B736" t="s">
        <v>994</v>
      </c>
      <c r="C736" t="s">
        <v>1419</v>
      </c>
      <c r="D736" t="s">
        <v>1420</v>
      </c>
      <c r="E736">
        <v>126</v>
      </c>
      <c r="F736">
        <v>6688</v>
      </c>
      <c r="G736" t="s">
        <v>355</v>
      </c>
      <c r="H736" s="2">
        <v>0.25</v>
      </c>
      <c r="I736" t="s">
        <v>7232</v>
      </c>
      <c r="J736" s="2">
        <v>0.25</v>
      </c>
      <c r="L736" t="s">
        <v>968</v>
      </c>
      <c r="N736" t="s">
        <v>997</v>
      </c>
      <c r="O736">
        <v>9285328</v>
      </c>
      <c r="P736" t="s">
        <v>999</v>
      </c>
      <c r="Q736" t="s">
        <v>7233</v>
      </c>
      <c r="R736">
        <v>0</v>
      </c>
      <c r="S736" t="s">
        <v>6528</v>
      </c>
      <c r="V736">
        <v>181</v>
      </c>
      <c r="W736">
        <v>181</v>
      </c>
      <c r="X736" t="s">
        <v>1423</v>
      </c>
      <c r="Y736" t="s">
        <v>1127</v>
      </c>
      <c r="Z736" t="s">
        <v>975</v>
      </c>
    </row>
    <row r="737" spans="1:26" x14ac:dyDescent="0.25">
      <c r="A737" t="s">
        <v>7234</v>
      </c>
      <c r="B737" t="s">
        <v>982</v>
      </c>
      <c r="C737" t="s">
        <v>321</v>
      </c>
      <c r="D737" t="s">
        <v>322</v>
      </c>
      <c r="E737">
        <v>278</v>
      </c>
      <c r="F737">
        <v>78717</v>
      </c>
      <c r="G737" t="s">
        <v>355</v>
      </c>
      <c r="H737" s="2">
        <v>0.29166666666666669</v>
      </c>
      <c r="I737" t="s">
        <v>332</v>
      </c>
      <c r="J737" s="2">
        <v>0.70833333333333337</v>
      </c>
      <c r="L737" t="s">
        <v>968</v>
      </c>
      <c r="N737" t="s">
        <v>985</v>
      </c>
      <c r="O737">
        <v>9116876</v>
      </c>
      <c r="P737" t="s">
        <v>1060</v>
      </c>
      <c r="Q737" t="s">
        <v>7235</v>
      </c>
      <c r="R737">
        <v>0</v>
      </c>
      <c r="S737" t="s">
        <v>7236</v>
      </c>
      <c r="U737" t="s">
        <v>989</v>
      </c>
      <c r="V737">
        <v>17172</v>
      </c>
      <c r="W737">
        <v>17172</v>
      </c>
      <c r="X737" t="s">
        <v>1794</v>
      </c>
      <c r="Y737" t="s">
        <v>1074</v>
      </c>
      <c r="Z737" t="s">
        <v>1074</v>
      </c>
    </row>
    <row r="738" spans="1:26" x14ac:dyDescent="0.25">
      <c r="A738">
        <v>411059</v>
      </c>
      <c r="B738" t="s">
        <v>1230</v>
      </c>
      <c r="C738" t="s">
        <v>3866</v>
      </c>
      <c r="D738" t="s">
        <v>3866</v>
      </c>
      <c r="E738">
        <v>10</v>
      </c>
      <c r="F738">
        <v>20</v>
      </c>
      <c r="G738" t="s">
        <v>355</v>
      </c>
      <c r="H738" s="2">
        <v>0.32291666666666669</v>
      </c>
      <c r="I738" t="s">
        <v>327</v>
      </c>
      <c r="J738" s="2">
        <v>0.64583333333333337</v>
      </c>
      <c r="L738" t="s">
        <v>968</v>
      </c>
      <c r="N738" t="s">
        <v>1300</v>
      </c>
      <c r="O738" t="s">
        <v>3867</v>
      </c>
      <c r="P738" t="s">
        <v>970</v>
      </c>
      <c r="Q738" t="s">
        <v>7237</v>
      </c>
      <c r="R738">
        <v>2.13</v>
      </c>
      <c r="S738" t="s">
        <v>1179</v>
      </c>
      <c r="Y738" t="s">
        <v>1029</v>
      </c>
      <c r="Z738" t="s">
        <v>1029</v>
      </c>
    </row>
    <row r="739" spans="1:26" x14ac:dyDescent="0.25">
      <c r="A739" t="s">
        <v>7238</v>
      </c>
      <c r="B739" t="s">
        <v>982</v>
      </c>
      <c r="C739" t="s">
        <v>377</v>
      </c>
      <c r="D739" t="s">
        <v>378</v>
      </c>
      <c r="E739">
        <v>311</v>
      </c>
      <c r="F739">
        <v>138193</v>
      </c>
      <c r="G739" t="s">
        <v>355</v>
      </c>
      <c r="H739" s="2">
        <v>0.33333333333333331</v>
      </c>
      <c r="I739" t="s">
        <v>7232</v>
      </c>
      <c r="J739" s="2">
        <v>0.70833333333333337</v>
      </c>
      <c r="L739" t="s">
        <v>968</v>
      </c>
      <c r="N739" t="s">
        <v>985</v>
      </c>
      <c r="O739">
        <v>9167227</v>
      </c>
      <c r="P739" t="s">
        <v>970</v>
      </c>
      <c r="Q739" t="s">
        <v>7239</v>
      </c>
      <c r="R739">
        <v>0</v>
      </c>
      <c r="S739" t="s">
        <v>1239</v>
      </c>
      <c r="U739" t="s">
        <v>989</v>
      </c>
      <c r="V739">
        <v>21049</v>
      </c>
      <c r="W739">
        <v>21049</v>
      </c>
      <c r="X739" t="s">
        <v>4244</v>
      </c>
      <c r="Y739" t="s">
        <v>1074</v>
      </c>
      <c r="Z739" t="s">
        <v>1074</v>
      </c>
    </row>
    <row r="740" spans="1:26" x14ac:dyDescent="0.25">
      <c r="A740" t="s">
        <v>7240</v>
      </c>
      <c r="B740" t="s">
        <v>982</v>
      </c>
      <c r="C740" t="s">
        <v>329</v>
      </c>
      <c r="D740" t="s">
        <v>330</v>
      </c>
      <c r="E740">
        <v>319</v>
      </c>
      <c r="F740">
        <v>122210</v>
      </c>
      <c r="G740" t="s">
        <v>355</v>
      </c>
      <c r="H740" s="2">
        <v>0.375</v>
      </c>
      <c r="I740" t="s">
        <v>355</v>
      </c>
      <c r="J740" s="2">
        <v>0.41666666666666669</v>
      </c>
      <c r="L740" t="s">
        <v>968</v>
      </c>
      <c r="N740" t="s">
        <v>1099</v>
      </c>
      <c r="O740">
        <v>9451094</v>
      </c>
      <c r="P740" t="s">
        <v>970</v>
      </c>
      <c r="Q740" t="s">
        <v>7241</v>
      </c>
      <c r="R740">
        <v>0</v>
      </c>
      <c r="S740" t="s">
        <v>1457</v>
      </c>
      <c r="V740">
        <v>65352</v>
      </c>
      <c r="W740">
        <v>65352</v>
      </c>
      <c r="X740" t="s">
        <v>1376</v>
      </c>
      <c r="Y740" t="s">
        <v>1256</v>
      </c>
      <c r="Z740" t="s">
        <v>1074</v>
      </c>
    </row>
    <row r="741" spans="1:26" x14ac:dyDescent="0.25">
      <c r="A741">
        <v>410379</v>
      </c>
      <c r="B741" t="s">
        <v>982</v>
      </c>
      <c r="C741" t="s">
        <v>398</v>
      </c>
      <c r="D741" t="s">
        <v>399</v>
      </c>
      <c r="E741">
        <v>294</v>
      </c>
      <c r="F741">
        <v>90090</v>
      </c>
      <c r="G741" t="s">
        <v>355</v>
      </c>
      <c r="H741" s="2">
        <v>0.4375</v>
      </c>
      <c r="I741" t="s">
        <v>7232</v>
      </c>
      <c r="J741" s="2">
        <v>0.70833333333333337</v>
      </c>
      <c r="L741" t="s">
        <v>968</v>
      </c>
      <c r="N741" t="s">
        <v>985</v>
      </c>
      <c r="P741" t="s">
        <v>1100</v>
      </c>
      <c r="Q741" t="s">
        <v>7242</v>
      </c>
      <c r="R741">
        <v>0</v>
      </c>
      <c r="S741" t="s">
        <v>7243</v>
      </c>
      <c r="V741">
        <v>22838</v>
      </c>
      <c r="W741">
        <v>22838</v>
      </c>
      <c r="Y741" t="s">
        <v>1074</v>
      </c>
      <c r="Z741" t="s">
        <v>1020</v>
      </c>
    </row>
    <row r="742" spans="1:26" x14ac:dyDescent="0.25">
      <c r="A742">
        <v>410780</v>
      </c>
      <c r="B742" t="s">
        <v>982</v>
      </c>
      <c r="C742" t="s">
        <v>370</v>
      </c>
      <c r="D742" t="s">
        <v>371</v>
      </c>
      <c r="E742">
        <v>230</v>
      </c>
      <c r="F742">
        <v>71925</v>
      </c>
      <c r="G742" t="s">
        <v>355</v>
      </c>
      <c r="H742" s="2">
        <v>0.54166666666666663</v>
      </c>
      <c r="I742" t="s">
        <v>355</v>
      </c>
      <c r="J742" s="2">
        <v>0.58333333333333337</v>
      </c>
      <c r="L742" t="s">
        <v>968</v>
      </c>
      <c r="N742" t="s">
        <v>1214</v>
      </c>
      <c r="O742">
        <v>9120877</v>
      </c>
      <c r="P742" t="s">
        <v>970</v>
      </c>
      <c r="Q742" t="s">
        <v>7244</v>
      </c>
      <c r="R742">
        <v>0</v>
      </c>
      <c r="S742" t="s">
        <v>1457</v>
      </c>
      <c r="V742" t="s">
        <v>7245</v>
      </c>
      <c r="W742" t="s">
        <v>7245</v>
      </c>
      <c r="Y742" t="s">
        <v>7246</v>
      </c>
      <c r="Z742" t="s">
        <v>1074</v>
      </c>
    </row>
    <row r="743" spans="1:26" x14ac:dyDescent="0.25">
      <c r="A743">
        <v>410628</v>
      </c>
      <c r="B743" t="s">
        <v>1075</v>
      </c>
      <c r="C743" t="s">
        <v>7247</v>
      </c>
      <c r="D743" t="s">
        <v>7248</v>
      </c>
      <c r="E743">
        <v>147</v>
      </c>
      <c r="F743">
        <v>9957</v>
      </c>
      <c r="G743" t="s">
        <v>355</v>
      </c>
      <c r="H743" s="2">
        <v>0.70833333333333337</v>
      </c>
      <c r="I743" t="s">
        <v>7232</v>
      </c>
      <c r="J743" s="2">
        <v>0.75</v>
      </c>
      <c r="L743" t="s">
        <v>968</v>
      </c>
      <c r="N743" t="s">
        <v>1035</v>
      </c>
      <c r="O743">
        <v>9406922</v>
      </c>
      <c r="P743" t="s">
        <v>1277</v>
      </c>
      <c r="Q743" t="s">
        <v>7249</v>
      </c>
      <c r="R743">
        <v>0</v>
      </c>
      <c r="S743" t="s">
        <v>2013</v>
      </c>
      <c r="V743">
        <v>53</v>
      </c>
      <c r="W743">
        <v>53</v>
      </c>
      <c r="X743" t="s">
        <v>7250</v>
      </c>
      <c r="Y743" t="s">
        <v>1088</v>
      </c>
      <c r="Z743" t="s">
        <v>3048</v>
      </c>
    </row>
    <row r="744" spans="1:26" x14ac:dyDescent="0.25">
      <c r="A744">
        <v>410697</v>
      </c>
      <c r="B744" t="s">
        <v>976</v>
      </c>
      <c r="C744" t="s">
        <v>1679</v>
      </c>
      <c r="D744" t="s">
        <v>1680</v>
      </c>
      <c r="E744">
        <v>58</v>
      </c>
      <c r="F744">
        <v>1276</v>
      </c>
      <c r="G744" t="s">
        <v>355</v>
      </c>
      <c r="H744" s="2">
        <v>0.75</v>
      </c>
      <c r="I744" t="s">
        <v>7232</v>
      </c>
      <c r="J744" s="2">
        <v>0.25</v>
      </c>
      <c r="L744" t="s">
        <v>968</v>
      </c>
      <c r="N744" t="s">
        <v>1601</v>
      </c>
      <c r="O744">
        <v>9833307</v>
      </c>
      <c r="P744" t="s">
        <v>1131</v>
      </c>
      <c r="Q744" t="s">
        <v>7251</v>
      </c>
      <c r="R744">
        <v>6</v>
      </c>
      <c r="S744" t="s">
        <v>1603</v>
      </c>
      <c r="Y744" t="s">
        <v>1229</v>
      </c>
      <c r="Z744" t="s">
        <v>1229</v>
      </c>
    </row>
    <row r="745" spans="1:26" x14ac:dyDescent="0.25">
      <c r="A745">
        <v>410696</v>
      </c>
      <c r="B745" t="s">
        <v>964</v>
      </c>
      <c r="C745" t="s">
        <v>1682</v>
      </c>
      <c r="D745" t="s">
        <v>1683</v>
      </c>
      <c r="E745">
        <v>26</v>
      </c>
      <c r="F745">
        <v>131</v>
      </c>
      <c r="G745" t="s">
        <v>355</v>
      </c>
      <c r="H745" s="2">
        <v>0.75</v>
      </c>
      <c r="I745" t="s">
        <v>7232</v>
      </c>
      <c r="J745" s="2">
        <v>0.25</v>
      </c>
      <c r="L745" t="s">
        <v>968</v>
      </c>
      <c r="N745" t="s">
        <v>1601</v>
      </c>
      <c r="O745">
        <v>8008163</v>
      </c>
      <c r="P745" t="s">
        <v>1131</v>
      </c>
      <c r="Q745" t="s">
        <v>7252</v>
      </c>
      <c r="R745">
        <v>6</v>
      </c>
      <c r="S745" t="s">
        <v>1331</v>
      </c>
      <c r="X745" t="s">
        <v>1685</v>
      </c>
      <c r="Y745" t="s">
        <v>1229</v>
      </c>
      <c r="Z745" t="s">
        <v>1229</v>
      </c>
    </row>
    <row r="746" spans="1:26" x14ac:dyDescent="0.25">
      <c r="A746">
        <v>410776</v>
      </c>
      <c r="B746" t="s">
        <v>1032</v>
      </c>
      <c r="C746" t="s">
        <v>5900</v>
      </c>
      <c r="D746" t="s">
        <v>5901</v>
      </c>
      <c r="E746">
        <v>71</v>
      </c>
      <c r="F746">
        <v>1050</v>
      </c>
      <c r="G746" t="s">
        <v>355</v>
      </c>
      <c r="H746" s="2">
        <v>0.91666666666666663</v>
      </c>
      <c r="I746" t="s">
        <v>327</v>
      </c>
      <c r="J746" s="2">
        <v>0.95833333333333337</v>
      </c>
      <c r="L746" t="s">
        <v>968</v>
      </c>
      <c r="N746" t="s">
        <v>1167</v>
      </c>
      <c r="O746">
        <v>8132055</v>
      </c>
      <c r="P746" t="s">
        <v>970</v>
      </c>
      <c r="Q746" t="s">
        <v>7253</v>
      </c>
      <c r="R746">
        <v>0</v>
      </c>
      <c r="S746" t="s">
        <v>7254</v>
      </c>
      <c r="T746" t="s">
        <v>6961</v>
      </c>
      <c r="V746">
        <v>21181</v>
      </c>
      <c r="W746">
        <v>21191</v>
      </c>
      <c r="X746" t="s">
        <v>5905</v>
      </c>
      <c r="Y746" t="s">
        <v>1284</v>
      </c>
      <c r="Z746" t="s">
        <v>1104</v>
      </c>
    </row>
    <row r="747" spans="1:26" x14ac:dyDescent="0.25">
      <c r="A747">
        <v>410886</v>
      </c>
      <c r="B747" t="s">
        <v>1230</v>
      </c>
      <c r="C747" t="s">
        <v>1298</v>
      </c>
      <c r="D747" t="s">
        <v>1299</v>
      </c>
      <c r="E747">
        <v>11</v>
      </c>
      <c r="F747">
        <v>11</v>
      </c>
      <c r="G747" t="s">
        <v>7232</v>
      </c>
      <c r="H747" s="2">
        <v>0.20833333333333334</v>
      </c>
      <c r="I747" t="s">
        <v>7232</v>
      </c>
      <c r="J747" s="2">
        <v>0.42708333333333331</v>
      </c>
      <c r="L747" t="s">
        <v>968</v>
      </c>
      <c r="N747" t="s">
        <v>1300</v>
      </c>
      <c r="O747" t="s">
        <v>1301</v>
      </c>
      <c r="P747" t="s">
        <v>970</v>
      </c>
      <c r="Q747" t="s">
        <v>7255</v>
      </c>
      <c r="R747">
        <v>4</v>
      </c>
      <c r="S747" t="s">
        <v>1179</v>
      </c>
      <c r="X747" t="s">
        <v>1303</v>
      </c>
      <c r="Y747" t="s">
        <v>1029</v>
      </c>
      <c r="Z747" t="s">
        <v>1029</v>
      </c>
    </row>
    <row r="748" spans="1:26" x14ac:dyDescent="0.25">
      <c r="A748">
        <v>410466</v>
      </c>
      <c r="B748" t="s">
        <v>1139</v>
      </c>
      <c r="C748" t="s">
        <v>6817</v>
      </c>
      <c r="D748" t="s">
        <v>6817</v>
      </c>
      <c r="E748">
        <v>74</v>
      </c>
      <c r="F748">
        <v>1790</v>
      </c>
      <c r="G748" t="s">
        <v>7232</v>
      </c>
      <c r="H748" s="2">
        <v>0.27083333333333331</v>
      </c>
      <c r="I748" t="s">
        <v>7216</v>
      </c>
      <c r="J748" s="2">
        <v>0.45833333333333331</v>
      </c>
      <c r="L748" t="s">
        <v>968</v>
      </c>
      <c r="N748" t="s">
        <v>1031</v>
      </c>
      <c r="O748" t="s">
        <v>6818</v>
      </c>
      <c r="P748" t="s">
        <v>1174</v>
      </c>
      <c r="Q748" t="s">
        <v>7256</v>
      </c>
      <c r="R748">
        <v>3.85</v>
      </c>
      <c r="S748" t="s">
        <v>1766</v>
      </c>
      <c r="X748" t="s">
        <v>6820</v>
      </c>
      <c r="Y748" t="s">
        <v>1147</v>
      </c>
      <c r="Z748" t="s">
        <v>1263</v>
      </c>
    </row>
    <row r="749" spans="1:26" x14ac:dyDescent="0.25">
      <c r="A749">
        <v>410382</v>
      </c>
      <c r="B749" t="s">
        <v>982</v>
      </c>
      <c r="C749" t="s">
        <v>364</v>
      </c>
      <c r="D749" t="s">
        <v>365</v>
      </c>
      <c r="E749">
        <v>292</v>
      </c>
      <c r="F749">
        <v>85942</v>
      </c>
      <c r="G749" t="s">
        <v>7232</v>
      </c>
      <c r="H749" s="2">
        <v>0.29166666666666669</v>
      </c>
      <c r="I749" t="s">
        <v>407</v>
      </c>
      <c r="J749" s="2">
        <v>0.66666666666666663</v>
      </c>
      <c r="L749" t="s">
        <v>968</v>
      </c>
      <c r="N749" t="s">
        <v>1214</v>
      </c>
      <c r="O749">
        <v>9224726</v>
      </c>
      <c r="P749" t="s">
        <v>1254</v>
      </c>
      <c r="Q749" t="s">
        <v>7257</v>
      </c>
      <c r="R749">
        <v>0</v>
      </c>
      <c r="S749" t="s">
        <v>1804</v>
      </c>
      <c r="U749" t="s">
        <v>1215</v>
      </c>
      <c r="V749" t="s">
        <v>7258</v>
      </c>
      <c r="W749" t="s">
        <v>7258</v>
      </c>
      <c r="X749" t="s">
        <v>1674</v>
      </c>
      <c r="Y749" t="s">
        <v>1074</v>
      </c>
      <c r="Z749" t="s">
        <v>1256</v>
      </c>
    </row>
    <row r="750" spans="1:26" x14ac:dyDescent="0.25">
      <c r="A750" t="s">
        <v>7259</v>
      </c>
      <c r="B750" t="s">
        <v>982</v>
      </c>
      <c r="C750" t="s">
        <v>351</v>
      </c>
      <c r="D750" t="s">
        <v>352</v>
      </c>
      <c r="E750">
        <v>294</v>
      </c>
      <c r="F750">
        <v>91011</v>
      </c>
      <c r="G750" t="s">
        <v>7232</v>
      </c>
      <c r="H750" s="2">
        <v>0.41666666666666669</v>
      </c>
      <c r="I750" t="s">
        <v>7232</v>
      </c>
      <c r="J750" s="2">
        <v>0.45833333333333331</v>
      </c>
      <c r="L750" t="s">
        <v>968</v>
      </c>
      <c r="N750" t="s">
        <v>1099</v>
      </c>
      <c r="O750">
        <v>9189419</v>
      </c>
      <c r="P750" t="s">
        <v>970</v>
      </c>
      <c r="Q750" t="s">
        <v>7260</v>
      </c>
      <c r="R750">
        <v>0</v>
      </c>
      <c r="S750" t="s">
        <v>1457</v>
      </c>
      <c r="U750" t="s">
        <v>1102</v>
      </c>
      <c r="V750">
        <v>56795</v>
      </c>
      <c r="W750">
        <v>56795</v>
      </c>
      <c r="X750" t="s">
        <v>1103</v>
      </c>
      <c r="Y750" t="s">
        <v>1074</v>
      </c>
      <c r="Z750" t="s">
        <v>1074</v>
      </c>
    </row>
    <row r="751" spans="1:26" x14ac:dyDescent="0.25">
      <c r="A751">
        <v>411586</v>
      </c>
      <c r="B751" t="s">
        <v>1030</v>
      </c>
      <c r="C751" t="s">
        <v>7261</v>
      </c>
      <c r="D751" t="s">
        <v>7262</v>
      </c>
      <c r="E751">
        <v>24</v>
      </c>
      <c r="F751">
        <v>102</v>
      </c>
      <c r="G751" t="s">
        <v>7232</v>
      </c>
      <c r="H751" s="2">
        <v>0.70833333333333337</v>
      </c>
      <c r="I751" t="s">
        <v>7263</v>
      </c>
      <c r="J751" s="2">
        <v>0.33333333333333331</v>
      </c>
      <c r="L751" t="s">
        <v>968</v>
      </c>
      <c r="N751" t="s">
        <v>1300</v>
      </c>
      <c r="O751">
        <v>596698</v>
      </c>
      <c r="P751" t="s">
        <v>970</v>
      </c>
      <c r="Q751" t="s">
        <v>7264</v>
      </c>
      <c r="R751">
        <v>3.23</v>
      </c>
      <c r="S751" t="s">
        <v>1179</v>
      </c>
      <c r="Y751" t="s">
        <v>1615</v>
      </c>
      <c r="Z751" t="s">
        <v>1615</v>
      </c>
    </row>
    <row r="752" spans="1:26" x14ac:dyDescent="0.25">
      <c r="A752">
        <v>410698</v>
      </c>
      <c r="B752" t="s">
        <v>976</v>
      </c>
      <c r="C752" t="s">
        <v>1679</v>
      </c>
      <c r="D752" t="s">
        <v>1680</v>
      </c>
      <c r="E752">
        <v>58</v>
      </c>
      <c r="F752">
        <v>1276</v>
      </c>
      <c r="G752" t="s">
        <v>7232</v>
      </c>
      <c r="H752" s="2">
        <v>0.83333333333333337</v>
      </c>
      <c r="I752" t="s">
        <v>336</v>
      </c>
      <c r="J752" s="2">
        <v>0.25</v>
      </c>
      <c r="L752" t="s">
        <v>968</v>
      </c>
      <c r="N752" t="s">
        <v>1601</v>
      </c>
      <c r="O752">
        <v>9833307</v>
      </c>
      <c r="P752" t="s">
        <v>1131</v>
      </c>
      <c r="Q752" t="s">
        <v>7265</v>
      </c>
      <c r="R752">
        <v>6</v>
      </c>
      <c r="S752" t="s">
        <v>1603</v>
      </c>
      <c r="Y752" t="s">
        <v>1229</v>
      </c>
      <c r="Z752" t="s">
        <v>1284</v>
      </c>
    </row>
    <row r="753" spans="1:26" x14ac:dyDescent="0.25">
      <c r="A753">
        <v>410699</v>
      </c>
      <c r="B753" t="s">
        <v>964</v>
      </c>
      <c r="C753" t="s">
        <v>1682</v>
      </c>
      <c r="D753" t="s">
        <v>1683</v>
      </c>
      <c r="E753">
        <v>26</v>
      </c>
      <c r="F753">
        <v>131</v>
      </c>
      <c r="G753" t="s">
        <v>7232</v>
      </c>
      <c r="H753" s="2">
        <v>0.83333333333333337</v>
      </c>
      <c r="I753" t="s">
        <v>336</v>
      </c>
      <c r="J753" s="2">
        <v>0.25</v>
      </c>
      <c r="L753" t="s">
        <v>968</v>
      </c>
      <c r="N753" t="s">
        <v>1601</v>
      </c>
      <c r="O753">
        <v>8008163</v>
      </c>
      <c r="P753" t="s">
        <v>1131</v>
      </c>
      <c r="Q753" t="s">
        <v>7266</v>
      </c>
      <c r="R753">
        <v>6</v>
      </c>
      <c r="S753" t="s">
        <v>1331</v>
      </c>
      <c r="X753" t="s">
        <v>1685</v>
      </c>
      <c r="Y753" t="s">
        <v>1229</v>
      </c>
      <c r="Z753" t="s">
        <v>1284</v>
      </c>
    </row>
    <row r="754" spans="1:26" x14ac:dyDescent="0.25">
      <c r="A754">
        <v>410937</v>
      </c>
      <c r="B754" t="s">
        <v>1230</v>
      </c>
      <c r="C754" t="s">
        <v>1371</v>
      </c>
      <c r="D754" t="s">
        <v>1372</v>
      </c>
      <c r="E754">
        <v>11</v>
      </c>
      <c r="F754">
        <v>5</v>
      </c>
      <c r="G754" t="s">
        <v>336</v>
      </c>
      <c r="H754" s="2">
        <v>0.23958333333333334</v>
      </c>
      <c r="I754" t="s">
        <v>336</v>
      </c>
      <c r="J754" s="2">
        <v>0.35416666666666669</v>
      </c>
      <c r="L754" t="s">
        <v>968</v>
      </c>
      <c r="N754" t="s">
        <v>1300</v>
      </c>
      <c r="O754" t="s">
        <v>1373</v>
      </c>
      <c r="P754" t="s">
        <v>970</v>
      </c>
      <c r="Q754" t="s">
        <v>7267</v>
      </c>
      <c r="R754">
        <v>3.35</v>
      </c>
      <c r="S754" t="s">
        <v>1179</v>
      </c>
      <c r="Y754" t="s">
        <v>1029</v>
      </c>
      <c r="Z754" t="s">
        <v>1029</v>
      </c>
    </row>
    <row r="755" spans="1:26" x14ac:dyDescent="0.25">
      <c r="A755">
        <v>410933</v>
      </c>
      <c r="B755" t="s">
        <v>964</v>
      </c>
      <c r="C755" t="s">
        <v>965</v>
      </c>
      <c r="D755" t="s">
        <v>966</v>
      </c>
      <c r="E755">
        <v>26</v>
      </c>
      <c r="F755">
        <v>284</v>
      </c>
      <c r="G755" t="s">
        <v>336</v>
      </c>
      <c r="H755" s="2">
        <v>0.25</v>
      </c>
      <c r="I755" t="s">
        <v>7216</v>
      </c>
      <c r="J755" s="2">
        <v>0.75</v>
      </c>
      <c r="L755" t="s">
        <v>968</v>
      </c>
      <c r="N755" t="s">
        <v>969</v>
      </c>
      <c r="P755" t="s">
        <v>970</v>
      </c>
      <c r="Q755" t="s">
        <v>7268</v>
      </c>
      <c r="R755">
        <v>0</v>
      </c>
      <c r="S755" t="s">
        <v>972</v>
      </c>
      <c r="X755" t="s">
        <v>973</v>
      </c>
      <c r="Y755" t="s">
        <v>974</v>
      </c>
      <c r="Z755" t="s">
        <v>974</v>
      </c>
    </row>
    <row r="756" spans="1:26" x14ac:dyDescent="0.25">
      <c r="A756">
        <v>410934</v>
      </c>
      <c r="B756" t="s">
        <v>976</v>
      </c>
      <c r="C756" t="s">
        <v>1185</v>
      </c>
      <c r="D756" t="s">
        <v>1186</v>
      </c>
      <c r="E756">
        <v>87</v>
      </c>
      <c r="F756">
        <v>2391</v>
      </c>
      <c r="G756" t="s">
        <v>336</v>
      </c>
      <c r="H756" s="2">
        <v>0.25</v>
      </c>
      <c r="I756" t="s">
        <v>7216</v>
      </c>
      <c r="J756" s="2">
        <v>0.75</v>
      </c>
      <c r="L756" t="s">
        <v>968</v>
      </c>
      <c r="N756" t="s">
        <v>969</v>
      </c>
      <c r="P756" t="s">
        <v>970</v>
      </c>
      <c r="Q756" t="s">
        <v>7269</v>
      </c>
      <c r="R756">
        <v>0</v>
      </c>
      <c r="S756" t="s">
        <v>980</v>
      </c>
      <c r="X756" t="s">
        <v>1189</v>
      </c>
      <c r="Y756" t="s">
        <v>974</v>
      </c>
      <c r="Z756" t="s">
        <v>974</v>
      </c>
    </row>
    <row r="757" spans="1:26" x14ac:dyDescent="0.25">
      <c r="A757">
        <v>410782</v>
      </c>
      <c r="B757" t="s">
        <v>994</v>
      </c>
      <c r="C757" t="s">
        <v>1645</v>
      </c>
      <c r="D757" t="s">
        <v>1646</v>
      </c>
      <c r="E757">
        <v>121</v>
      </c>
      <c r="F757">
        <v>6688</v>
      </c>
      <c r="G757" t="s">
        <v>336</v>
      </c>
      <c r="H757" s="2">
        <v>0.25</v>
      </c>
      <c r="I757" t="s">
        <v>7216</v>
      </c>
      <c r="J757" s="2">
        <v>0.83333333333333337</v>
      </c>
      <c r="L757" t="s">
        <v>968</v>
      </c>
      <c r="N757" t="s">
        <v>997</v>
      </c>
      <c r="O757">
        <v>9415741</v>
      </c>
      <c r="P757" t="s">
        <v>1079</v>
      </c>
      <c r="Q757" t="s">
        <v>7270</v>
      </c>
      <c r="R757">
        <v>0</v>
      </c>
      <c r="S757" t="s">
        <v>7271</v>
      </c>
      <c r="V757">
        <v>227</v>
      </c>
      <c r="W757">
        <v>227</v>
      </c>
      <c r="X757" t="s">
        <v>1648</v>
      </c>
      <c r="Y757" t="s">
        <v>3978</v>
      </c>
      <c r="Z757" t="s">
        <v>1104</v>
      </c>
    </row>
    <row r="758" spans="1:26" x14ac:dyDescent="0.25">
      <c r="A758" t="s">
        <v>7272</v>
      </c>
      <c r="B758" t="s">
        <v>982</v>
      </c>
      <c r="C758" t="s">
        <v>334</v>
      </c>
      <c r="D758" t="s">
        <v>335</v>
      </c>
      <c r="E758">
        <v>279</v>
      </c>
      <c r="F758">
        <v>73817</v>
      </c>
      <c r="G758" t="s">
        <v>336</v>
      </c>
      <c r="H758" s="2">
        <v>0.29166666666666669</v>
      </c>
      <c r="I758" t="s">
        <v>620</v>
      </c>
      <c r="J758" s="2">
        <v>0.70833333333333337</v>
      </c>
      <c r="L758" t="s">
        <v>968</v>
      </c>
      <c r="N758" t="s">
        <v>985</v>
      </c>
      <c r="O758">
        <v>9102978</v>
      </c>
      <c r="P758" t="s">
        <v>1009</v>
      </c>
      <c r="Q758" t="s">
        <v>7273</v>
      </c>
      <c r="R758">
        <v>0</v>
      </c>
      <c r="S758" t="s">
        <v>2288</v>
      </c>
      <c r="U758" t="s">
        <v>989</v>
      </c>
      <c r="V758">
        <v>14983</v>
      </c>
      <c r="W758">
        <v>14983</v>
      </c>
      <c r="X758" t="s">
        <v>1638</v>
      </c>
      <c r="Y758" t="s">
        <v>1020</v>
      </c>
      <c r="Z758" t="s">
        <v>1273</v>
      </c>
    </row>
    <row r="759" spans="1:26" x14ac:dyDescent="0.25">
      <c r="A759" t="s">
        <v>7274</v>
      </c>
      <c r="B759" t="s">
        <v>982</v>
      </c>
      <c r="C759" t="s">
        <v>377</v>
      </c>
      <c r="D759" t="s">
        <v>378</v>
      </c>
      <c r="E759">
        <v>311</v>
      </c>
      <c r="F759">
        <v>138193</v>
      </c>
      <c r="G759" t="s">
        <v>336</v>
      </c>
      <c r="H759" s="2">
        <v>0.33333333333333331</v>
      </c>
      <c r="I759" t="s">
        <v>336</v>
      </c>
      <c r="J759" s="2">
        <v>0.70833333333333337</v>
      </c>
      <c r="L759" t="s">
        <v>968</v>
      </c>
      <c r="N759" t="s">
        <v>985</v>
      </c>
      <c r="O759">
        <v>9167227</v>
      </c>
      <c r="P759" t="s">
        <v>1100</v>
      </c>
      <c r="Q759" t="s">
        <v>7275</v>
      </c>
      <c r="R759">
        <v>0</v>
      </c>
      <c r="S759" t="s">
        <v>2288</v>
      </c>
      <c r="U759" t="s">
        <v>989</v>
      </c>
      <c r="V759">
        <v>21049</v>
      </c>
      <c r="W759">
        <v>21049</v>
      </c>
      <c r="X759" t="s">
        <v>4244</v>
      </c>
      <c r="Y759" t="s">
        <v>1074</v>
      </c>
      <c r="Z759" t="s">
        <v>1074</v>
      </c>
    </row>
    <row r="760" spans="1:26" x14ac:dyDescent="0.25">
      <c r="A760">
        <v>411462</v>
      </c>
      <c r="B760" t="s">
        <v>1030</v>
      </c>
      <c r="C760" t="s">
        <v>7276</v>
      </c>
      <c r="D760" t="s">
        <v>7277</v>
      </c>
      <c r="E760">
        <v>10</v>
      </c>
      <c r="F760">
        <v>13</v>
      </c>
      <c r="G760" t="s">
        <v>336</v>
      </c>
      <c r="H760" s="2">
        <v>0.54166666666666663</v>
      </c>
      <c r="I760" t="s">
        <v>7278</v>
      </c>
      <c r="J760" s="2">
        <v>0.54166666666666663</v>
      </c>
      <c r="L760" t="s">
        <v>968</v>
      </c>
      <c r="N760" t="s">
        <v>1300</v>
      </c>
      <c r="O760" t="s">
        <v>7279</v>
      </c>
      <c r="P760" t="s">
        <v>970</v>
      </c>
      <c r="Q760" t="s">
        <v>7280</v>
      </c>
      <c r="R760">
        <v>0.3</v>
      </c>
      <c r="S760" t="s">
        <v>1179</v>
      </c>
      <c r="Y760" t="s">
        <v>1295</v>
      </c>
      <c r="Z760" t="s">
        <v>1104</v>
      </c>
    </row>
    <row r="761" spans="1:26" x14ac:dyDescent="0.25">
      <c r="A761">
        <v>410987</v>
      </c>
      <c r="B761" t="s">
        <v>1021</v>
      </c>
      <c r="C761" t="s">
        <v>1459</v>
      </c>
      <c r="D761" t="s">
        <v>1460</v>
      </c>
      <c r="E761">
        <v>28</v>
      </c>
      <c r="F761">
        <v>100</v>
      </c>
      <c r="G761" t="s">
        <v>336</v>
      </c>
      <c r="H761" s="2">
        <v>0.5625</v>
      </c>
      <c r="I761" t="s">
        <v>7216</v>
      </c>
      <c r="J761" s="2">
        <v>0.83333333333333337</v>
      </c>
      <c r="L761" t="s">
        <v>968</v>
      </c>
      <c r="N761" t="s">
        <v>1300</v>
      </c>
      <c r="O761">
        <v>2401</v>
      </c>
      <c r="P761" t="s">
        <v>970</v>
      </c>
      <c r="Q761" t="s">
        <v>7281</v>
      </c>
      <c r="R761">
        <v>4</v>
      </c>
      <c r="S761" t="s">
        <v>1026</v>
      </c>
      <c r="X761" t="s">
        <v>1462</v>
      </c>
      <c r="Y761" t="s">
        <v>1074</v>
      </c>
      <c r="Z761" t="s">
        <v>1074</v>
      </c>
    </row>
    <row r="762" spans="1:26" x14ac:dyDescent="0.25">
      <c r="A762">
        <v>410562</v>
      </c>
      <c r="B762" t="s">
        <v>1075</v>
      </c>
      <c r="C762" t="s">
        <v>1734</v>
      </c>
      <c r="D762" t="s">
        <v>1735</v>
      </c>
      <c r="E762">
        <v>189</v>
      </c>
      <c r="F762">
        <v>27571</v>
      </c>
      <c r="G762" t="s">
        <v>336</v>
      </c>
      <c r="H762" s="2">
        <v>0.66666666666666663</v>
      </c>
      <c r="I762" t="s">
        <v>7216</v>
      </c>
      <c r="J762" s="2">
        <v>0.41666666666666669</v>
      </c>
      <c r="L762" t="s">
        <v>968</v>
      </c>
      <c r="N762" t="s">
        <v>1482</v>
      </c>
      <c r="O762">
        <v>9845661</v>
      </c>
      <c r="P762" t="s">
        <v>1079</v>
      </c>
      <c r="Q762" t="s">
        <v>7282</v>
      </c>
      <c r="R762">
        <v>0</v>
      </c>
      <c r="S762" t="s">
        <v>1737</v>
      </c>
      <c r="V762" t="s">
        <v>7283</v>
      </c>
      <c r="W762" t="s">
        <v>7283</v>
      </c>
      <c r="X762" t="s">
        <v>1739</v>
      </c>
      <c r="Y762" t="s">
        <v>1487</v>
      </c>
      <c r="Z762" t="s">
        <v>1004</v>
      </c>
    </row>
    <row r="763" spans="1:26" x14ac:dyDescent="0.25">
      <c r="A763">
        <v>410762</v>
      </c>
      <c r="B763" t="s">
        <v>976</v>
      </c>
      <c r="C763" t="s">
        <v>4316</v>
      </c>
      <c r="D763" t="s">
        <v>4317</v>
      </c>
      <c r="E763">
        <v>52</v>
      </c>
      <c r="F763">
        <v>728</v>
      </c>
      <c r="G763" t="s">
        <v>336</v>
      </c>
      <c r="H763" s="2">
        <v>0.75</v>
      </c>
      <c r="I763" t="s">
        <v>7216</v>
      </c>
      <c r="J763" s="2">
        <v>0.33333333333333331</v>
      </c>
      <c r="K763" t="s">
        <v>7284</v>
      </c>
      <c r="L763" t="s">
        <v>1142</v>
      </c>
      <c r="N763" t="s">
        <v>1601</v>
      </c>
      <c r="O763" t="s">
        <v>4319</v>
      </c>
      <c r="P763" t="s">
        <v>1131</v>
      </c>
      <c r="Q763" t="s">
        <v>7285</v>
      </c>
      <c r="R763">
        <v>6</v>
      </c>
      <c r="S763" t="s">
        <v>7286</v>
      </c>
      <c r="X763" t="s">
        <v>4321</v>
      </c>
      <c r="Y763" t="s">
        <v>1229</v>
      </c>
      <c r="Z763" t="s">
        <v>1295</v>
      </c>
    </row>
    <row r="764" spans="1:26" x14ac:dyDescent="0.25">
      <c r="A764">
        <v>410761</v>
      </c>
      <c r="B764" t="s">
        <v>964</v>
      </c>
      <c r="C764" t="s">
        <v>4322</v>
      </c>
      <c r="D764" t="s">
        <v>4323</v>
      </c>
      <c r="E764">
        <v>18</v>
      </c>
      <c r="F764">
        <v>83</v>
      </c>
      <c r="G764" t="s">
        <v>336</v>
      </c>
      <c r="H764" s="2">
        <v>0.75</v>
      </c>
      <c r="I764" t="s">
        <v>7216</v>
      </c>
      <c r="J764" s="2">
        <v>0.33333333333333331</v>
      </c>
      <c r="L764" t="s">
        <v>968</v>
      </c>
      <c r="N764" t="s">
        <v>1601</v>
      </c>
      <c r="O764" t="s">
        <v>4324</v>
      </c>
      <c r="P764" t="s">
        <v>1131</v>
      </c>
      <c r="Q764" t="s">
        <v>7287</v>
      </c>
      <c r="R764">
        <v>6</v>
      </c>
      <c r="S764" t="s">
        <v>1331</v>
      </c>
      <c r="X764" t="s">
        <v>4326</v>
      </c>
      <c r="Y764" t="s">
        <v>1229</v>
      </c>
      <c r="Z764" t="s">
        <v>1295</v>
      </c>
    </row>
    <row r="765" spans="1:26" x14ac:dyDescent="0.25">
      <c r="A765">
        <v>410062</v>
      </c>
      <c r="B765" t="s">
        <v>1032</v>
      </c>
      <c r="C765" t="s">
        <v>1033</v>
      </c>
      <c r="D765" t="s">
        <v>1034</v>
      </c>
      <c r="E765">
        <v>108</v>
      </c>
      <c r="F765">
        <v>5873</v>
      </c>
      <c r="G765" t="s">
        <v>7216</v>
      </c>
      <c r="H765" s="2">
        <v>8.3333333333333329E-2</v>
      </c>
      <c r="I765" t="s">
        <v>7216</v>
      </c>
      <c r="J765" s="2">
        <v>0.27083333333333331</v>
      </c>
      <c r="L765" t="s">
        <v>968</v>
      </c>
      <c r="N765" t="s">
        <v>1035</v>
      </c>
      <c r="O765">
        <v>9002647</v>
      </c>
      <c r="P765" t="s">
        <v>1036</v>
      </c>
      <c r="Q765" t="s">
        <v>7288</v>
      </c>
      <c r="R765">
        <v>0</v>
      </c>
      <c r="S765" t="s">
        <v>2069</v>
      </c>
      <c r="V765" t="s">
        <v>7289</v>
      </c>
      <c r="W765" t="s">
        <v>7289</v>
      </c>
      <c r="X765" t="s">
        <v>1040</v>
      </c>
      <c r="Y765" t="s">
        <v>1013</v>
      </c>
      <c r="Z765" t="s">
        <v>1229</v>
      </c>
    </row>
    <row r="766" spans="1:26" x14ac:dyDescent="0.25">
      <c r="A766">
        <v>411055</v>
      </c>
      <c r="B766" t="s">
        <v>964</v>
      </c>
      <c r="C766" t="s">
        <v>4724</v>
      </c>
      <c r="D766" t="s">
        <v>4725</v>
      </c>
      <c r="E766">
        <v>12</v>
      </c>
      <c r="F766">
        <v>41</v>
      </c>
      <c r="G766" t="s">
        <v>7216</v>
      </c>
      <c r="H766" s="2">
        <v>0.29166666666666669</v>
      </c>
      <c r="I766" t="s">
        <v>7216</v>
      </c>
      <c r="J766" s="2">
        <v>0.625</v>
      </c>
      <c r="L766" t="s">
        <v>968</v>
      </c>
      <c r="N766" t="s">
        <v>1290</v>
      </c>
      <c r="O766">
        <v>9678068</v>
      </c>
      <c r="P766" t="s">
        <v>970</v>
      </c>
      <c r="Q766" t="s">
        <v>7290</v>
      </c>
      <c r="R766">
        <v>0</v>
      </c>
      <c r="S766" t="s">
        <v>972</v>
      </c>
      <c r="X766" t="s">
        <v>4728</v>
      </c>
      <c r="Y766" t="s">
        <v>974</v>
      </c>
      <c r="Z766" t="s">
        <v>974</v>
      </c>
    </row>
    <row r="767" spans="1:26" x14ac:dyDescent="0.25">
      <c r="A767">
        <v>410810</v>
      </c>
      <c r="B767" t="s">
        <v>1032</v>
      </c>
      <c r="C767" t="s">
        <v>1327</v>
      </c>
      <c r="D767" t="s">
        <v>1328</v>
      </c>
      <c r="E767">
        <v>42</v>
      </c>
      <c r="F767">
        <v>380</v>
      </c>
      <c r="G767" t="s">
        <v>7216</v>
      </c>
      <c r="H767" s="2">
        <v>0.29166666666666669</v>
      </c>
      <c r="I767" t="s">
        <v>7216</v>
      </c>
      <c r="J767" s="2">
        <v>0.75</v>
      </c>
      <c r="L767" t="s">
        <v>968</v>
      </c>
      <c r="N767" t="s">
        <v>1329</v>
      </c>
      <c r="O767">
        <v>7321960</v>
      </c>
      <c r="P767" t="s">
        <v>1168</v>
      </c>
      <c r="Q767" t="s">
        <v>7291</v>
      </c>
      <c r="R767">
        <v>0</v>
      </c>
      <c r="S767" t="s">
        <v>1603</v>
      </c>
      <c r="T767" t="s">
        <v>1332</v>
      </c>
      <c r="X767" t="s">
        <v>1333</v>
      </c>
      <c r="Y767" t="s">
        <v>1104</v>
      </c>
      <c r="Z767" t="s">
        <v>1281</v>
      </c>
    </row>
    <row r="768" spans="1:26" x14ac:dyDescent="0.25">
      <c r="A768">
        <v>411099</v>
      </c>
      <c r="B768" t="s">
        <v>1030</v>
      </c>
      <c r="C768" t="s">
        <v>7292</v>
      </c>
      <c r="D768" t="s">
        <v>7293</v>
      </c>
      <c r="E768">
        <v>11</v>
      </c>
      <c r="F768">
        <v>8</v>
      </c>
      <c r="G768" t="s">
        <v>7216</v>
      </c>
      <c r="H768" s="2">
        <v>0.54166666666666663</v>
      </c>
      <c r="I768" t="s">
        <v>327</v>
      </c>
      <c r="J768" s="2">
        <v>0.54166666666666663</v>
      </c>
      <c r="L768" t="s">
        <v>968</v>
      </c>
      <c r="N768" t="s">
        <v>1024</v>
      </c>
      <c r="O768" t="s">
        <v>7294</v>
      </c>
      <c r="P768" t="s">
        <v>970</v>
      </c>
      <c r="Q768" t="s">
        <v>7295</v>
      </c>
      <c r="R768">
        <v>0</v>
      </c>
      <c r="S768" t="s">
        <v>1179</v>
      </c>
      <c r="Y768" t="s">
        <v>3978</v>
      </c>
      <c r="Z768" t="s">
        <v>3288</v>
      </c>
    </row>
    <row r="769" spans="1:26" x14ac:dyDescent="0.25">
      <c r="A769">
        <v>410792</v>
      </c>
      <c r="B769" t="s">
        <v>1032</v>
      </c>
      <c r="C769" t="s">
        <v>1033</v>
      </c>
      <c r="D769" t="s">
        <v>1034</v>
      </c>
      <c r="E769">
        <v>108</v>
      </c>
      <c r="F769">
        <v>5873</v>
      </c>
      <c r="G769" t="s">
        <v>7216</v>
      </c>
      <c r="H769" s="2">
        <v>0.54166666666666663</v>
      </c>
      <c r="I769" t="s">
        <v>7216</v>
      </c>
      <c r="J769" s="2">
        <v>0.79166666666666663</v>
      </c>
      <c r="L769" t="s">
        <v>968</v>
      </c>
      <c r="N769" t="s">
        <v>1035</v>
      </c>
      <c r="O769">
        <v>9002647</v>
      </c>
      <c r="P769" t="s">
        <v>1036</v>
      </c>
      <c r="Q769" t="s">
        <v>7296</v>
      </c>
      <c r="R769">
        <v>0</v>
      </c>
      <c r="S769" t="s">
        <v>4887</v>
      </c>
      <c r="V769" t="s">
        <v>7289</v>
      </c>
      <c r="W769" t="s">
        <v>7289</v>
      </c>
      <c r="X769" t="s">
        <v>1040</v>
      </c>
      <c r="Y769" t="s">
        <v>1065</v>
      </c>
      <c r="Z769" t="s">
        <v>1042</v>
      </c>
    </row>
    <row r="770" spans="1:26" x14ac:dyDescent="0.25">
      <c r="A770">
        <v>410660</v>
      </c>
      <c r="B770" t="s">
        <v>1075</v>
      </c>
      <c r="C770" t="s">
        <v>1511</v>
      </c>
      <c r="D770" t="s">
        <v>1512</v>
      </c>
      <c r="E770">
        <v>147</v>
      </c>
      <c r="F770">
        <v>9940</v>
      </c>
      <c r="G770" t="s">
        <v>7216</v>
      </c>
      <c r="H770" s="2">
        <v>0.85416666666666663</v>
      </c>
      <c r="I770" t="s">
        <v>327</v>
      </c>
      <c r="J770" s="2">
        <v>8.3333333333333329E-2</v>
      </c>
      <c r="L770" t="s">
        <v>968</v>
      </c>
      <c r="N770" t="s">
        <v>1158</v>
      </c>
      <c r="O770">
        <v>9364356</v>
      </c>
      <c r="P770" t="s">
        <v>1159</v>
      </c>
      <c r="Q770" t="s">
        <v>7297</v>
      </c>
      <c r="R770">
        <v>0</v>
      </c>
      <c r="S770" t="s">
        <v>1722</v>
      </c>
      <c r="V770" t="s">
        <v>4982</v>
      </c>
      <c r="W770" t="s">
        <v>4982</v>
      </c>
      <c r="X770" t="s">
        <v>1516</v>
      </c>
      <c r="Y770" t="s">
        <v>1520</v>
      </c>
      <c r="Z770" t="s">
        <v>1521</v>
      </c>
    </row>
    <row r="771" spans="1:26" x14ac:dyDescent="0.25">
      <c r="A771">
        <v>410597</v>
      </c>
      <c r="B771" t="s">
        <v>1075</v>
      </c>
      <c r="C771" t="s">
        <v>1076</v>
      </c>
      <c r="D771" t="s">
        <v>1077</v>
      </c>
      <c r="E771">
        <v>159</v>
      </c>
      <c r="F771">
        <v>15215</v>
      </c>
      <c r="G771" t="s">
        <v>327</v>
      </c>
      <c r="H771" s="2">
        <v>0.25</v>
      </c>
      <c r="I771" t="s">
        <v>327</v>
      </c>
      <c r="J771" s="2">
        <v>0.625</v>
      </c>
      <c r="L771" t="s">
        <v>968</v>
      </c>
      <c r="N771" t="s">
        <v>1078</v>
      </c>
      <c r="O771">
        <v>9819947</v>
      </c>
      <c r="P771" t="s">
        <v>1277</v>
      </c>
      <c r="Q771" t="s">
        <v>7298</v>
      </c>
      <c r="R771">
        <v>0</v>
      </c>
      <c r="S771" t="s">
        <v>2788</v>
      </c>
      <c r="V771">
        <v>51</v>
      </c>
      <c r="W771">
        <v>51</v>
      </c>
      <c r="X771" t="s">
        <v>1082</v>
      </c>
      <c r="Y771" t="s">
        <v>1127</v>
      </c>
      <c r="Z771" t="s">
        <v>1083</v>
      </c>
    </row>
    <row r="772" spans="1:26" x14ac:dyDescent="0.25">
      <c r="A772" t="s">
        <v>7299</v>
      </c>
      <c r="B772" t="s">
        <v>982</v>
      </c>
      <c r="C772" t="s">
        <v>112</v>
      </c>
      <c r="D772" t="s">
        <v>113</v>
      </c>
      <c r="E772">
        <v>198</v>
      </c>
      <c r="F772">
        <v>32477</v>
      </c>
      <c r="G772" t="s">
        <v>327</v>
      </c>
      <c r="H772" s="2">
        <v>0.26041666666666669</v>
      </c>
      <c r="I772" t="s">
        <v>407</v>
      </c>
      <c r="J772" s="2">
        <v>0.66666666666666663</v>
      </c>
      <c r="L772" t="s">
        <v>968</v>
      </c>
      <c r="N772" t="s">
        <v>1073</v>
      </c>
      <c r="O772">
        <v>9417086</v>
      </c>
      <c r="P772" t="s">
        <v>1009</v>
      </c>
      <c r="Q772" t="s">
        <v>7300</v>
      </c>
      <c r="R772">
        <v>0</v>
      </c>
      <c r="S772" t="s">
        <v>2288</v>
      </c>
      <c r="V772" t="s">
        <v>7222</v>
      </c>
      <c r="W772" t="s">
        <v>7222</v>
      </c>
      <c r="X772" t="s">
        <v>1266</v>
      </c>
      <c r="Y772" t="s">
        <v>1074</v>
      </c>
      <c r="Z772" t="s">
        <v>1074</v>
      </c>
    </row>
    <row r="773" spans="1:26" x14ac:dyDescent="0.25">
      <c r="A773">
        <v>410599</v>
      </c>
      <c r="B773" t="s">
        <v>1075</v>
      </c>
      <c r="C773" t="s">
        <v>1115</v>
      </c>
      <c r="D773" t="s">
        <v>1116</v>
      </c>
      <c r="E773">
        <v>159</v>
      </c>
      <c r="F773">
        <v>10851</v>
      </c>
      <c r="G773" t="s">
        <v>327</v>
      </c>
      <c r="H773" s="2">
        <v>0.33333333333333331</v>
      </c>
      <c r="I773" t="s">
        <v>327</v>
      </c>
      <c r="J773" s="2">
        <v>0.95833333333333337</v>
      </c>
      <c r="L773" t="s">
        <v>968</v>
      </c>
      <c r="N773" t="s">
        <v>1078</v>
      </c>
      <c r="O773">
        <v>9225275</v>
      </c>
      <c r="P773" t="s">
        <v>1079</v>
      </c>
      <c r="Q773" t="s">
        <v>7301</v>
      </c>
      <c r="R773">
        <v>0</v>
      </c>
      <c r="S773" t="s">
        <v>4016</v>
      </c>
      <c r="V773">
        <v>500</v>
      </c>
      <c r="W773">
        <v>500</v>
      </c>
      <c r="X773" t="s">
        <v>1119</v>
      </c>
      <c r="Y773" t="s">
        <v>1120</v>
      </c>
      <c r="Z773" t="s">
        <v>1104</v>
      </c>
    </row>
    <row r="774" spans="1:26" x14ac:dyDescent="0.25">
      <c r="A774">
        <v>408763</v>
      </c>
      <c r="B774" t="s">
        <v>1139</v>
      </c>
      <c r="C774" t="s">
        <v>1814</v>
      </c>
      <c r="D774" t="s">
        <v>1814</v>
      </c>
      <c r="E774">
        <v>72</v>
      </c>
      <c r="F774">
        <v>1893</v>
      </c>
      <c r="G774" t="s">
        <v>327</v>
      </c>
      <c r="H774" s="2">
        <v>0.33333333333333331</v>
      </c>
      <c r="I774" t="s">
        <v>7302</v>
      </c>
      <c r="J774" s="2">
        <v>0.22916666666666666</v>
      </c>
      <c r="L774" t="s">
        <v>968</v>
      </c>
      <c r="N774" t="s">
        <v>1445</v>
      </c>
      <c r="O774" t="s">
        <v>1816</v>
      </c>
      <c r="P774" t="s">
        <v>1174</v>
      </c>
      <c r="Q774" t="s">
        <v>7303</v>
      </c>
      <c r="R774">
        <v>0</v>
      </c>
      <c r="S774" t="s">
        <v>1505</v>
      </c>
      <c r="X774" t="s">
        <v>1820</v>
      </c>
      <c r="Y774" t="s">
        <v>7304</v>
      </c>
      <c r="Z774" t="s">
        <v>6046</v>
      </c>
    </row>
    <row r="775" spans="1:26" x14ac:dyDescent="0.25">
      <c r="A775" t="s">
        <v>7305</v>
      </c>
      <c r="B775" t="s">
        <v>982</v>
      </c>
      <c r="C775" t="s">
        <v>377</v>
      </c>
      <c r="D775" t="s">
        <v>378</v>
      </c>
      <c r="E775">
        <v>311</v>
      </c>
      <c r="F775">
        <v>138193</v>
      </c>
      <c r="G775" t="s">
        <v>327</v>
      </c>
      <c r="H775" s="2">
        <v>0.41666666666666669</v>
      </c>
      <c r="I775" t="s">
        <v>7278</v>
      </c>
      <c r="J775" s="2">
        <v>0.70833333333333337</v>
      </c>
      <c r="L775" t="s">
        <v>968</v>
      </c>
      <c r="N775" t="s">
        <v>985</v>
      </c>
      <c r="O775">
        <v>9167227</v>
      </c>
      <c r="P775" t="s">
        <v>1060</v>
      </c>
      <c r="Q775" t="s">
        <v>7306</v>
      </c>
      <c r="R775">
        <v>0</v>
      </c>
      <c r="S775" t="s">
        <v>6043</v>
      </c>
      <c r="U775" t="s">
        <v>989</v>
      </c>
      <c r="V775">
        <v>21049</v>
      </c>
      <c r="W775">
        <v>21049</v>
      </c>
      <c r="X775" t="s">
        <v>4244</v>
      </c>
      <c r="Y775" t="s">
        <v>1074</v>
      </c>
      <c r="Z775" t="s">
        <v>1074</v>
      </c>
    </row>
    <row r="776" spans="1:26" x14ac:dyDescent="0.25">
      <c r="A776">
        <v>410662</v>
      </c>
      <c r="B776" t="s">
        <v>1075</v>
      </c>
      <c r="C776" t="s">
        <v>7307</v>
      </c>
      <c r="D776" t="s">
        <v>7308</v>
      </c>
      <c r="E776">
        <v>139</v>
      </c>
      <c r="F776">
        <v>9999</v>
      </c>
      <c r="G776" t="s">
        <v>327</v>
      </c>
      <c r="H776" s="2">
        <v>0.58333333333333337</v>
      </c>
      <c r="I776" t="s">
        <v>596</v>
      </c>
      <c r="J776" s="2">
        <v>8.3333333333333329E-2</v>
      </c>
      <c r="L776" t="s">
        <v>968</v>
      </c>
      <c r="N776" t="s">
        <v>1158</v>
      </c>
      <c r="O776">
        <v>9491616</v>
      </c>
      <c r="P776" t="s">
        <v>1159</v>
      </c>
      <c r="Q776" t="s">
        <v>7309</v>
      </c>
      <c r="R776">
        <v>0</v>
      </c>
      <c r="S776" t="s">
        <v>7310</v>
      </c>
      <c r="V776" t="s">
        <v>7311</v>
      </c>
      <c r="W776" t="s">
        <v>7311</v>
      </c>
      <c r="X776" t="s">
        <v>7312</v>
      </c>
      <c r="Y776" t="s">
        <v>1164</v>
      </c>
      <c r="Z776" t="s">
        <v>975</v>
      </c>
    </row>
    <row r="777" spans="1:26" x14ac:dyDescent="0.25">
      <c r="A777">
        <v>410777</v>
      </c>
      <c r="B777" t="s">
        <v>1032</v>
      </c>
      <c r="C777" t="s">
        <v>1165</v>
      </c>
      <c r="D777" t="s">
        <v>1166</v>
      </c>
      <c r="E777">
        <v>54</v>
      </c>
      <c r="F777">
        <v>499</v>
      </c>
      <c r="G777" t="s">
        <v>327</v>
      </c>
      <c r="H777" s="2">
        <v>0.66666666666666663</v>
      </c>
      <c r="I777" t="s">
        <v>327</v>
      </c>
      <c r="J777" s="2">
        <v>0.95833333333333337</v>
      </c>
      <c r="L777" t="s">
        <v>968</v>
      </c>
      <c r="N777" t="s">
        <v>1167</v>
      </c>
      <c r="O777">
        <v>7917757</v>
      </c>
      <c r="P777" t="s">
        <v>1168</v>
      </c>
      <c r="Q777" t="s">
        <v>7313</v>
      </c>
      <c r="R777">
        <v>0</v>
      </c>
      <c r="S777" t="s">
        <v>1133</v>
      </c>
      <c r="V777">
        <v>21191</v>
      </c>
      <c r="W777">
        <v>21191</v>
      </c>
      <c r="X777" t="s">
        <v>1171</v>
      </c>
      <c r="Y777" t="s">
        <v>1047</v>
      </c>
      <c r="Z777" t="s">
        <v>1047</v>
      </c>
    </row>
    <row r="778" spans="1:26" x14ac:dyDescent="0.25">
      <c r="A778">
        <v>410668</v>
      </c>
      <c r="B778" t="s">
        <v>1032</v>
      </c>
      <c r="C778" t="s">
        <v>1128</v>
      </c>
      <c r="D778" t="s">
        <v>1129</v>
      </c>
      <c r="E778">
        <v>56</v>
      </c>
      <c r="F778">
        <v>1083</v>
      </c>
      <c r="G778" t="s">
        <v>327</v>
      </c>
      <c r="H778" s="2">
        <v>0.66666666666666663</v>
      </c>
      <c r="I778" t="s">
        <v>327</v>
      </c>
      <c r="J778" s="2">
        <v>0.95833333333333337</v>
      </c>
      <c r="L778" t="s">
        <v>968</v>
      </c>
      <c r="N778" t="s">
        <v>1130</v>
      </c>
      <c r="O778">
        <v>9184524</v>
      </c>
      <c r="P778" t="s">
        <v>1036</v>
      </c>
      <c r="Q778" t="s">
        <v>7314</v>
      </c>
      <c r="R778">
        <v>0</v>
      </c>
      <c r="S778" t="s">
        <v>3253</v>
      </c>
      <c r="V778" t="s">
        <v>7315</v>
      </c>
      <c r="W778" t="s">
        <v>7315</v>
      </c>
      <c r="X778" t="s">
        <v>1135</v>
      </c>
      <c r="Y778" t="s">
        <v>1042</v>
      </c>
      <c r="Z778" t="s">
        <v>1042</v>
      </c>
    </row>
    <row r="779" spans="1:26" x14ac:dyDescent="0.25">
      <c r="A779">
        <v>410989</v>
      </c>
      <c r="B779" t="s">
        <v>976</v>
      </c>
      <c r="C779" t="s">
        <v>2197</v>
      </c>
      <c r="D779" t="s">
        <v>1680</v>
      </c>
      <c r="E779">
        <v>58</v>
      </c>
      <c r="F779">
        <v>1276</v>
      </c>
      <c r="G779" t="s">
        <v>596</v>
      </c>
      <c r="H779" s="2">
        <v>0.25</v>
      </c>
      <c r="I779" t="s">
        <v>332</v>
      </c>
      <c r="J779" s="2">
        <v>0.29166666666666669</v>
      </c>
      <c r="L779" t="s">
        <v>968</v>
      </c>
      <c r="N779" t="s">
        <v>2198</v>
      </c>
      <c r="O779" t="s">
        <v>2199</v>
      </c>
      <c r="P779" t="s">
        <v>1131</v>
      </c>
      <c r="Q779" t="s">
        <v>7316</v>
      </c>
      <c r="R779">
        <v>0</v>
      </c>
      <c r="S779" t="s">
        <v>1603</v>
      </c>
      <c r="Y779" t="s">
        <v>1284</v>
      </c>
      <c r="Z779" t="s">
        <v>1284</v>
      </c>
    </row>
    <row r="780" spans="1:26" x14ac:dyDescent="0.25">
      <c r="A780">
        <v>410988</v>
      </c>
      <c r="B780" t="s">
        <v>964</v>
      </c>
      <c r="C780" t="s">
        <v>2201</v>
      </c>
      <c r="D780" t="s">
        <v>1683</v>
      </c>
      <c r="E780">
        <v>26</v>
      </c>
      <c r="F780">
        <v>131</v>
      </c>
      <c r="G780" t="s">
        <v>596</v>
      </c>
      <c r="H780" s="2">
        <v>0.25</v>
      </c>
      <c r="I780" t="s">
        <v>332</v>
      </c>
      <c r="J780" s="2">
        <v>0.29166666666666669</v>
      </c>
      <c r="L780" t="s">
        <v>968</v>
      </c>
      <c r="N780" t="s">
        <v>2198</v>
      </c>
      <c r="O780" t="s">
        <v>2202</v>
      </c>
      <c r="P780" t="s">
        <v>1131</v>
      </c>
      <c r="Q780" t="s">
        <v>7317</v>
      </c>
      <c r="R780">
        <v>0</v>
      </c>
      <c r="S780" t="s">
        <v>1331</v>
      </c>
      <c r="X780" t="s">
        <v>1685</v>
      </c>
      <c r="Y780" t="s">
        <v>1284</v>
      </c>
      <c r="Z780" t="s">
        <v>1284</v>
      </c>
    </row>
    <row r="781" spans="1:26" x14ac:dyDescent="0.25">
      <c r="A781">
        <v>410952</v>
      </c>
      <c r="B781" t="s">
        <v>994</v>
      </c>
      <c r="C781" t="s">
        <v>1043</v>
      </c>
      <c r="D781" t="s">
        <v>1044</v>
      </c>
      <c r="E781">
        <v>99</v>
      </c>
      <c r="F781">
        <v>4224</v>
      </c>
      <c r="G781" t="s">
        <v>596</v>
      </c>
      <c r="H781" s="2">
        <v>0.25</v>
      </c>
      <c r="I781" t="s">
        <v>332</v>
      </c>
      <c r="J781" s="2">
        <v>0.75</v>
      </c>
      <c r="L781" t="s">
        <v>968</v>
      </c>
      <c r="N781" t="s">
        <v>997</v>
      </c>
      <c r="O781">
        <v>9355135</v>
      </c>
      <c r="P781" t="s">
        <v>999</v>
      </c>
      <c r="Q781" t="s">
        <v>7318</v>
      </c>
      <c r="R781">
        <v>0</v>
      </c>
      <c r="S781" t="s">
        <v>7108</v>
      </c>
      <c r="V781">
        <v>8</v>
      </c>
      <c r="W781">
        <v>8</v>
      </c>
      <c r="Y781" t="s">
        <v>1047</v>
      </c>
      <c r="Z781" t="s">
        <v>975</v>
      </c>
    </row>
    <row r="782" spans="1:26" x14ac:dyDescent="0.25">
      <c r="A782">
        <v>410743</v>
      </c>
      <c r="B782" t="s">
        <v>982</v>
      </c>
      <c r="C782" t="s">
        <v>351</v>
      </c>
      <c r="D782" t="s">
        <v>352</v>
      </c>
      <c r="E782">
        <v>294</v>
      </c>
      <c r="F782">
        <v>91011</v>
      </c>
      <c r="G782" t="s">
        <v>596</v>
      </c>
      <c r="H782" s="2">
        <v>0.27083333333333331</v>
      </c>
      <c r="I782" t="s">
        <v>333</v>
      </c>
      <c r="J782" s="2">
        <v>0.66666666666666663</v>
      </c>
      <c r="L782" t="s">
        <v>968</v>
      </c>
      <c r="N782" t="s">
        <v>1099</v>
      </c>
      <c r="O782">
        <v>9189419</v>
      </c>
      <c r="P782" t="s">
        <v>1123</v>
      </c>
      <c r="Q782" t="s">
        <v>7319</v>
      </c>
      <c r="R782">
        <v>0</v>
      </c>
      <c r="S782" t="s">
        <v>6043</v>
      </c>
      <c r="U782" t="s">
        <v>1102</v>
      </c>
      <c r="V782">
        <v>56971</v>
      </c>
      <c r="W782">
        <v>56971</v>
      </c>
      <c r="X782" t="s">
        <v>1103</v>
      </c>
      <c r="Y782" t="s">
        <v>1074</v>
      </c>
      <c r="Z782" t="s">
        <v>7320</v>
      </c>
    </row>
    <row r="783" spans="1:26" x14ac:dyDescent="0.25">
      <c r="A783">
        <v>411176</v>
      </c>
      <c r="B783" t="s">
        <v>964</v>
      </c>
      <c r="C783" t="s">
        <v>5917</v>
      </c>
      <c r="D783" t="s">
        <v>5918</v>
      </c>
      <c r="E783">
        <v>28</v>
      </c>
      <c r="F783">
        <v>284</v>
      </c>
      <c r="G783" t="s">
        <v>596</v>
      </c>
      <c r="H783" s="2">
        <v>0.375</v>
      </c>
      <c r="I783" t="s">
        <v>596</v>
      </c>
      <c r="J783" s="2">
        <v>0.75</v>
      </c>
      <c r="L783" t="s">
        <v>968</v>
      </c>
      <c r="N783" t="s">
        <v>1290</v>
      </c>
      <c r="P783" t="s">
        <v>1036</v>
      </c>
      <c r="Q783" t="s">
        <v>7321</v>
      </c>
      <c r="R783">
        <v>0</v>
      </c>
      <c r="S783" t="s">
        <v>1865</v>
      </c>
      <c r="X783" t="s">
        <v>5920</v>
      </c>
      <c r="Y783" t="s">
        <v>974</v>
      </c>
      <c r="Z783" t="s">
        <v>974</v>
      </c>
    </row>
    <row r="784" spans="1:26" x14ac:dyDescent="0.25">
      <c r="A784">
        <v>410464</v>
      </c>
      <c r="B784" t="s">
        <v>1075</v>
      </c>
      <c r="C784" t="s">
        <v>1320</v>
      </c>
      <c r="D784" t="s">
        <v>1321</v>
      </c>
      <c r="E784">
        <v>86</v>
      </c>
      <c r="F784">
        <v>2546</v>
      </c>
      <c r="G784" t="s">
        <v>596</v>
      </c>
      <c r="H784" s="2">
        <v>0.54166666666666663</v>
      </c>
      <c r="I784" t="s">
        <v>596</v>
      </c>
      <c r="J784" s="2">
        <v>0.75</v>
      </c>
      <c r="L784" t="s">
        <v>968</v>
      </c>
      <c r="N784" t="s">
        <v>1035</v>
      </c>
      <c r="O784">
        <v>9280718</v>
      </c>
      <c r="P784" t="s">
        <v>1277</v>
      </c>
      <c r="Q784" t="s">
        <v>7322</v>
      </c>
      <c r="R784">
        <v>0</v>
      </c>
      <c r="S784" t="s">
        <v>6246</v>
      </c>
      <c r="V784" t="s">
        <v>7323</v>
      </c>
      <c r="W784" t="s">
        <v>7323</v>
      </c>
      <c r="X784" t="s">
        <v>1325</v>
      </c>
      <c r="Y784" t="s">
        <v>992</v>
      </c>
      <c r="Z784" t="s">
        <v>7324</v>
      </c>
    </row>
    <row r="785" spans="1:26" x14ac:dyDescent="0.25">
      <c r="A785">
        <v>411102</v>
      </c>
      <c r="B785" t="s">
        <v>964</v>
      </c>
      <c r="C785" t="s">
        <v>7325</v>
      </c>
      <c r="D785" t="s">
        <v>7326</v>
      </c>
      <c r="E785">
        <v>29</v>
      </c>
      <c r="F785">
        <v>436</v>
      </c>
      <c r="G785" t="s">
        <v>332</v>
      </c>
      <c r="H785" s="2">
        <v>0.25</v>
      </c>
      <c r="I785" t="s">
        <v>7278</v>
      </c>
      <c r="J785" s="2">
        <v>0.58333333333333337</v>
      </c>
      <c r="L785" t="s">
        <v>968</v>
      </c>
      <c r="N785" t="s">
        <v>7327</v>
      </c>
      <c r="O785">
        <v>9354997</v>
      </c>
      <c r="P785" t="s">
        <v>1079</v>
      </c>
      <c r="Q785" t="s">
        <v>7328</v>
      </c>
      <c r="R785">
        <v>0</v>
      </c>
      <c r="S785" t="s">
        <v>1603</v>
      </c>
      <c r="X785" t="s">
        <v>7329</v>
      </c>
      <c r="Y785" t="s">
        <v>974</v>
      </c>
      <c r="Z785" t="s">
        <v>974</v>
      </c>
    </row>
    <row r="786" spans="1:26" x14ac:dyDescent="0.25">
      <c r="A786">
        <v>411089</v>
      </c>
      <c r="B786" t="s">
        <v>1961</v>
      </c>
      <c r="C786" t="s">
        <v>1962</v>
      </c>
      <c r="D786" t="s">
        <v>1963</v>
      </c>
      <c r="E786">
        <v>41</v>
      </c>
      <c r="F786">
        <v>198</v>
      </c>
      <c r="G786" t="s">
        <v>332</v>
      </c>
      <c r="H786" s="2">
        <v>0.25</v>
      </c>
      <c r="I786" t="s">
        <v>332</v>
      </c>
      <c r="J786" s="2">
        <v>0.875</v>
      </c>
      <c r="L786" t="s">
        <v>968</v>
      </c>
      <c r="N786" t="s">
        <v>1601</v>
      </c>
      <c r="O786">
        <v>400681</v>
      </c>
      <c r="P786" t="s">
        <v>1168</v>
      </c>
      <c r="Q786" t="s">
        <v>7330</v>
      </c>
      <c r="R786">
        <v>6</v>
      </c>
      <c r="S786" t="s">
        <v>1183</v>
      </c>
      <c r="X786" t="s">
        <v>1965</v>
      </c>
      <c r="Y786" t="s">
        <v>975</v>
      </c>
      <c r="Z786" t="s">
        <v>1042</v>
      </c>
    </row>
    <row r="787" spans="1:26" x14ac:dyDescent="0.25">
      <c r="A787">
        <v>410384</v>
      </c>
      <c r="B787" t="s">
        <v>1032</v>
      </c>
      <c r="C787" t="s">
        <v>1192</v>
      </c>
      <c r="D787" t="s">
        <v>1193</v>
      </c>
      <c r="E787">
        <v>69</v>
      </c>
      <c r="F787">
        <v>764</v>
      </c>
      <c r="G787" t="s">
        <v>332</v>
      </c>
      <c r="H787" s="2">
        <v>0.29166666666666669</v>
      </c>
      <c r="I787" t="s">
        <v>332</v>
      </c>
      <c r="J787" s="2">
        <v>0.625</v>
      </c>
      <c r="L787" t="s">
        <v>968</v>
      </c>
      <c r="N787" t="s">
        <v>1194</v>
      </c>
      <c r="O787">
        <v>7030523</v>
      </c>
      <c r="P787" t="s">
        <v>1036</v>
      </c>
      <c r="Q787" t="s">
        <v>7331</v>
      </c>
      <c r="R787">
        <v>0</v>
      </c>
      <c r="S787" t="s">
        <v>7332</v>
      </c>
      <c r="V787">
        <v>21191</v>
      </c>
      <c r="W787">
        <v>21191</v>
      </c>
      <c r="X787" t="s">
        <v>1197</v>
      </c>
      <c r="Y787" t="s">
        <v>1198</v>
      </c>
      <c r="Z787" t="s">
        <v>1029</v>
      </c>
    </row>
    <row r="788" spans="1:26" x14ac:dyDescent="0.25">
      <c r="A788">
        <v>410793</v>
      </c>
      <c r="B788" t="s">
        <v>1032</v>
      </c>
      <c r="C788" t="s">
        <v>1033</v>
      </c>
      <c r="D788" t="s">
        <v>1034</v>
      </c>
      <c r="E788">
        <v>108</v>
      </c>
      <c r="F788">
        <v>5873</v>
      </c>
      <c r="G788" t="s">
        <v>332</v>
      </c>
      <c r="H788" s="2">
        <v>0.79166666666666663</v>
      </c>
      <c r="I788" t="s">
        <v>333</v>
      </c>
      <c r="J788" s="2">
        <v>0.20833333333333334</v>
      </c>
      <c r="L788" t="s">
        <v>968</v>
      </c>
      <c r="N788" t="s">
        <v>1035</v>
      </c>
      <c r="O788">
        <v>9002647</v>
      </c>
      <c r="P788" t="s">
        <v>1036</v>
      </c>
      <c r="Q788" t="s">
        <v>7334</v>
      </c>
      <c r="R788">
        <v>5.97</v>
      </c>
      <c r="S788" t="s">
        <v>5116</v>
      </c>
      <c r="V788" t="s">
        <v>7289</v>
      </c>
      <c r="W788" t="s">
        <v>7289</v>
      </c>
      <c r="X788" t="s">
        <v>1040</v>
      </c>
      <c r="Y788" t="s">
        <v>1236</v>
      </c>
      <c r="Z788" t="s">
        <v>1065</v>
      </c>
    </row>
    <row r="789" spans="1:26" x14ac:dyDescent="0.25">
      <c r="A789">
        <v>411223</v>
      </c>
      <c r="B789" t="s">
        <v>1075</v>
      </c>
      <c r="C789" t="s">
        <v>1828</v>
      </c>
      <c r="D789" t="s">
        <v>1829</v>
      </c>
      <c r="E789">
        <v>159</v>
      </c>
      <c r="F789">
        <v>15215</v>
      </c>
      <c r="G789" t="s">
        <v>333</v>
      </c>
      <c r="H789" s="2">
        <v>2.0833333333333332E-2</v>
      </c>
      <c r="I789" t="s">
        <v>333</v>
      </c>
      <c r="J789" s="2">
        <v>0.75</v>
      </c>
      <c r="L789" t="s">
        <v>968</v>
      </c>
      <c r="N789" t="s">
        <v>1078</v>
      </c>
      <c r="O789">
        <v>9809904</v>
      </c>
      <c r="P789" t="s">
        <v>1277</v>
      </c>
      <c r="Q789" t="s">
        <v>7335</v>
      </c>
      <c r="R789">
        <v>0</v>
      </c>
      <c r="S789" t="s">
        <v>3713</v>
      </c>
      <c r="V789">
        <v>63</v>
      </c>
      <c r="W789">
        <v>63</v>
      </c>
      <c r="X789" t="s">
        <v>1831</v>
      </c>
      <c r="Y789" t="s">
        <v>1615</v>
      </c>
      <c r="Z789" t="s">
        <v>6098</v>
      </c>
    </row>
    <row r="790" spans="1:26" x14ac:dyDescent="0.25">
      <c r="A790">
        <v>411378</v>
      </c>
      <c r="B790" t="s">
        <v>964</v>
      </c>
      <c r="C790" t="s">
        <v>965</v>
      </c>
      <c r="D790" t="s">
        <v>966</v>
      </c>
      <c r="E790">
        <v>26</v>
      </c>
      <c r="F790">
        <v>284</v>
      </c>
      <c r="G790" t="s">
        <v>333</v>
      </c>
      <c r="H790" s="2">
        <v>0.20833333333333334</v>
      </c>
      <c r="I790" t="s">
        <v>333</v>
      </c>
      <c r="J790" s="2">
        <v>0.54166666666666663</v>
      </c>
      <c r="L790" t="s">
        <v>968</v>
      </c>
      <c r="N790" t="s">
        <v>969</v>
      </c>
      <c r="P790" t="s">
        <v>1277</v>
      </c>
      <c r="Q790" t="s">
        <v>7336</v>
      </c>
      <c r="R790">
        <v>0</v>
      </c>
      <c r="S790" t="s">
        <v>1603</v>
      </c>
      <c r="X790" t="s">
        <v>973</v>
      </c>
      <c r="Y790" t="s">
        <v>974</v>
      </c>
      <c r="Z790" t="s">
        <v>974</v>
      </c>
    </row>
    <row r="791" spans="1:26" x14ac:dyDescent="0.25">
      <c r="A791">
        <v>411379</v>
      </c>
      <c r="B791" t="s">
        <v>976</v>
      </c>
      <c r="C791" t="s">
        <v>1054</v>
      </c>
      <c r="D791" t="s">
        <v>1055</v>
      </c>
      <c r="E791">
        <v>87</v>
      </c>
      <c r="F791">
        <v>2391</v>
      </c>
      <c r="G791" t="s">
        <v>333</v>
      </c>
      <c r="H791" s="2">
        <v>0.20833333333333334</v>
      </c>
      <c r="I791" t="s">
        <v>333</v>
      </c>
      <c r="J791" s="2">
        <v>0.54166666666666663</v>
      </c>
      <c r="L791" t="s">
        <v>968</v>
      </c>
      <c r="N791" t="s">
        <v>969</v>
      </c>
      <c r="P791" t="s">
        <v>1277</v>
      </c>
      <c r="Q791" t="s">
        <v>7337</v>
      </c>
      <c r="R791">
        <v>0</v>
      </c>
      <c r="S791" t="s">
        <v>2214</v>
      </c>
      <c r="X791" t="s">
        <v>1058</v>
      </c>
      <c r="Y791" t="s">
        <v>974</v>
      </c>
      <c r="Z791" t="s">
        <v>974</v>
      </c>
    </row>
    <row r="792" spans="1:26" x14ac:dyDescent="0.25">
      <c r="A792">
        <v>411275</v>
      </c>
      <c r="B792" t="s">
        <v>976</v>
      </c>
      <c r="C792" t="s">
        <v>2197</v>
      </c>
      <c r="D792" t="s">
        <v>1680</v>
      </c>
      <c r="E792">
        <v>58</v>
      </c>
      <c r="F792">
        <v>1276</v>
      </c>
      <c r="G792" t="s">
        <v>333</v>
      </c>
      <c r="H792" s="2">
        <v>0.25</v>
      </c>
      <c r="I792" t="s">
        <v>7278</v>
      </c>
      <c r="J792" s="2">
        <v>0.29166666666666669</v>
      </c>
      <c r="L792" t="s">
        <v>968</v>
      </c>
      <c r="N792" t="s">
        <v>2198</v>
      </c>
      <c r="O792" t="s">
        <v>2199</v>
      </c>
      <c r="P792" t="s">
        <v>1131</v>
      </c>
      <c r="Q792" t="s">
        <v>7338</v>
      </c>
      <c r="R792">
        <v>0</v>
      </c>
      <c r="S792" t="s">
        <v>1331</v>
      </c>
      <c r="Y792" t="s">
        <v>1229</v>
      </c>
      <c r="Z792" t="s">
        <v>1284</v>
      </c>
    </row>
    <row r="793" spans="1:26" x14ac:dyDescent="0.25">
      <c r="A793">
        <v>411274</v>
      </c>
      <c r="B793" t="s">
        <v>964</v>
      </c>
      <c r="C793" t="s">
        <v>2201</v>
      </c>
      <c r="D793" t="s">
        <v>1683</v>
      </c>
      <c r="E793">
        <v>26</v>
      </c>
      <c r="F793">
        <v>131</v>
      </c>
      <c r="G793" t="s">
        <v>333</v>
      </c>
      <c r="H793" s="2">
        <v>0.25</v>
      </c>
      <c r="I793" t="s">
        <v>7278</v>
      </c>
      <c r="J793" s="2">
        <v>0.29166666666666669</v>
      </c>
      <c r="L793" t="s">
        <v>968</v>
      </c>
      <c r="N793" t="s">
        <v>2198</v>
      </c>
      <c r="O793" t="s">
        <v>2202</v>
      </c>
      <c r="P793" t="s">
        <v>1131</v>
      </c>
      <c r="Q793" t="s">
        <v>7339</v>
      </c>
      <c r="R793">
        <v>0</v>
      </c>
      <c r="S793" t="s">
        <v>1331</v>
      </c>
      <c r="X793" t="s">
        <v>1685</v>
      </c>
      <c r="Y793" t="s">
        <v>1229</v>
      </c>
      <c r="Z793" t="s">
        <v>1284</v>
      </c>
    </row>
    <row r="794" spans="1:26" x14ac:dyDescent="0.25">
      <c r="A794">
        <v>411197</v>
      </c>
      <c r="B794" t="s">
        <v>1230</v>
      </c>
      <c r="C794" t="s">
        <v>2160</v>
      </c>
      <c r="D794" t="s">
        <v>2160</v>
      </c>
      <c r="E794">
        <v>24</v>
      </c>
      <c r="F794">
        <v>80</v>
      </c>
      <c r="G794" t="s">
        <v>333</v>
      </c>
      <c r="H794" s="2">
        <v>0.375</v>
      </c>
      <c r="I794" t="s">
        <v>333</v>
      </c>
      <c r="J794" s="2">
        <v>0.66666666666666663</v>
      </c>
      <c r="L794" t="s">
        <v>968</v>
      </c>
      <c r="N794" t="s">
        <v>1143</v>
      </c>
      <c r="O794">
        <v>740570</v>
      </c>
      <c r="P794" t="s">
        <v>970</v>
      </c>
      <c r="Q794" t="s">
        <v>7340</v>
      </c>
      <c r="R794">
        <v>0</v>
      </c>
      <c r="S794" t="s">
        <v>1179</v>
      </c>
      <c r="X794" t="s">
        <v>2164</v>
      </c>
      <c r="Y794" t="s">
        <v>1065</v>
      </c>
      <c r="Z794" t="s">
        <v>1065</v>
      </c>
    </row>
    <row r="795" spans="1:26" x14ac:dyDescent="0.25">
      <c r="A795">
        <v>410932</v>
      </c>
      <c r="B795" t="s">
        <v>1139</v>
      </c>
      <c r="C795" t="s">
        <v>5061</v>
      </c>
      <c r="D795" t="s">
        <v>5061</v>
      </c>
      <c r="E795">
        <v>67</v>
      </c>
      <c r="F795">
        <v>1518</v>
      </c>
      <c r="G795" t="s">
        <v>333</v>
      </c>
      <c r="H795" s="2">
        <v>0.64583333333333337</v>
      </c>
      <c r="I795" t="s">
        <v>619</v>
      </c>
      <c r="J795" s="2">
        <v>0.66666666666666663</v>
      </c>
      <c r="L795" t="s">
        <v>968</v>
      </c>
      <c r="N795" t="s">
        <v>1143</v>
      </c>
      <c r="O795">
        <v>748622</v>
      </c>
      <c r="P795" t="s">
        <v>1092</v>
      </c>
      <c r="Q795" t="s">
        <v>7341</v>
      </c>
      <c r="R795">
        <v>0</v>
      </c>
      <c r="S795" t="s">
        <v>1176</v>
      </c>
      <c r="T795" t="s">
        <v>5826</v>
      </c>
      <c r="X795" t="s">
        <v>5064</v>
      </c>
      <c r="Y795" t="s">
        <v>1065</v>
      </c>
      <c r="Z795" t="s">
        <v>1263</v>
      </c>
    </row>
    <row r="796" spans="1:26" x14ac:dyDescent="0.25">
      <c r="A796" t="s">
        <v>7342</v>
      </c>
      <c r="B796" t="s">
        <v>982</v>
      </c>
      <c r="C796" t="s">
        <v>321</v>
      </c>
      <c r="D796" t="s">
        <v>322</v>
      </c>
      <c r="E796">
        <v>278</v>
      </c>
      <c r="F796">
        <v>78717</v>
      </c>
      <c r="G796" t="s">
        <v>333</v>
      </c>
      <c r="H796" s="2">
        <v>0.66666666666666663</v>
      </c>
      <c r="I796" t="s">
        <v>7343</v>
      </c>
      <c r="J796" s="2">
        <v>0.70833333333333337</v>
      </c>
      <c r="L796" t="s">
        <v>968</v>
      </c>
      <c r="N796" t="s">
        <v>985</v>
      </c>
      <c r="O796">
        <v>9116876</v>
      </c>
      <c r="P796" t="s">
        <v>1100</v>
      </c>
      <c r="Q796" t="s">
        <v>7344</v>
      </c>
      <c r="R796">
        <v>0</v>
      </c>
      <c r="S796" t="s">
        <v>2288</v>
      </c>
      <c r="U796" t="s">
        <v>989</v>
      </c>
      <c r="V796">
        <v>17172</v>
      </c>
      <c r="W796">
        <v>17172</v>
      </c>
      <c r="X796" t="s">
        <v>1794</v>
      </c>
      <c r="Y796" t="s">
        <v>1074</v>
      </c>
      <c r="Z796" t="s">
        <v>1074</v>
      </c>
    </row>
    <row r="797" spans="1:26" x14ac:dyDescent="0.25">
      <c r="A797">
        <v>411453</v>
      </c>
      <c r="B797" t="s">
        <v>1230</v>
      </c>
      <c r="C797" t="s">
        <v>1298</v>
      </c>
      <c r="D797" t="s">
        <v>1299</v>
      </c>
      <c r="E797">
        <v>11</v>
      </c>
      <c r="F797">
        <v>11</v>
      </c>
      <c r="G797" t="s">
        <v>7278</v>
      </c>
      <c r="H797" s="2">
        <v>0.20833333333333334</v>
      </c>
      <c r="I797" t="s">
        <v>7278</v>
      </c>
      <c r="J797" s="2">
        <v>0.41666666666666669</v>
      </c>
      <c r="L797" t="s">
        <v>968</v>
      </c>
      <c r="N797" t="s">
        <v>1300</v>
      </c>
      <c r="O797" t="s">
        <v>1301</v>
      </c>
      <c r="P797" t="s">
        <v>970</v>
      </c>
      <c r="Q797" t="s">
        <v>7346</v>
      </c>
      <c r="R797">
        <v>0</v>
      </c>
      <c r="S797" t="s">
        <v>1179</v>
      </c>
      <c r="X797" t="s">
        <v>1303</v>
      </c>
      <c r="Y797" t="s">
        <v>1029</v>
      </c>
      <c r="Z797" t="s">
        <v>1029</v>
      </c>
    </row>
    <row r="798" spans="1:26" x14ac:dyDescent="0.25">
      <c r="A798">
        <v>411322</v>
      </c>
      <c r="B798" t="s">
        <v>1032</v>
      </c>
      <c r="C798" t="s">
        <v>1327</v>
      </c>
      <c r="D798" t="s">
        <v>1328</v>
      </c>
      <c r="E798">
        <v>42</v>
      </c>
      <c r="F798">
        <v>380</v>
      </c>
      <c r="G798" t="s">
        <v>7278</v>
      </c>
      <c r="H798" s="2">
        <v>0.29166666666666669</v>
      </c>
      <c r="I798" t="s">
        <v>7278</v>
      </c>
      <c r="J798" s="2">
        <v>0.75</v>
      </c>
      <c r="L798" t="s">
        <v>968</v>
      </c>
      <c r="N798" t="s">
        <v>1329</v>
      </c>
      <c r="O798">
        <v>7321960</v>
      </c>
      <c r="P798" t="s">
        <v>1168</v>
      </c>
      <c r="Q798" t="s">
        <v>7347</v>
      </c>
      <c r="R798">
        <v>0</v>
      </c>
      <c r="S798" t="s">
        <v>1183</v>
      </c>
      <c r="T798" t="s">
        <v>1332</v>
      </c>
      <c r="X798" t="s">
        <v>1333</v>
      </c>
      <c r="Y798" t="s">
        <v>1104</v>
      </c>
      <c r="Z798" t="s">
        <v>1042</v>
      </c>
    </row>
    <row r="799" spans="1:26" x14ac:dyDescent="0.25">
      <c r="A799">
        <v>411566</v>
      </c>
      <c r="B799" t="s">
        <v>1030</v>
      </c>
      <c r="C799" t="s">
        <v>7348</v>
      </c>
      <c r="D799" t="s">
        <v>7349</v>
      </c>
      <c r="E799">
        <v>8</v>
      </c>
      <c r="F799">
        <v>1</v>
      </c>
      <c r="G799" t="s">
        <v>7278</v>
      </c>
      <c r="H799" s="2">
        <v>0.625</v>
      </c>
      <c r="I799" t="s">
        <v>7263</v>
      </c>
      <c r="J799" s="2">
        <v>0.20833333333333334</v>
      </c>
      <c r="L799" t="s">
        <v>968</v>
      </c>
      <c r="N799" t="s">
        <v>1300</v>
      </c>
      <c r="O799" t="s">
        <v>7350</v>
      </c>
      <c r="P799" t="s">
        <v>970</v>
      </c>
      <c r="Q799" t="s">
        <v>7351</v>
      </c>
      <c r="R799">
        <v>1</v>
      </c>
      <c r="S799" t="s">
        <v>1179</v>
      </c>
      <c r="Y799" t="s">
        <v>1821</v>
      </c>
      <c r="Z799" t="s">
        <v>1229</v>
      </c>
    </row>
    <row r="800" spans="1:26" x14ac:dyDescent="0.25">
      <c r="A800" t="s">
        <v>7352</v>
      </c>
      <c r="B800" t="s">
        <v>982</v>
      </c>
      <c r="C800" t="s">
        <v>377</v>
      </c>
      <c r="D800" t="s">
        <v>378</v>
      </c>
      <c r="E800">
        <v>311</v>
      </c>
      <c r="F800">
        <v>138193</v>
      </c>
      <c r="G800" t="s">
        <v>407</v>
      </c>
      <c r="H800" s="2">
        <v>0.26041666666666669</v>
      </c>
      <c r="I800" t="s">
        <v>7343</v>
      </c>
      <c r="J800" s="2">
        <v>0.70833333333333337</v>
      </c>
      <c r="L800" t="s">
        <v>968</v>
      </c>
      <c r="N800" t="s">
        <v>985</v>
      </c>
      <c r="O800">
        <v>9167227</v>
      </c>
      <c r="P800" t="s">
        <v>1060</v>
      </c>
      <c r="Q800" t="s">
        <v>7353</v>
      </c>
      <c r="R800">
        <v>0</v>
      </c>
      <c r="S800" t="s">
        <v>7354</v>
      </c>
      <c r="U800" t="s">
        <v>989</v>
      </c>
      <c r="V800">
        <v>21971</v>
      </c>
      <c r="W800">
        <v>21971</v>
      </c>
      <c r="X800" t="s">
        <v>4244</v>
      </c>
      <c r="Y800" t="s">
        <v>1074</v>
      </c>
      <c r="Z800" t="s">
        <v>7355</v>
      </c>
    </row>
    <row r="801" spans="1:26" x14ac:dyDescent="0.25">
      <c r="A801">
        <v>411505</v>
      </c>
      <c r="B801" t="s">
        <v>1628</v>
      </c>
      <c r="C801" t="s">
        <v>1656</v>
      </c>
      <c r="D801" t="s">
        <v>1656</v>
      </c>
      <c r="E801">
        <v>10</v>
      </c>
      <c r="F801">
        <v>7</v>
      </c>
      <c r="G801" t="s">
        <v>407</v>
      </c>
      <c r="H801" s="2">
        <v>0.28125</v>
      </c>
      <c r="I801" t="s">
        <v>407</v>
      </c>
      <c r="J801" s="2">
        <v>0.375</v>
      </c>
      <c r="L801" t="s">
        <v>968</v>
      </c>
      <c r="N801" t="s">
        <v>1300</v>
      </c>
      <c r="O801" t="s">
        <v>1657</v>
      </c>
      <c r="P801" t="s">
        <v>970</v>
      </c>
      <c r="Q801" t="s">
        <v>7356</v>
      </c>
      <c r="R801">
        <v>1.22</v>
      </c>
      <c r="S801" t="s">
        <v>1179</v>
      </c>
      <c r="X801" t="s">
        <v>1659</v>
      </c>
      <c r="Y801" t="s">
        <v>1029</v>
      </c>
      <c r="Z801" t="s">
        <v>1029</v>
      </c>
    </row>
    <row r="802" spans="1:26" x14ac:dyDescent="0.25">
      <c r="A802">
        <v>411309</v>
      </c>
      <c r="B802" t="s">
        <v>964</v>
      </c>
      <c r="C802" t="s">
        <v>7357</v>
      </c>
      <c r="D802" t="s">
        <v>7358</v>
      </c>
      <c r="E802">
        <v>23</v>
      </c>
      <c r="F802">
        <v>312</v>
      </c>
      <c r="G802" t="s">
        <v>407</v>
      </c>
      <c r="H802" s="2">
        <v>0.41666666666666669</v>
      </c>
      <c r="I802" t="s">
        <v>407</v>
      </c>
      <c r="J802" s="2">
        <v>0.66666666666666663</v>
      </c>
      <c r="L802" t="s">
        <v>968</v>
      </c>
      <c r="N802" t="s">
        <v>1091</v>
      </c>
      <c r="O802">
        <v>12616</v>
      </c>
      <c r="P802" t="s">
        <v>1159</v>
      </c>
      <c r="Q802" t="s">
        <v>7359</v>
      </c>
      <c r="R802">
        <v>0</v>
      </c>
      <c r="S802" t="s">
        <v>7360</v>
      </c>
      <c r="X802" t="s">
        <v>7361</v>
      </c>
      <c r="Y802" t="s">
        <v>3425</v>
      </c>
      <c r="Z802" t="s">
        <v>7362</v>
      </c>
    </row>
    <row r="803" spans="1:26" x14ac:dyDescent="0.25">
      <c r="A803">
        <v>410795</v>
      </c>
      <c r="B803" t="s">
        <v>1032</v>
      </c>
      <c r="C803" t="s">
        <v>1033</v>
      </c>
      <c r="D803" t="s">
        <v>1034</v>
      </c>
      <c r="E803">
        <v>108</v>
      </c>
      <c r="F803">
        <v>5873</v>
      </c>
      <c r="G803" t="s">
        <v>407</v>
      </c>
      <c r="H803" s="2">
        <v>0.41666666666666669</v>
      </c>
      <c r="I803" t="s">
        <v>7263</v>
      </c>
      <c r="J803" s="2">
        <v>0.79166666666666663</v>
      </c>
      <c r="L803" t="s">
        <v>968</v>
      </c>
      <c r="N803" t="s">
        <v>1035</v>
      </c>
      <c r="O803">
        <v>9002647</v>
      </c>
      <c r="P803" t="s">
        <v>1036</v>
      </c>
      <c r="Q803" t="s">
        <v>7363</v>
      </c>
      <c r="R803">
        <v>0</v>
      </c>
      <c r="S803" t="s">
        <v>5630</v>
      </c>
      <c r="V803" t="s">
        <v>7364</v>
      </c>
      <c r="W803" t="s">
        <v>7364</v>
      </c>
      <c r="X803" t="s">
        <v>1040</v>
      </c>
      <c r="Y803" t="s">
        <v>1041</v>
      </c>
      <c r="Z803" t="s">
        <v>1042</v>
      </c>
    </row>
    <row r="804" spans="1:26" x14ac:dyDescent="0.25">
      <c r="A804">
        <v>411555</v>
      </c>
      <c r="B804" t="s">
        <v>1021</v>
      </c>
      <c r="C804" t="s">
        <v>1459</v>
      </c>
      <c r="D804" t="s">
        <v>1460</v>
      </c>
      <c r="E804">
        <v>28</v>
      </c>
      <c r="F804">
        <v>100</v>
      </c>
      <c r="G804" t="s">
        <v>407</v>
      </c>
      <c r="H804" s="2">
        <v>0.54166666666666663</v>
      </c>
      <c r="I804" t="s">
        <v>7263</v>
      </c>
      <c r="J804" s="2">
        <v>0.83333333333333337</v>
      </c>
      <c r="L804" t="s">
        <v>968</v>
      </c>
      <c r="N804" t="s">
        <v>1300</v>
      </c>
      <c r="O804">
        <v>2401</v>
      </c>
      <c r="P804" t="s">
        <v>970</v>
      </c>
      <c r="Q804" t="s">
        <v>7365</v>
      </c>
      <c r="R804">
        <v>4</v>
      </c>
      <c r="S804" t="s">
        <v>1026</v>
      </c>
      <c r="X804" t="s">
        <v>1462</v>
      </c>
      <c r="Y804" t="s">
        <v>1074</v>
      </c>
      <c r="Z804" t="s">
        <v>1074</v>
      </c>
    </row>
    <row r="805" spans="1:26" x14ac:dyDescent="0.25">
      <c r="A805">
        <v>411475</v>
      </c>
      <c r="B805" t="s">
        <v>1032</v>
      </c>
      <c r="C805" t="s">
        <v>5900</v>
      </c>
      <c r="D805" t="s">
        <v>5901</v>
      </c>
      <c r="E805">
        <v>71</v>
      </c>
      <c r="F805">
        <v>1050</v>
      </c>
      <c r="G805" t="s">
        <v>407</v>
      </c>
      <c r="H805" s="2">
        <v>0.91666666666666663</v>
      </c>
      <c r="I805" t="s">
        <v>7343</v>
      </c>
      <c r="J805" s="2">
        <v>0.45833333333333331</v>
      </c>
      <c r="L805" t="s">
        <v>968</v>
      </c>
      <c r="N805" t="s">
        <v>1167</v>
      </c>
      <c r="O805">
        <v>8132055</v>
      </c>
      <c r="P805" t="s">
        <v>1131</v>
      </c>
      <c r="Q805" t="s">
        <v>7366</v>
      </c>
      <c r="R805">
        <v>0</v>
      </c>
      <c r="S805" t="s">
        <v>6116</v>
      </c>
      <c r="T805" t="s">
        <v>5904</v>
      </c>
      <c r="V805">
        <v>21191</v>
      </c>
      <c r="W805">
        <v>21201</v>
      </c>
      <c r="X805" t="s">
        <v>5905</v>
      </c>
      <c r="Y805" t="s">
        <v>974</v>
      </c>
      <c r="Z805" t="s">
        <v>974</v>
      </c>
    </row>
    <row r="806" spans="1:26" x14ac:dyDescent="0.25">
      <c r="A806">
        <v>411599</v>
      </c>
      <c r="B806" t="s">
        <v>964</v>
      </c>
      <c r="C806" t="s">
        <v>1049</v>
      </c>
      <c r="D806" t="s">
        <v>1050</v>
      </c>
      <c r="E806">
        <v>26</v>
      </c>
      <c r="F806">
        <v>284</v>
      </c>
      <c r="G806" t="s">
        <v>7263</v>
      </c>
      <c r="H806" s="2">
        <v>0.20833333333333334</v>
      </c>
      <c r="I806" t="s">
        <v>7263</v>
      </c>
      <c r="J806" s="2">
        <v>0.70833333333333337</v>
      </c>
      <c r="L806" t="s">
        <v>968</v>
      </c>
      <c r="N806" t="s">
        <v>969</v>
      </c>
      <c r="P806" t="s">
        <v>970</v>
      </c>
      <c r="Q806" t="s">
        <v>7367</v>
      </c>
      <c r="R806">
        <v>0</v>
      </c>
      <c r="S806" t="s">
        <v>972</v>
      </c>
      <c r="X806" t="s">
        <v>1053</v>
      </c>
      <c r="Y806" t="s">
        <v>974</v>
      </c>
      <c r="Z806" t="s">
        <v>974</v>
      </c>
    </row>
    <row r="807" spans="1:26" x14ac:dyDescent="0.25">
      <c r="A807">
        <v>411530</v>
      </c>
      <c r="B807" t="s">
        <v>976</v>
      </c>
      <c r="C807" t="s">
        <v>1185</v>
      </c>
      <c r="D807" t="s">
        <v>1186</v>
      </c>
      <c r="E807">
        <v>87</v>
      </c>
      <c r="F807">
        <v>2391</v>
      </c>
      <c r="G807" t="s">
        <v>7263</v>
      </c>
      <c r="H807" s="2">
        <v>0.20833333333333334</v>
      </c>
      <c r="I807" t="s">
        <v>7263</v>
      </c>
      <c r="J807" s="2">
        <v>0.75</v>
      </c>
      <c r="L807" t="s">
        <v>968</v>
      </c>
      <c r="N807" t="s">
        <v>969</v>
      </c>
      <c r="P807" t="s">
        <v>970</v>
      </c>
      <c r="Q807" t="s">
        <v>7368</v>
      </c>
      <c r="R807">
        <v>0</v>
      </c>
      <c r="S807" t="s">
        <v>980</v>
      </c>
      <c r="X807" t="s">
        <v>1189</v>
      </c>
      <c r="Y807" t="s">
        <v>974</v>
      </c>
      <c r="Z807" t="s">
        <v>974</v>
      </c>
    </row>
    <row r="808" spans="1:26" x14ac:dyDescent="0.25">
      <c r="A808">
        <v>411602</v>
      </c>
      <c r="B808" t="s">
        <v>964</v>
      </c>
      <c r="C808" t="s">
        <v>4724</v>
      </c>
      <c r="D808" t="s">
        <v>4725</v>
      </c>
      <c r="E808">
        <v>12</v>
      </c>
      <c r="F808">
        <v>41</v>
      </c>
      <c r="G808" t="s">
        <v>7263</v>
      </c>
      <c r="H808" s="2">
        <v>0.25</v>
      </c>
      <c r="I808" t="s">
        <v>7369</v>
      </c>
      <c r="J808" s="2">
        <v>0.66666666666666663</v>
      </c>
      <c r="K808" t="s">
        <v>7370</v>
      </c>
      <c r="L808" t="s">
        <v>1142</v>
      </c>
      <c r="N808" t="s">
        <v>1290</v>
      </c>
      <c r="O808">
        <v>9678068</v>
      </c>
      <c r="P808" t="s">
        <v>970</v>
      </c>
      <c r="Q808" t="s">
        <v>7371</v>
      </c>
      <c r="R808">
        <v>0</v>
      </c>
      <c r="S808" t="s">
        <v>1349</v>
      </c>
      <c r="X808" t="s">
        <v>4728</v>
      </c>
      <c r="Y808" t="s">
        <v>974</v>
      </c>
      <c r="Z808" t="s">
        <v>974</v>
      </c>
    </row>
    <row r="809" spans="1:26" x14ac:dyDescent="0.25">
      <c r="A809" t="s">
        <v>7372</v>
      </c>
      <c r="B809" t="s">
        <v>982</v>
      </c>
      <c r="C809" t="s">
        <v>112</v>
      </c>
      <c r="D809" t="s">
        <v>113</v>
      </c>
      <c r="E809">
        <v>198</v>
      </c>
      <c r="F809">
        <v>32477</v>
      </c>
      <c r="G809" t="s">
        <v>7263</v>
      </c>
      <c r="H809" s="2">
        <v>0.26041666666666669</v>
      </c>
      <c r="I809" t="s">
        <v>7373</v>
      </c>
      <c r="J809" s="2">
        <v>0.70833333333333337</v>
      </c>
      <c r="L809" t="s">
        <v>968</v>
      </c>
      <c r="N809" t="s">
        <v>1073</v>
      </c>
      <c r="O809">
        <v>9417086</v>
      </c>
      <c r="P809" t="s">
        <v>986</v>
      </c>
      <c r="Q809" t="s">
        <v>7374</v>
      </c>
      <c r="R809">
        <v>0</v>
      </c>
      <c r="S809" t="s">
        <v>2288</v>
      </c>
      <c r="V809" t="s">
        <v>7375</v>
      </c>
      <c r="W809" t="s">
        <v>7375</v>
      </c>
      <c r="X809" t="s">
        <v>1266</v>
      </c>
      <c r="Y809" t="s">
        <v>1074</v>
      </c>
      <c r="Z809" t="s">
        <v>1074</v>
      </c>
    </row>
    <row r="810" spans="1:26" x14ac:dyDescent="0.25">
      <c r="A810">
        <v>411324</v>
      </c>
      <c r="B810" t="s">
        <v>1032</v>
      </c>
      <c r="C810" t="s">
        <v>1327</v>
      </c>
      <c r="D810" t="s">
        <v>1328</v>
      </c>
      <c r="E810">
        <v>42</v>
      </c>
      <c r="F810">
        <v>380</v>
      </c>
      <c r="G810" t="s">
        <v>7263</v>
      </c>
      <c r="H810" s="2">
        <v>0.29166666666666669</v>
      </c>
      <c r="I810" t="s">
        <v>7263</v>
      </c>
      <c r="J810" s="2">
        <v>0.75</v>
      </c>
      <c r="L810" t="s">
        <v>968</v>
      </c>
      <c r="N810" t="s">
        <v>1329</v>
      </c>
      <c r="O810">
        <v>7321960</v>
      </c>
      <c r="P810" t="s">
        <v>1168</v>
      </c>
      <c r="Q810" t="s">
        <v>7376</v>
      </c>
      <c r="R810">
        <v>0</v>
      </c>
      <c r="S810" t="s">
        <v>1603</v>
      </c>
      <c r="T810" t="s">
        <v>1332</v>
      </c>
      <c r="X810" t="s">
        <v>1333</v>
      </c>
      <c r="Y810" t="s">
        <v>1042</v>
      </c>
      <c r="Z810" t="s">
        <v>1281</v>
      </c>
    </row>
    <row r="811" spans="1:26" x14ac:dyDescent="0.25">
      <c r="A811">
        <v>410563</v>
      </c>
      <c r="B811" t="s">
        <v>1075</v>
      </c>
      <c r="C811" t="s">
        <v>1910</v>
      </c>
      <c r="D811" t="s">
        <v>1911</v>
      </c>
      <c r="E811">
        <v>190</v>
      </c>
      <c r="F811">
        <v>26645</v>
      </c>
      <c r="G811" t="s">
        <v>7263</v>
      </c>
      <c r="H811" s="2">
        <v>0.29166666666666669</v>
      </c>
      <c r="I811" t="s">
        <v>7263</v>
      </c>
      <c r="J811" s="2">
        <v>0.66666666666666663</v>
      </c>
      <c r="L811" t="s">
        <v>968</v>
      </c>
      <c r="N811" t="s">
        <v>1482</v>
      </c>
      <c r="O811">
        <v>9709192</v>
      </c>
      <c r="P811" t="s">
        <v>1079</v>
      </c>
      <c r="Q811" t="s">
        <v>7377</v>
      </c>
      <c r="R811">
        <v>9.15</v>
      </c>
      <c r="S811" t="s">
        <v>7378</v>
      </c>
      <c r="V811" t="s">
        <v>7379</v>
      </c>
      <c r="W811" t="s">
        <v>7379</v>
      </c>
      <c r="X811" t="s">
        <v>1915</v>
      </c>
      <c r="Y811" t="s">
        <v>1487</v>
      </c>
      <c r="Z811" t="s">
        <v>1013</v>
      </c>
    </row>
    <row r="812" spans="1:26" x14ac:dyDescent="0.25">
      <c r="A812">
        <v>411282</v>
      </c>
      <c r="B812" t="s">
        <v>1075</v>
      </c>
      <c r="C812" t="s">
        <v>7307</v>
      </c>
      <c r="D812" t="s">
        <v>7308</v>
      </c>
      <c r="E812">
        <v>139</v>
      </c>
      <c r="F812">
        <v>9999</v>
      </c>
      <c r="G812" t="s">
        <v>7263</v>
      </c>
      <c r="H812" s="2">
        <v>0.79166666666666663</v>
      </c>
      <c r="I812" t="s">
        <v>7369</v>
      </c>
      <c r="J812" s="2">
        <v>8.3333333333333329E-2</v>
      </c>
      <c r="L812" t="s">
        <v>968</v>
      </c>
      <c r="N812" t="s">
        <v>1158</v>
      </c>
      <c r="O812">
        <v>9491616</v>
      </c>
      <c r="P812" t="s">
        <v>1159</v>
      </c>
      <c r="Q812" t="s">
        <v>7380</v>
      </c>
      <c r="R812">
        <v>0</v>
      </c>
      <c r="S812" t="s">
        <v>6589</v>
      </c>
      <c r="V812" t="s">
        <v>7381</v>
      </c>
      <c r="W812" t="s">
        <v>7381</v>
      </c>
      <c r="X812" t="s">
        <v>7312</v>
      </c>
      <c r="Y812" t="s">
        <v>1520</v>
      </c>
      <c r="Z812" t="s">
        <v>1521</v>
      </c>
    </row>
    <row r="813" spans="1:26" x14ac:dyDescent="0.25">
      <c r="A813">
        <v>411224</v>
      </c>
      <c r="B813" t="s">
        <v>1075</v>
      </c>
      <c r="C813" t="s">
        <v>1465</v>
      </c>
      <c r="D813" t="s">
        <v>1466</v>
      </c>
      <c r="E813">
        <v>159</v>
      </c>
      <c r="F813">
        <v>15215</v>
      </c>
      <c r="G813" t="s">
        <v>7263</v>
      </c>
      <c r="H813" s="2">
        <v>0.99930555555555556</v>
      </c>
      <c r="I813" t="s">
        <v>7369</v>
      </c>
      <c r="J813" s="2">
        <v>0.41666666666666669</v>
      </c>
      <c r="L813" t="s">
        <v>968</v>
      </c>
      <c r="N813" t="s">
        <v>1078</v>
      </c>
      <c r="O813">
        <v>9809916</v>
      </c>
      <c r="P813" t="s">
        <v>1277</v>
      </c>
      <c r="Q813" t="s">
        <v>7382</v>
      </c>
      <c r="R813">
        <v>0</v>
      </c>
      <c r="S813" t="s">
        <v>7383</v>
      </c>
      <c r="V813">
        <v>60</v>
      </c>
      <c r="W813">
        <v>60</v>
      </c>
      <c r="X813" t="s">
        <v>1469</v>
      </c>
      <c r="Y813" t="s">
        <v>1005</v>
      </c>
      <c r="Z813" t="s">
        <v>1083</v>
      </c>
    </row>
    <row r="814" spans="1:26" x14ac:dyDescent="0.25">
      <c r="A814">
        <v>411600</v>
      </c>
      <c r="B814" t="s">
        <v>964</v>
      </c>
      <c r="C814" t="s">
        <v>1049</v>
      </c>
      <c r="D814" t="s">
        <v>1050</v>
      </c>
      <c r="E814">
        <v>26</v>
      </c>
      <c r="F814">
        <v>284</v>
      </c>
      <c r="G814" t="s">
        <v>7369</v>
      </c>
      <c r="H814" s="2">
        <v>0.20833333333333334</v>
      </c>
      <c r="I814" t="s">
        <v>7369</v>
      </c>
      <c r="J814" s="2">
        <v>0.70833333333333337</v>
      </c>
      <c r="L814" t="s">
        <v>968</v>
      </c>
      <c r="N814" t="s">
        <v>969</v>
      </c>
      <c r="P814" t="s">
        <v>1254</v>
      </c>
      <c r="Q814" t="s">
        <v>7384</v>
      </c>
      <c r="R814">
        <v>0</v>
      </c>
      <c r="S814" t="s">
        <v>1349</v>
      </c>
      <c r="X814" t="s">
        <v>1053</v>
      </c>
      <c r="Y814" t="s">
        <v>974</v>
      </c>
      <c r="Z814" t="s">
        <v>974</v>
      </c>
    </row>
    <row r="815" spans="1:26" x14ac:dyDescent="0.25">
      <c r="A815">
        <v>411601</v>
      </c>
      <c r="B815" t="s">
        <v>976</v>
      </c>
      <c r="C815" t="s">
        <v>977</v>
      </c>
      <c r="D815" t="s">
        <v>978</v>
      </c>
      <c r="E815">
        <v>84</v>
      </c>
      <c r="F815">
        <v>2655</v>
      </c>
      <c r="G815" t="s">
        <v>7369</v>
      </c>
      <c r="H815" s="2">
        <v>0.20833333333333334</v>
      </c>
      <c r="I815" t="s">
        <v>7369</v>
      </c>
      <c r="J815" s="2">
        <v>0.70833333333333337</v>
      </c>
      <c r="L815" t="s">
        <v>968</v>
      </c>
      <c r="N815" t="s">
        <v>969</v>
      </c>
      <c r="P815" t="s">
        <v>1254</v>
      </c>
      <c r="Q815" t="s">
        <v>7385</v>
      </c>
      <c r="R815">
        <v>0</v>
      </c>
      <c r="S815" t="s">
        <v>1188</v>
      </c>
      <c r="X815" t="s">
        <v>981</v>
      </c>
      <c r="Y815" t="s">
        <v>974</v>
      </c>
      <c r="Z815" t="s">
        <v>974</v>
      </c>
    </row>
    <row r="816" spans="1:26" x14ac:dyDescent="0.25">
      <c r="A816">
        <v>411544</v>
      </c>
      <c r="B816" t="s">
        <v>982</v>
      </c>
      <c r="C816" t="s">
        <v>5809</v>
      </c>
      <c r="D816" t="s">
        <v>5810</v>
      </c>
      <c r="E816">
        <v>338</v>
      </c>
      <c r="F816">
        <v>156271</v>
      </c>
      <c r="G816" t="s">
        <v>7369</v>
      </c>
      <c r="H816" s="2">
        <v>0.47916666666666669</v>
      </c>
      <c r="I816" t="s">
        <v>7369</v>
      </c>
      <c r="J816" s="2">
        <v>0.70833333333333337</v>
      </c>
      <c r="L816" t="s">
        <v>968</v>
      </c>
      <c r="N816" t="s">
        <v>985</v>
      </c>
      <c r="O816">
        <v>9304033</v>
      </c>
      <c r="P816" t="s">
        <v>1254</v>
      </c>
      <c r="Q816" t="s">
        <v>7386</v>
      </c>
      <c r="R816">
        <v>0</v>
      </c>
      <c r="S816" t="s">
        <v>2288</v>
      </c>
      <c r="U816" t="s">
        <v>989</v>
      </c>
      <c r="V816">
        <v>27767</v>
      </c>
      <c r="W816">
        <v>27767</v>
      </c>
      <c r="X816" t="s">
        <v>5811</v>
      </c>
      <c r="Y816" t="s">
        <v>1360</v>
      </c>
      <c r="Z816" t="s">
        <v>7387</v>
      </c>
    </row>
    <row r="817" spans="1:26" x14ac:dyDescent="0.25">
      <c r="A817">
        <v>411226</v>
      </c>
      <c r="B817" t="s">
        <v>1075</v>
      </c>
      <c r="C817" t="s">
        <v>1492</v>
      </c>
      <c r="D817" t="s">
        <v>1493</v>
      </c>
      <c r="E817">
        <v>149</v>
      </c>
      <c r="F817">
        <v>10581</v>
      </c>
      <c r="G817" t="s">
        <v>7369</v>
      </c>
      <c r="H817" s="2">
        <v>0.70833333333333337</v>
      </c>
      <c r="I817" t="s">
        <v>7343</v>
      </c>
      <c r="J817" s="2">
        <v>8.3333333333333329E-2</v>
      </c>
      <c r="L817" t="s">
        <v>968</v>
      </c>
      <c r="N817" t="s">
        <v>1078</v>
      </c>
      <c r="O817">
        <v>400497</v>
      </c>
      <c r="P817" t="s">
        <v>1277</v>
      </c>
      <c r="Q817" t="s">
        <v>7388</v>
      </c>
      <c r="R817">
        <v>0</v>
      </c>
      <c r="S817" t="s">
        <v>1118</v>
      </c>
      <c r="V817">
        <v>510</v>
      </c>
      <c r="W817">
        <v>510</v>
      </c>
      <c r="X817" t="s">
        <v>1496</v>
      </c>
      <c r="Y817" t="s">
        <v>1615</v>
      </c>
      <c r="Z817" t="s">
        <v>1104</v>
      </c>
    </row>
    <row r="818" spans="1:26" x14ac:dyDescent="0.25">
      <c r="A818">
        <v>411279</v>
      </c>
      <c r="B818" t="s">
        <v>1075</v>
      </c>
      <c r="C818" t="s">
        <v>1156</v>
      </c>
      <c r="D818" t="s">
        <v>1157</v>
      </c>
      <c r="E818">
        <v>139</v>
      </c>
      <c r="F818">
        <v>9996</v>
      </c>
      <c r="G818" t="s">
        <v>7343</v>
      </c>
      <c r="H818" s="2">
        <v>0.125</v>
      </c>
      <c r="I818" t="s">
        <v>7343</v>
      </c>
      <c r="J818" s="2">
        <v>0.54166666666666663</v>
      </c>
      <c r="L818" t="s">
        <v>968</v>
      </c>
      <c r="N818" t="s">
        <v>1158</v>
      </c>
      <c r="O818">
        <v>9435818</v>
      </c>
      <c r="P818" t="s">
        <v>1159</v>
      </c>
      <c r="Q818" t="s">
        <v>7389</v>
      </c>
      <c r="R818">
        <v>0</v>
      </c>
      <c r="S818" t="s">
        <v>7166</v>
      </c>
      <c r="V818" t="s">
        <v>7390</v>
      </c>
      <c r="W818" t="s">
        <v>7390</v>
      </c>
      <c r="X818" t="s">
        <v>1163</v>
      </c>
      <c r="Y818" t="s">
        <v>1164</v>
      </c>
      <c r="Z818" t="s">
        <v>975</v>
      </c>
    </row>
    <row r="819" spans="1:26" x14ac:dyDescent="0.25">
      <c r="A819">
        <v>411476</v>
      </c>
      <c r="B819" t="s">
        <v>1032</v>
      </c>
      <c r="C819" t="s">
        <v>1165</v>
      </c>
      <c r="D819" t="s">
        <v>1166</v>
      </c>
      <c r="E819">
        <v>54</v>
      </c>
      <c r="F819">
        <v>499</v>
      </c>
      <c r="G819" t="s">
        <v>7343</v>
      </c>
      <c r="H819" s="2">
        <v>0.25</v>
      </c>
      <c r="I819" t="s">
        <v>7343</v>
      </c>
      <c r="J819" s="2">
        <v>0.41666666666666669</v>
      </c>
      <c r="L819" t="s">
        <v>968</v>
      </c>
      <c r="N819" t="s">
        <v>1167</v>
      </c>
      <c r="O819">
        <v>7917757</v>
      </c>
      <c r="P819" t="s">
        <v>1168</v>
      </c>
      <c r="Q819" t="s">
        <v>7391</v>
      </c>
      <c r="R819">
        <v>0</v>
      </c>
      <c r="S819" t="s">
        <v>1464</v>
      </c>
      <c r="V819">
        <v>21201</v>
      </c>
      <c r="W819">
        <v>21201</v>
      </c>
      <c r="X819" t="s">
        <v>1171</v>
      </c>
      <c r="Y819" t="s">
        <v>1047</v>
      </c>
      <c r="Z819" t="s">
        <v>1047</v>
      </c>
    </row>
    <row r="820" spans="1:26" x14ac:dyDescent="0.25">
      <c r="A820">
        <v>411494</v>
      </c>
      <c r="B820" t="s">
        <v>1961</v>
      </c>
      <c r="C820" t="s">
        <v>1962</v>
      </c>
      <c r="D820" t="s">
        <v>1963</v>
      </c>
      <c r="E820">
        <v>41</v>
      </c>
      <c r="F820">
        <v>198</v>
      </c>
      <c r="G820" t="s">
        <v>7343</v>
      </c>
      <c r="H820" s="2">
        <v>0.25</v>
      </c>
      <c r="I820" t="s">
        <v>7343</v>
      </c>
      <c r="J820" s="2">
        <v>0.875</v>
      </c>
      <c r="L820" t="s">
        <v>968</v>
      </c>
      <c r="N820" t="s">
        <v>1601</v>
      </c>
      <c r="O820">
        <v>400681</v>
      </c>
      <c r="P820" t="s">
        <v>1168</v>
      </c>
      <c r="Q820" t="s">
        <v>7392</v>
      </c>
      <c r="R820">
        <v>6</v>
      </c>
      <c r="S820" t="s">
        <v>1331</v>
      </c>
      <c r="X820" t="s">
        <v>1965</v>
      </c>
      <c r="Y820" t="s">
        <v>1442</v>
      </c>
      <c r="Z820" t="s">
        <v>1223</v>
      </c>
    </row>
    <row r="821" spans="1:26" x14ac:dyDescent="0.25">
      <c r="A821">
        <v>411371</v>
      </c>
      <c r="B821" t="s">
        <v>1075</v>
      </c>
      <c r="C821" t="s">
        <v>1320</v>
      </c>
      <c r="D821" t="s">
        <v>1321</v>
      </c>
      <c r="E821">
        <v>86</v>
      </c>
      <c r="F821">
        <v>2546</v>
      </c>
      <c r="G821" t="s">
        <v>7343</v>
      </c>
      <c r="H821" s="2">
        <v>0.25</v>
      </c>
      <c r="I821" t="s">
        <v>7343</v>
      </c>
      <c r="J821" s="2">
        <v>0.5</v>
      </c>
      <c r="L821" t="s">
        <v>968</v>
      </c>
      <c r="N821" t="s">
        <v>1035</v>
      </c>
      <c r="O821">
        <v>9280718</v>
      </c>
      <c r="P821" t="s">
        <v>1079</v>
      </c>
      <c r="Q821" t="s">
        <v>7393</v>
      </c>
      <c r="R821">
        <v>3.8</v>
      </c>
      <c r="S821" t="s">
        <v>7394</v>
      </c>
      <c r="V821" t="s">
        <v>7395</v>
      </c>
      <c r="W821" t="s">
        <v>7395</v>
      </c>
      <c r="X821" t="s">
        <v>1325</v>
      </c>
      <c r="Y821" t="s">
        <v>5553</v>
      </c>
      <c r="Z821" t="s">
        <v>7396</v>
      </c>
    </row>
    <row r="822" spans="1:26" x14ac:dyDescent="0.25">
      <c r="A822">
        <v>411284</v>
      </c>
      <c r="B822" t="s">
        <v>1032</v>
      </c>
      <c r="C822" t="s">
        <v>1128</v>
      </c>
      <c r="D822" t="s">
        <v>1129</v>
      </c>
      <c r="E822">
        <v>56</v>
      </c>
      <c r="F822">
        <v>1083</v>
      </c>
      <c r="G822" t="s">
        <v>7343</v>
      </c>
      <c r="H822" s="2">
        <v>0.79166666666666663</v>
      </c>
      <c r="I822" t="s">
        <v>7343</v>
      </c>
      <c r="J822" s="2">
        <v>0.95763888888888893</v>
      </c>
      <c r="L822" t="s">
        <v>968</v>
      </c>
      <c r="N822" t="s">
        <v>1130</v>
      </c>
      <c r="O822">
        <v>9184524</v>
      </c>
      <c r="P822" t="s">
        <v>1036</v>
      </c>
      <c r="Q822" t="s">
        <v>7397</v>
      </c>
      <c r="R822">
        <v>0</v>
      </c>
      <c r="S822" t="s">
        <v>1133</v>
      </c>
      <c r="V822" t="s">
        <v>7398</v>
      </c>
      <c r="W822" t="s">
        <v>7398</v>
      </c>
      <c r="X822" t="s">
        <v>1135</v>
      </c>
      <c r="Y822" t="s">
        <v>1198</v>
      </c>
      <c r="Z822" t="s">
        <v>1042</v>
      </c>
    </row>
    <row r="823" spans="1:26" x14ac:dyDescent="0.25">
      <c r="A823">
        <v>411650</v>
      </c>
      <c r="B823" t="s">
        <v>1961</v>
      </c>
      <c r="C823" t="s">
        <v>1970</v>
      </c>
      <c r="D823" t="s">
        <v>1971</v>
      </c>
      <c r="E823">
        <v>25</v>
      </c>
      <c r="F823">
        <v>85</v>
      </c>
      <c r="G823" t="s">
        <v>619</v>
      </c>
      <c r="H823" s="2">
        <v>0.29166666666666669</v>
      </c>
      <c r="I823" t="s">
        <v>618</v>
      </c>
      <c r="J823" s="2">
        <v>0.70833333333333337</v>
      </c>
      <c r="L823" t="s">
        <v>968</v>
      </c>
      <c r="N823" t="s">
        <v>1024</v>
      </c>
      <c r="O823">
        <v>90650921</v>
      </c>
      <c r="P823" t="s">
        <v>1168</v>
      </c>
      <c r="Q823" t="s">
        <v>7399</v>
      </c>
      <c r="R823">
        <v>0</v>
      </c>
      <c r="S823" t="s">
        <v>1349</v>
      </c>
      <c r="T823" t="s">
        <v>1332</v>
      </c>
      <c r="X823" t="s">
        <v>1974</v>
      </c>
      <c r="Y823" t="s">
        <v>975</v>
      </c>
      <c r="Z823" t="s">
        <v>1048</v>
      </c>
    </row>
    <row r="824" spans="1:26" x14ac:dyDescent="0.25">
      <c r="A824">
        <v>410976</v>
      </c>
      <c r="B824" t="s">
        <v>1032</v>
      </c>
      <c r="C824" t="s">
        <v>1192</v>
      </c>
      <c r="D824" t="s">
        <v>1193</v>
      </c>
      <c r="E824">
        <v>69</v>
      </c>
      <c r="F824">
        <v>764</v>
      </c>
      <c r="G824" t="s">
        <v>619</v>
      </c>
      <c r="H824" s="2">
        <v>0.29166666666666669</v>
      </c>
      <c r="I824" t="s">
        <v>619</v>
      </c>
      <c r="J824" s="2">
        <v>0.625</v>
      </c>
      <c r="L824" t="s">
        <v>968</v>
      </c>
      <c r="N824" t="s">
        <v>1194</v>
      </c>
      <c r="O824">
        <v>7030523</v>
      </c>
      <c r="P824" t="s">
        <v>1036</v>
      </c>
      <c r="Q824" t="s">
        <v>7400</v>
      </c>
      <c r="R824">
        <v>0</v>
      </c>
      <c r="S824" t="s">
        <v>7401</v>
      </c>
      <c r="V824">
        <v>21201</v>
      </c>
      <c r="W824">
        <v>21201</v>
      </c>
      <c r="X824" t="s">
        <v>1197</v>
      </c>
      <c r="Y824" t="s">
        <v>1198</v>
      </c>
      <c r="Z824" t="s">
        <v>1029</v>
      </c>
    </row>
    <row r="825" spans="1:26" x14ac:dyDescent="0.25">
      <c r="A825">
        <v>411844</v>
      </c>
      <c r="B825" t="s">
        <v>1075</v>
      </c>
      <c r="C825" t="s">
        <v>1610</v>
      </c>
      <c r="D825" t="s">
        <v>1611</v>
      </c>
      <c r="E825">
        <v>159</v>
      </c>
      <c r="F825">
        <v>15215</v>
      </c>
      <c r="G825" t="s">
        <v>619</v>
      </c>
      <c r="H825" s="2">
        <v>0.79166666666666663</v>
      </c>
      <c r="I825" t="s">
        <v>472</v>
      </c>
      <c r="J825" s="2">
        <v>0.375</v>
      </c>
      <c r="L825" t="s">
        <v>968</v>
      </c>
      <c r="N825" t="s">
        <v>1078</v>
      </c>
      <c r="O825">
        <v>9819959</v>
      </c>
      <c r="P825" t="s">
        <v>1277</v>
      </c>
      <c r="Q825" t="s">
        <v>7402</v>
      </c>
      <c r="R825">
        <v>0</v>
      </c>
      <c r="S825" t="s">
        <v>7403</v>
      </c>
      <c r="V825">
        <v>66</v>
      </c>
      <c r="W825">
        <v>66</v>
      </c>
      <c r="X825" t="s">
        <v>1614</v>
      </c>
      <c r="Y825" t="s">
        <v>1615</v>
      </c>
      <c r="Z825" t="s">
        <v>1083</v>
      </c>
    </row>
    <row r="826" spans="1:26" x14ac:dyDescent="0.25">
      <c r="A826">
        <v>410797</v>
      </c>
      <c r="B826" t="s">
        <v>1032</v>
      </c>
      <c r="C826" t="s">
        <v>1033</v>
      </c>
      <c r="D826" t="s">
        <v>1034</v>
      </c>
      <c r="E826">
        <v>108</v>
      </c>
      <c r="F826">
        <v>5873</v>
      </c>
      <c r="G826" t="s">
        <v>619</v>
      </c>
      <c r="H826" s="2">
        <v>0.79166666666666663</v>
      </c>
      <c r="I826" t="s">
        <v>472</v>
      </c>
      <c r="J826" s="2">
        <v>0.20833333333333334</v>
      </c>
      <c r="L826" t="s">
        <v>968</v>
      </c>
      <c r="N826" t="s">
        <v>1035</v>
      </c>
      <c r="O826">
        <v>9002647</v>
      </c>
      <c r="P826" t="s">
        <v>1036</v>
      </c>
      <c r="Q826" t="s">
        <v>7404</v>
      </c>
      <c r="R826">
        <v>0</v>
      </c>
      <c r="S826" t="s">
        <v>3179</v>
      </c>
      <c r="V826" t="s">
        <v>7364</v>
      </c>
      <c r="W826" t="s">
        <v>7364</v>
      </c>
      <c r="X826" t="s">
        <v>1040</v>
      </c>
      <c r="Y826" t="s">
        <v>3511</v>
      </c>
      <c r="Z826" t="s">
        <v>1065</v>
      </c>
    </row>
    <row r="827" spans="1:26" x14ac:dyDescent="0.25">
      <c r="A827">
        <v>411258</v>
      </c>
      <c r="B827" t="s">
        <v>1805</v>
      </c>
      <c r="C827" t="s">
        <v>7405</v>
      </c>
      <c r="D827" t="s">
        <v>7406</v>
      </c>
      <c r="E827">
        <v>108</v>
      </c>
      <c r="F827">
        <v>4591</v>
      </c>
      <c r="G827" t="s">
        <v>619</v>
      </c>
      <c r="H827" s="2">
        <v>0.9375</v>
      </c>
      <c r="I827" t="s">
        <v>472</v>
      </c>
      <c r="J827" s="2">
        <v>0.625</v>
      </c>
      <c r="L827" t="s">
        <v>968</v>
      </c>
      <c r="N827" t="s">
        <v>1755</v>
      </c>
      <c r="O827">
        <v>9457103</v>
      </c>
      <c r="P827" t="s">
        <v>1159</v>
      </c>
      <c r="Q827" t="s">
        <v>7407</v>
      </c>
      <c r="R827">
        <v>0</v>
      </c>
      <c r="S827" t="s">
        <v>2356</v>
      </c>
      <c r="V827" t="s">
        <v>7408</v>
      </c>
      <c r="W827" t="s">
        <v>7408</v>
      </c>
      <c r="X827" t="s">
        <v>7409</v>
      </c>
      <c r="Y827" t="s">
        <v>7410</v>
      </c>
      <c r="Z827" t="s">
        <v>3511</v>
      </c>
    </row>
    <row r="828" spans="1:26" x14ac:dyDescent="0.25">
      <c r="A828">
        <v>411965</v>
      </c>
      <c r="B828" t="s">
        <v>964</v>
      </c>
      <c r="C828" t="s">
        <v>5917</v>
      </c>
      <c r="D828" t="s">
        <v>5918</v>
      </c>
      <c r="E828">
        <v>28</v>
      </c>
      <c r="F828">
        <v>284</v>
      </c>
      <c r="G828" t="s">
        <v>472</v>
      </c>
      <c r="H828" s="2">
        <v>4.1666666666666664E-2</v>
      </c>
      <c r="I828" t="s">
        <v>472</v>
      </c>
      <c r="J828" s="2">
        <v>0.54166666666666663</v>
      </c>
      <c r="L828" t="s">
        <v>968</v>
      </c>
      <c r="N828" t="s">
        <v>969</v>
      </c>
      <c r="P828" t="s">
        <v>970</v>
      </c>
      <c r="Q828" t="s">
        <v>7411</v>
      </c>
      <c r="R828">
        <v>0</v>
      </c>
      <c r="S828" t="s">
        <v>972</v>
      </c>
      <c r="X828" t="s">
        <v>5920</v>
      </c>
      <c r="Y828" t="s">
        <v>974</v>
      </c>
      <c r="Z828" t="s">
        <v>974</v>
      </c>
    </row>
    <row r="829" spans="1:26" x14ac:dyDescent="0.25">
      <c r="A829">
        <v>411994</v>
      </c>
      <c r="B829" t="s">
        <v>976</v>
      </c>
      <c r="C829" t="s">
        <v>1054</v>
      </c>
      <c r="D829" t="s">
        <v>1055</v>
      </c>
      <c r="E829">
        <v>87</v>
      </c>
      <c r="F829">
        <v>2391</v>
      </c>
      <c r="G829" t="s">
        <v>472</v>
      </c>
      <c r="H829" s="2">
        <v>8.3333333333333329E-2</v>
      </c>
      <c r="I829" t="s">
        <v>472</v>
      </c>
      <c r="J829" s="2">
        <v>0.45833333333333331</v>
      </c>
      <c r="L829" t="s">
        <v>968</v>
      </c>
      <c r="N829" t="s">
        <v>969</v>
      </c>
      <c r="P829" t="s">
        <v>970</v>
      </c>
      <c r="Q829" t="s">
        <v>7412</v>
      </c>
      <c r="R829">
        <v>0</v>
      </c>
      <c r="S829" t="s">
        <v>1732</v>
      </c>
      <c r="X829" t="s">
        <v>1058</v>
      </c>
      <c r="Y829" t="s">
        <v>974</v>
      </c>
      <c r="Z829" t="s">
        <v>974</v>
      </c>
    </row>
    <row r="830" spans="1:26" x14ac:dyDescent="0.25">
      <c r="A830">
        <v>412119</v>
      </c>
      <c r="B830" t="s">
        <v>1030</v>
      </c>
      <c r="C830" t="s">
        <v>7413</v>
      </c>
      <c r="D830" t="s">
        <v>7413</v>
      </c>
      <c r="E830">
        <v>9</v>
      </c>
      <c r="F830">
        <v>8</v>
      </c>
      <c r="G830" t="s">
        <v>472</v>
      </c>
      <c r="H830" s="2">
        <v>0.3125</v>
      </c>
      <c r="I830" t="s">
        <v>620</v>
      </c>
      <c r="J830" s="2">
        <v>0.45833333333333331</v>
      </c>
      <c r="L830" t="s">
        <v>968</v>
      </c>
      <c r="N830" t="s">
        <v>1300</v>
      </c>
      <c r="O830" t="s">
        <v>7414</v>
      </c>
      <c r="P830" t="s">
        <v>970</v>
      </c>
      <c r="Q830" t="s">
        <v>7415</v>
      </c>
      <c r="R830">
        <v>2.14</v>
      </c>
      <c r="S830" t="s">
        <v>1179</v>
      </c>
      <c r="Y830" t="s">
        <v>1104</v>
      </c>
      <c r="Z830" t="s">
        <v>7416</v>
      </c>
    </row>
    <row r="831" spans="1:26" x14ac:dyDescent="0.25">
      <c r="A831">
        <v>411874</v>
      </c>
      <c r="B831" t="s">
        <v>1032</v>
      </c>
      <c r="C831" t="s">
        <v>5900</v>
      </c>
      <c r="D831" t="s">
        <v>5901</v>
      </c>
      <c r="E831">
        <v>71</v>
      </c>
      <c r="F831">
        <v>1050</v>
      </c>
      <c r="G831" t="s">
        <v>472</v>
      </c>
      <c r="H831" s="2">
        <v>0.375</v>
      </c>
      <c r="I831" t="s">
        <v>493</v>
      </c>
      <c r="J831" s="2">
        <v>0.95833333333333337</v>
      </c>
      <c r="L831" t="s">
        <v>968</v>
      </c>
      <c r="N831" t="s">
        <v>1167</v>
      </c>
      <c r="O831">
        <v>8132055</v>
      </c>
      <c r="P831" t="s">
        <v>1131</v>
      </c>
      <c r="Q831" t="s">
        <v>7417</v>
      </c>
      <c r="R831">
        <v>0</v>
      </c>
      <c r="S831" t="s">
        <v>4655</v>
      </c>
      <c r="T831" t="s">
        <v>7418</v>
      </c>
      <c r="V831">
        <v>20201</v>
      </c>
      <c r="W831">
        <v>20211</v>
      </c>
      <c r="X831" t="s">
        <v>5905</v>
      </c>
      <c r="Y831" t="s">
        <v>1284</v>
      </c>
      <c r="Z831" t="s">
        <v>1283</v>
      </c>
    </row>
    <row r="832" spans="1:26" x14ac:dyDescent="0.25">
      <c r="A832">
        <v>410465</v>
      </c>
      <c r="B832" t="s">
        <v>1075</v>
      </c>
      <c r="C832" t="s">
        <v>2170</v>
      </c>
      <c r="D832" t="s">
        <v>2171</v>
      </c>
      <c r="E832">
        <v>133</v>
      </c>
      <c r="F832">
        <v>9990</v>
      </c>
      <c r="G832" t="s">
        <v>472</v>
      </c>
      <c r="H832" s="2">
        <v>0.41666666666666669</v>
      </c>
      <c r="I832" t="s">
        <v>7373</v>
      </c>
      <c r="J832" s="2">
        <v>0.41666666666666669</v>
      </c>
      <c r="L832" t="s">
        <v>968</v>
      </c>
      <c r="N832" t="s">
        <v>1035</v>
      </c>
      <c r="O832">
        <v>9266542</v>
      </c>
      <c r="P832" t="s">
        <v>1079</v>
      </c>
      <c r="Q832" t="s">
        <v>7419</v>
      </c>
      <c r="R832">
        <v>0</v>
      </c>
      <c r="S832" t="s">
        <v>1737</v>
      </c>
      <c r="V832" t="s">
        <v>7420</v>
      </c>
      <c r="W832" t="s">
        <v>7420</v>
      </c>
      <c r="X832" t="s">
        <v>2174</v>
      </c>
      <c r="Y832" t="s">
        <v>7421</v>
      </c>
      <c r="Z832" t="s">
        <v>992</v>
      </c>
    </row>
    <row r="833" spans="1:26" x14ac:dyDescent="0.25">
      <c r="A833">
        <v>411839</v>
      </c>
      <c r="B833" t="s">
        <v>976</v>
      </c>
      <c r="C833" t="s">
        <v>4316</v>
      </c>
      <c r="D833" t="s">
        <v>4317</v>
      </c>
      <c r="E833">
        <v>52</v>
      </c>
      <c r="F833">
        <v>728</v>
      </c>
      <c r="G833" t="s">
        <v>472</v>
      </c>
      <c r="H833" s="2">
        <v>0.79166666666666663</v>
      </c>
      <c r="I833" t="s">
        <v>7373</v>
      </c>
      <c r="J833" s="2">
        <v>0.375</v>
      </c>
      <c r="L833" t="s">
        <v>968</v>
      </c>
      <c r="N833" t="s">
        <v>1601</v>
      </c>
      <c r="O833" t="s">
        <v>4319</v>
      </c>
      <c r="P833" t="s">
        <v>1131</v>
      </c>
      <c r="Q833" t="s">
        <v>7422</v>
      </c>
      <c r="R833">
        <v>6</v>
      </c>
      <c r="S833" t="s">
        <v>1603</v>
      </c>
      <c r="X833" t="s">
        <v>4321</v>
      </c>
      <c r="Y833" t="s">
        <v>1229</v>
      </c>
      <c r="Z833" t="s">
        <v>1229</v>
      </c>
    </row>
    <row r="834" spans="1:26" x14ac:dyDescent="0.25">
      <c r="A834">
        <v>411838</v>
      </c>
      <c r="B834" t="s">
        <v>964</v>
      </c>
      <c r="C834" t="s">
        <v>4322</v>
      </c>
      <c r="D834" t="s">
        <v>4323</v>
      </c>
      <c r="E834">
        <v>18</v>
      </c>
      <c r="F834">
        <v>83</v>
      </c>
      <c r="G834" t="s">
        <v>472</v>
      </c>
      <c r="H834" s="2">
        <v>0.79166666666666663</v>
      </c>
      <c r="I834" t="s">
        <v>7373</v>
      </c>
      <c r="J834" s="2">
        <v>0.375</v>
      </c>
      <c r="L834" t="s">
        <v>968</v>
      </c>
      <c r="N834" t="s">
        <v>1601</v>
      </c>
      <c r="O834" t="s">
        <v>4324</v>
      </c>
      <c r="P834" t="s">
        <v>1131</v>
      </c>
      <c r="Q834" t="s">
        <v>7423</v>
      </c>
      <c r="R834">
        <v>6</v>
      </c>
      <c r="S834" t="s">
        <v>1331</v>
      </c>
      <c r="X834" t="s">
        <v>4326</v>
      </c>
      <c r="Y834" t="s">
        <v>1229</v>
      </c>
      <c r="Z834" t="s">
        <v>1229</v>
      </c>
    </row>
    <row r="835" spans="1:26" x14ac:dyDescent="0.25">
      <c r="A835">
        <v>412041</v>
      </c>
      <c r="B835" t="s">
        <v>1628</v>
      </c>
      <c r="C835" t="s">
        <v>1629</v>
      </c>
      <c r="D835" t="s">
        <v>1630</v>
      </c>
      <c r="E835">
        <v>11</v>
      </c>
      <c r="F835">
        <v>15</v>
      </c>
      <c r="G835" t="s">
        <v>7373</v>
      </c>
      <c r="H835" s="2">
        <v>0.20833333333333334</v>
      </c>
      <c r="I835" t="s">
        <v>7373</v>
      </c>
      <c r="J835" s="2">
        <v>0.29166666666666669</v>
      </c>
      <c r="L835" t="s">
        <v>968</v>
      </c>
      <c r="N835" t="s">
        <v>1300</v>
      </c>
      <c r="O835" t="s">
        <v>1629</v>
      </c>
      <c r="P835" t="s">
        <v>970</v>
      </c>
      <c r="Q835" t="s">
        <v>7424</v>
      </c>
      <c r="R835">
        <v>0</v>
      </c>
      <c r="S835" t="s">
        <v>1179</v>
      </c>
      <c r="X835" t="s">
        <v>1632</v>
      </c>
      <c r="Y835" t="s">
        <v>1029</v>
      </c>
      <c r="Z835" t="s">
        <v>1029</v>
      </c>
    </row>
    <row r="836" spans="1:26" x14ac:dyDescent="0.25">
      <c r="A836">
        <v>414652</v>
      </c>
      <c r="B836" t="s">
        <v>1030</v>
      </c>
      <c r="C836" t="s">
        <v>7425</v>
      </c>
      <c r="D836" t="s">
        <v>7426</v>
      </c>
      <c r="E836">
        <v>14</v>
      </c>
      <c r="F836">
        <v>41</v>
      </c>
      <c r="G836" t="s">
        <v>7373</v>
      </c>
      <c r="H836" s="2">
        <v>0.41666666666666669</v>
      </c>
      <c r="I836" t="s">
        <v>514</v>
      </c>
      <c r="J836" s="2">
        <v>0.5</v>
      </c>
      <c r="L836" t="s">
        <v>968</v>
      </c>
      <c r="N836" t="s">
        <v>1300</v>
      </c>
      <c r="O836">
        <v>1298041</v>
      </c>
      <c r="P836" t="s">
        <v>970</v>
      </c>
      <c r="Q836" t="s">
        <v>7427</v>
      </c>
      <c r="R836">
        <v>3.29</v>
      </c>
      <c r="S836" t="s">
        <v>1179</v>
      </c>
      <c r="Y836" t="s">
        <v>1127</v>
      </c>
      <c r="Z836" t="s">
        <v>1229</v>
      </c>
    </row>
    <row r="837" spans="1:26" x14ac:dyDescent="0.25">
      <c r="A837">
        <v>411960</v>
      </c>
      <c r="B837" t="s">
        <v>976</v>
      </c>
      <c r="C837" t="s">
        <v>4316</v>
      </c>
      <c r="D837" t="s">
        <v>4317</v>
      </c>
      <c r="E837">
        <v>52</v>
      </c>
      <c r="F837">
        <v>728</v>
      </c>
      <c r="G837" t="s">
        <v>7373</v>
      </c>
      <c r="H837" s="2">
        <v>0.79166666666666663</v>
      </c>
      <c r="I837" t="s">
        <v>620</v>
      </c>
      <c r="J837" s="2">
        <v>0.25</v>
      </c>
      <c r="L837" t="s">
        <v>968</v>
      </c>
      <c r="N837" t="s">
        <v>1601</v>
      </c>
      <c r="O837" t="s">
        <v>4319</v>
      </c>
      <c r="P837" t="s">
        <v>1131</v>
      </c>
      <c r="Q837" t="s">
        <v>7428</v>
      </c>
      <c r="R837">
        <v>6</v>
      </c>
      <c r="S837" t="s">
        <v>1603</v>
      </c>
      <c r="X837" t="s">
        <v>4321</v>
      </c>
      <c r="Y837" t="s">
        <v>1229</v>
      </c>
      <c r="Z837" t="s">
        <v>1229</v>
      </c>
    </row>
    <row r="838" spans="1:26" x14ac:dyDescent="0.25">
      <c r="A838">
        <v>411958</v>
      </c>
      <c r="B838" t="s">
        <v>964</v>
      </c>
      <c r="C838" t="s">
        <v>4322</v>
      </c>
      <c r="D838" t="s">
        <v>4323</v>
      </c>
      <c r="E838">
        <v>18</v>
      </c>
      <c r="F838">
        <v>83</v>
      </c>
      <c r="G838" t="s">
        <v>7373</v>
      </c>
      <c r="H838" s="2">
        <v>0.79166666666666663</v>
      </c>
      <c r="I838" t="s">
        <v>620</v>
      </c>
      <c r="J838" s="2">
        <v>0.25</v>
      </c>
      <c r="L838" t="s">
        <v>968</v>
      </c>
      <c r="N838" t="s">
        <v>1601</v>
      </c>
      <c r="O838" t="s">
        <v>4324</v>
      </c>
      <c r="P838" t="s">
        <v>1131</v>
      </c>
      <c r="Q838" t="s">
        <v>7429</v>
      </c>
      <c r="R838">
        <v>6</v>
      </c>
      <c r="S838" t="s">
        <v>1331</v>
      </c>
      <c r="X838" t="s">
        <v>4326</v>
      </c>
      <c r="Y838" t="s">
        <v>1229</v>
      </c>
      <c r="Z838" t="s">
        <v>1229</v>
      </c>
    </row>
    <row r="839" spans="1:26" x14ac:dyDescent="0.25">
      <c r="A839">
        <v>412144</v>
      </c>
      <c r="B839" t="s">
        <v>964</v>
      </c>
      <c r="C839" t="s">
        <v>4724</v>
      </c>
      <c r="D839" t="s">
        <v>4725</v>
      </c>
      <c r="E839">
        <v>12</v>
      </c>
      <c r="F839">
        <v>41</v>
      </c>
      <c r="G839" t="s">
        <v>620</v>
      </c>
      <c r="H839" s="2">
        <v>0.20833333333333334</v>
      </c>
      <c r="I839" t="s">
        <v>620</v>
      </c>
      <c r="J839" s="2">
        <v>0.54166666666666663</v>
      </c>
      <c r="K839" t="s">
        <v>7430</v>
      </c>
      <c r="L839" t="s">
        <v>1142</v>
      </c>
      <c r="N839" t="s">
        <v>1290</v>
      </c>
      <c r="O839">
        <v>9678068</v>
      </c>
      <c r="P839" t="s">
        <v>1009</v>
      </c>
      <c r="Q839" t="s">
        <v>7431</v>
      </c>
      <c r="R839">
        <v>0</v>
      </c>
      <c r="S839" t="s">
        <v>972</v>
      </c>
      <c r="X839" t="s">
        <v>4728</v>
      </c>
      <c r="Y839" t="s">
        <v>974</v>
      </c>
      <c r="Z839" t="s">
        <v>974</v>
      </c>
    </row>
    <row r="840" spans="1:26" x14ac:dyDescent="0.25">
      <c r="A840">
        <v>412106</v>
      </c>
      <c r="B840" t="s">
        <v>964</v>
      </c>
      <c r="C840" t="s">
        <v>7325</v>
      </c>
      <c r="D840" t="s">
        <v>7326</v>
      </c>
      <c r="E840">
        <v>29</v>
      </c>
      <c r="F840">
        <v>436</v>
      </c>
      <c r="G840" t="s">
        <v>620</v>
      </c>
      <c r="H840" s="2">
        <v>0.25</v>
      </c>
      <c r="I840" t="s">
        <v>620</v>
      </c>
      <c r="J840" s="2">
        <v>0.83333333333333337</v>
      </c>
      <c r="L840" t="s">
        <v>968</v>
      </c>
      <c r="N840" t="s">
        <v>1290</v>
      </c>
      <c r="O840">
        <v>9354997</v>
      </c>
      <c r="P840" t="s">
        <v>1079</v>
      </c>
      <c r="Q840" t="s">
        <v>7432</v>
      </c>
      <c r="R840">
        <v>0</v>
      </c>
      <c r="S840" t="s">
        <v>1865</v>
      </c>
      <c r="X840" t="s">
        <v>7329</v>
      </c>
      <c r="Y840" t="s">
        <v>974</v>
      </c>
      <c r="Z840" t="s">
        <v>974</v>
      </c>
    </row>
    <row r="841" spans="1:26" x14ac:dyDescent="0.25">
      <c r="A841">
        <v>412137</v>
      </c>
      <c r="B841" t="s">
        <v>964</v>
      </c>
      <c r="C841" t="s">
        <v>5917</v>
      </c>
      <c r="D841" t="s">
        <v>5918</v>
      </c>
      <c r="E841">
        <v>28</v>
      </c>
      <c r="F841">
        <v>284</v>
      </c>
      <c r="G841" t="s">
        <v>620</v>
      </c>
      <c r="H841" s="2">
        <v>0.25</v>
      </c>
      <c r="I841" t="s">
        <v>620</v>
      </c>
      <c r="J841" s="2">
        <v>0.75</v>
      </c>
      <c r="L841" t="s">
        <v>968</v>
      </c>
      <c r="N841" t="s">
        <v>969</v>
      </c>
      <c r="P841" t="s">
        <v>1009</v>
      </c>
      <c r="Q841" t="s">
        <v>7433</v>
      </c>
      <c r="R841">
        <v>0</v>
      </c>
      <c r="S841" t="s">
        <v>1183</v>
      </c>
      <c r="X841" t="s">
        <v>5920</v>
      </c>
      <c r="Y841" t="s">
        <v>974</v>
      </c>
      <c r="Z841" t="s">
        <v>974</v>
      </c>
    </row>
    <row r="842" spans="1:26" x14ac:dyDescent="0.25">
      <c r="A842">
        <v>412183</v>
      </c>
      <c r="B842" t="s">
        <v>1230</v>
      </c>
      <c r="C842" t="s">
        <v>1371</v>
      </c>
      <c r="D842" t="s">
        <v>1372</v>
      </c>
      <c r="E842">
        <v>11</v>
      </c>
      <c r="F842">
        <v>5</v>
      </c>
      <c r="G842" t="s">
        <v>620</v>
      </c>
      <c r="H842" s="2">
        <v>0.25</v>
      </c>
      <c r="I842" t="s">
        <v>620</v>
      </c>
      <c r="J842" s="2">
        <v>0.39583333333333331</v>
      </c>
      <c r="L842" t="s">
        <v>968</v>
      </c>
      <c r="N842" t="s">
        <v>1300</v>
      </c>
      <c r="O842" t="s">
        <v>1373</v>
      </c>
      <c r="P842" t="s">
        <v>970</v>
      </c>
      <c r="Q842" t="s">
        <v>7434</v>
      </c>
      <c r="R842">
        <v>3.35</v>
      </c>
      <c r="S842" t="s">
        <v>1179</v>
      </c>
      <c r="Y842" t="s">
        <v>1029</v>
      </c>
      <c r="Z842" t="s">
        <v>1029</v>
      </c>
    </row>
    <row r="843" spans="1:26" x14ac:dyDescent="0.25">
      <c r="A843">
        <v>412138</v>
      </c>
      <c r="B843" t="s">
        <v>976</v>
      </c>
      <c r="C843" t="s">
        <v>977</v>
      </c>
      <c r="D843" t="s">
        <v>978</v>
      </c>
      <c r="E843">
        <v>84</v>
      </c>
      <c r="F843">
        <v>2655</v>
      </c>
      <c r="G843" t="s">
        <v>620</v>
      </c>
      <c r="H843" s="2">
        <v>0.25</v>
      </c>
      <c r="I843" t="s">
        <v>620</v>
      </c>
      <c r="J843" s="2">
        <v>0.75</v>
      </c>
      <c r="L843" t="s">
        <v>968</v>
      </c>
      <c r="N843" t="s">
        <v>969</v>
      </c>
      <c r="P843" t="s">
        <v>1009</v>
      </c>
      <c r="Q843" t="s">
        <v>7435</v>
      </c>
      <c r="R843">
        <v>0</v>
      </c>
      <c r="S843" t="s">
        <v>1188</v>
      </c>
      <c r="X843" t="s">
        <v>981</v>
      </c>
      <c r="Y843" t="s">
        <v>974</v>
      </c>
      <c r="Z843" t="s">
        <v>974</v>
      </c>
    </row>
    <row r="844" spans="1:26" x14ac:dyDescent="0.25">
      <c r="A844" t="s">
        <v>7436</v>
      </c>
      <c r="B844" t="s">
        <v>982</v>
      </c>
      <c r="C844" t="s">
        <v>112</v>
      </c>
      <c r="D844" t="s">
        <v>113</v>
      </c>
      <c r="E844">
        <v>198</v>
      </c>
      <c r="F844">
        <v>32477</v>
      </c>
      <c r="G844" t="s">
        <v>620</v>
      </c>
      <c r="H844" s="2">
        <v>0.26041666666666669</v>
      </c>
      <c r="I844" t="s">
        <v>539</v>
      </c>
      <c r="J844" s="2">
        <v>0.70833333333333337</v>
      </c>
      <c r="L844" t="s">
        <v>968</v>
      </c>
      <c r="N844" t="s">
        <v>1073</v>
      </c>
      <c r="O844">
        <v>9417086</v>
      </c>
      <c r="P844" t="s">
        <v>986</v>
      </c>
      <c r="Q844" t="s">
        <v>7437</v>
      </c>
      <c r="R844">
        <v>0</v>
      </c>
      <c r="S844" t="s">
        <v>2288</v>
      </c>
      <c r="V844" t="s">
        <v>7375</v>
      </c>
      <c r="W844" t="s">
        <v>7375</v>
      </c>
      <c r="X844" t="s">
        <v>1266</v>
      </c>
      <c r="Y844" t="s">
        <v>1048</v>
      </c>
      <c r="Z844" t="s">
        <v>1774</v>
      </c>
    </row>
    <row r="845" spans="1:26" x14ac:dyDescent="0.25">
      <c r="A845" t="s">
        <v>7438</v>
      </c>
      <c r="B845" t="s">
        <v>982</v>
      </c>
      <c r="C845" t="s">
        <v>370</v>
      </c>
      <c r="D845" t="s">
        <v>371</v>
      </c>
      <c r="E845">
        <v>230</v>
      </c>
      <c r="F845">
        <v>71925</v>
      </c>
      <c r="G845" t="s">
        <v>620</v>
      </c>
      <c r="H845" s="2">
        <v>0.29166666666666669</v>
      </c>
      <c r="I845" t="s">
        <v>539</v>
      </c>
      <c r="J845" s="2">
        <v>0.33333333333333331</v>
      </c>
      <c r="L845" t="s">
        <v>968</v>
      </c>
      <c r="N845" t="s">
        <v>1214</v>
      </c>
      <c r="O845">
        <v>9120877</v>
      </c>
      <c r="P845" t="s">
        <v>1254</v>
      </c>
      <c r="Q845" t="s">
        <v>7439</v>
      </c>
      <c r="R845">
        <v>0</v>
      </c>
      <c r="S845" t="s">
        <v>2288</v>
      </c>
      <c r="V845" t="s">
        <v>7440</v>
      </c>
      <c r="W845" t="s">
        <v>7440</v>
      </c>
      <c r="Y845" t="s">
        <v>7441</v>
      </c>
      <c r="Z845" t="s">
        <v>1074</v>
      </c>
    </row>
    <row r="846" spans="1:26" x14ac:dyDescent="0.25">
      <c r="A846">
        <v>412145</v>
      </c>
      <c r="B846" t="s">
        <v>994</v>
      </c>
      <c r="C846" t="s">
        <v>1043</v>
      </c>
      <c r="D846" t="s">
        <v>1044</v>
      </c>
      <c r="E846">
        <v>99</v>
      </c>
      <c r="F846">
        <v>4224</v>
      </c>
      <c r="G846" t="s">
        <v>620</v>
      </c>
      <c r="H846" s="2">
        <v>0.33333333333333331</v>
      </c>
      <c r="I846" t="s">
        <v>620</v>
      </c>
      <c r="J846" s="2">
        <v>0.79166666666666663</v>
      </c>
      <c r="L846" t="s">
        <v>968</v>
      </c>
      <c r="N846" t="s">
        <v>997</v>
      </c>
      <c r="O846">
        <v>9355135</v>
      </c>
      <c r="P846" t="s">
        <v>999</v>
      </c>
      <c r="Q846" t="s">
        <v>7442</v>
      </c>
      <c r="R846">
        <v>0</v>
      </c>
      <c r="S846" t="s">
        <v>7443</v>
      </c>
      <c r="V846">
        <v>8</v>
      </c>
      <c r="W846">
        <v>8</v>
      </c>
      <c r="Y846" t="s">
        <v>1048</v>
      </c>
      <c r="Z846" t="s">
        <v>1042</v>
      </c>
    </row>
    <row r="847" spans="1:26" x14ac:dyDescent="0.25">
      <c r="A847">
        <v>411664</v>
      </c>
      <c r="B847" t="s">
        <v>1075</v>
      </c>
      <c r="C847" t="s">
        <v>2061</v>
      </c>
      <c r="D847" t="s">
        <v>2062</v>
      </c>
      <c r="E847">
        <v>186</v>
      </c>
      <c r="F847">
        <v>27571</v>
      </c>
      <c r="G847" t="s">
        <v>620</v>
      </c>
      <c r="H847" s="2">
        <v>0.39583333333333331</v>
      </c>
      <c r="I847" t="s">
        <v>618</v>
      </c>
      <c r="J847" s="2">
        <v>4.1666666666666664E-2</v>
      </c>
      <c r="L847" t="s">
        <v>968</v>
      </c>
      <c r="N847" t="s">
        <v>1482</v>
      </c>
      <c r="O847">
        <v>9845659</v>
      </c>
      <c r="P847" t="s">
        <v>1079</v>
      </c>
      <c r="Q847" t="s">
        <v>7444</v>
      </c>
      <c r="R847">
        <v>0</v>
      </c>
      <c r="S847" t="s">
        <v>1484</v>
      </c>
      <c r="V847" t="s">
        <v>7445</v>
      </c>
      <c r="W847" t="s">
        <v>7445</v>
      </c>
      <c r="X847" t="s">
        <v>2065</v>
      </c>
      <c r="Y847" t="s">
        <v>1487</v>
      </c>
      <c r="Z847" t="s">
        <v>1004</v>
      </c>
    </row>
    <row r="848" spans="1:26" x14ac:dyDescent="0.25">
      <c r="A848">
        <v>412257</v>
      </c>
      <c r="B848" t="s">
        <v>1021</v>
      </c>
      <c r="C848" t="s">
        <v>1459</v>
      </c>
      <c r="D848" t="s">
        <v>1460</v>
      </c>
      <c r="E848">
        <v>28</v>
      </c>
      <c r="F848">
        <v>100</v>
      </c>
      <c r="G848" t="s">
        <v>620</v>
      </c>
      <c r="H848" s="2">
        <v>0.5625</v>
      </c>
      <c r="I848" t="s">
        <v>618</v>
      </c>
      <c r="J848" s="2">
        <v>0.83333333333333337</v>
      </c>
      <c r="L848" t="s">
        <v>968</v>
      </c>
      <c r="N848" t="s">
        <v>1300</v>
      </c>
      <c r="O848">
        <v>2401</v>
      </c>
      <c r="P848" t="s">
        <v>970</v>
      </c>
      <c r="Q848" t="s">
        <v>7446</v>
      </c>
      <c r="R848">
        <v>4</v>
      </c>
      <c r="S848" t="s">
        <v>1026</v>
      </c>
      <c r="X848" t="s">
        <v>1462</v>
      </c>
      <c r="Y848" t="s">
        <v>1074</v>
      </c>
      <c r="Z848" t="s">
        <v>1074</v>
      </c>
    </row>
    <row r="849" spans="1:26" x14ac:dyDescent="0.25">
      <c r="A849">
        <v>411961</v>
      </c>
      <c r="B849" t="s">
        <v>976</v>
      </c>
      <c r="C849" t="s">
        <v>4316</v>
      </c>
      <c r="D849" t="s">
        <v>4317</v>
      </c>
      <c r="E849">
        <v>52</v>
      </c>
      <c r="F849">
        <v>728</v>
      </c>
      <c r="G849" t="s">
        <v>620</v>
      </c>
      <c r="H849" s="2">
        <v>0.79166666666666663</v>
      </c>
      <c r="I849" t="s">
        <v>618</v>
      </c>
      <c r="J849" s="2">
        <v>0.25</v>
      </c>
      <c r="L849" t="s">
        <v>968</v>
      </c>
      <c r="N849" t="s">
        <v>1601</v>
      </c>
      <c r="O849" t="s">
        <v>4319</v>
      </c>
      <c r="P849" t="s">
        <v>1131</v>
      </c>
      <c r="Q849" t="s">
        <v>7447</v>
      </c>
      <c r="R849">
        <v>6</v>
      </c>
      <c r="S849" t="s">
        <v>1603</v>
      </c>
      <c r="X849" t="s">
        <v>4321</v>
      </c>
      <c r="Y849" t="s">
        <v>1229</v>
      </c>
      <c r="Z849" t="s">
        <v>1284</v>
      </c>
    </row>
    <row r="850" spans="1:26" x14ac:dyDescent="0.25">
      <c r="A850">
        <v>411959</v>
      </c>
      <c r="B850" t="s">
        <v>964</v>
      </c>
      <c r="C850" t="s">
        <v>4322</v>
      </c>
      <c r="D850" t="s">
        <v>4323</v>
      </c>
      <c r="E850">
        <v>18</v>
      </c>
      <c r="F850">
        <v>83</v>
      </c>
      <c r="G850" t="s">
        <v>620</v>
      </c>
      <c r="H850" s="2">
        <v>0.79166666666666663</v>
      </c>
      <c r="I850" t="s">
        <v>618</v>
      </c>
      <c r="J850" s="2">
        <v>0.25</v>
      </c>
      <c r="L850" t="s">
        <v>968</v>
      </c>
      <c r="N850" t="s">
        <v>1601</v>
      </c>
      <c r="O850" t="s">
        <v>4324</v>
      </c>
      <c r="P850" t="s">
        <v>1131</v>
      </c>
      <c r="Q850" t="s">
        <v>7448</v>
      </c>
      <c r="R850">
        <v>6</v>
      </c>
      <c r="S850" t="s">
        <v>1331</v>
      </c>
      <c r="X850" t="s">
        <v>4326</v>
      </c>
      <c r="Y850" t="s">
        <v>1029</v>
      </c>
      <c r="Z850" t="s">
        <v>1284</v>
      </c>
    </row>
    <row r="851" spans="1:26" x14ac:dyDescent="0.25">
      <c r="A851">
        <v>410796</v>
      </c>
      <c r="B851" t="s">
        <v>1032</v>
      </c>
      <c r="C851" t="s">
        <v>1033</v>
      </c>
      <c r="D851" t="s">
        <v>1034</v>
      </c>
      <c r="E851">
        <v>108</v>
      </c>
      <c r="F851">
        <v>5873</v>
      </c>
      <c r="G851" t="s">
        <v>620</v>
      </c>
      <c r="H851" s="2">
        <v>0.79166666666666663</v>
      </c>
      <c r="I851" t="s">
        <v>618</v>
      </c>
      <c r="J851" s="2">
        <v>0.22916666666666666</v>
      </c>
      <c r="L851" t="s">
        <v>968</v>
      </c>
      <c r="N851" t="s">
        <v>1035</v>
      </c>
      <c r="O851">
        <v>9002647</v>
      </c>
      <c r="P851" t="s">
        <v>1036</v>
      </c>
      <c r="Q851" t="s">
        <v>7449</v>
      </c>
      <c r="R851">
        <v>0</v>
      </c>
      <c r="S851" t="s">
        <v>1902</v>
      </c>
      <c r="V851" t="s">
        <v>7450</v>
      </c>
      <c r="W851" t="s">
        <v>7450</v>
      </c>
      <c r="X851" t="s">
        <v>1040</v>
      </c>
      <c r="Y851" t="s">
        <v>3251</v>
      </c>
      <c r="Z851" t="s">
        <v>1229</v>
      </c>
    </row>
    <row r="852" spans="1:26" x14ac:dyDescent="0.25">
      <c r="A852">
        <v>411651</v>
      </c>
      <c r="B852" t="s">
        <v>1032</v>
      </c>
      <c r="C852" t="s">
        <v>1327</v>
      </c>
      <c r="D852" t="s">
        <v>1328</v>
      </c>
      <c r="E852">
        <v>42</v>
      </c>
      <c r="F852">
        <v>380</v>
      </c>
      <c r="G852" t="s">
        <v>618</v>
      </c>
      <c r="H852" s="2">
        <v>0.29166666666666669</v>
      </c>
      <c r="I852" t="s">
        <v>618</v>
      </c>
      <c r="J852" s="2">
        <v>0.75</v>
      </c>
      <c r="L852" t="s">
        <v>968</v>
      </c>
      <c r="N852" t="s">
        <v>1329</v>
      </c>
      <c r="O852">
        <v>7321960</v>
      </c>
      <c r="P852" t="s">
        <v>1168</v>
      </c>
      <c r="Q852" t="s">
        <v>7451</v>
      </c>
      <c r="R852">
        <v>0</v>
      </c>
      <c r="S852" t="s">
        <v>1603</v>
      </c>
      <c r="T852" t="s">
        <v>1332</v>
      </c>
      <c r="X852" t="s">
        <v>1333</v>
      </c>
      <c r="Y852" t="s">
        <v>1104</v>
      </c>
      <c r="Z852" t="s">
        <v>1281</v>
      </c>
    </row>
    <row r="853" spans="1:26" x14ac:dyDescent="0.25">
      <c r="A853">
        <v>412057</v>
      </c>
      <c r="B853" t="s">
        <v>1032</v>
      </c>
      <c r="C853" t="s">
        <v>1033</v>
      </c>
      <c r="D853" t="s">
        <v>1034</v>
      </c>
      <c r="E853">
        <v>108</v>
      </c>
      <c r="F853">
        <v>5873</v>
      </c>
      <c r="G853" t="s">
        <v>618</v>
      </c>
      <c r="H853" s="2">
        <v>0.45833333333333331</v>
      </c>
      <c r="I853" t="s">
        <v>618</v>
      </c>
      <c r="J853" s="2">
        <v>0.79166666666666663</v>
      </c>
      <c r="L853" t="s">
        <v>968</v>
      </c>
      <c r="N853" t="s">
        <v>1035</v>
      </c>
      <c r="O853">
        <v>9002647</v>
      </c>
      <c r="P853" t="s">
        <v>1036</v>
      </c>
      <c r="Q853" t="s">
        <v>7452</v>
      </c>
      <c r="R853">
        <v>0</v>
      </c>
      <c r="S853" t="s">
        <v>5159</v>
      </c>
      <c r="V853" t="s">
        <v>7450</v>
      </c>
      <c r="W853" t="s">
        <v>7450</v>
      </c>
      <c r="X853" t="s">
        <v>1040</v>
      </c>
      <c r="Y853" t="s">
        <v>3251</v>
      </c>
      <c r="Z853" t="s">
        <v>1042</v>
      </c>
    </row>
    <row r="854" spans="1:26" x14ac:dyDescent="0.25">
      <c r="A854">
        <v>412301</v>
      </c>
      <c r="B854" t="s">
        <v>964</v>
      </c>
      <c r="C854" t="s">
        <v>1049</v>
      </c>
      <c r="D854" t="s">
        <v>1050</v>
      </c>
      <c r="E854">
        <v>26</v>
      </c>
      <c r="F854">
        <v>284</v>
      </c>
      <c r="G854" t="s">
        <v>618</v>
      </c>
      <c r="H854" s="2">
        <v>0.83333333333333337</v>
      </c>
      <c r="I854" t="s">
        <v>493</v>
      </c>
      <c r="J854" s="2">
        <v>0.375</v>
      </c>
      <c r="L854" t="s">
        <v>968</v>
      </c>
      <c r="N854" t="s">
        <v>969</v>
      </c>
      <c r="P854" t="s">
        <v>970</v>
      </c>
      <c r="Q854" t="s">
        <v>7453</v>
      </c>
      <c r="R854">
        <v>0</v>
      </c>
      <c r="S854" t="s">
        <v>972</v>
      </c>
      <c r="X854" t="s">
        <v>1053</v>
      </c>
      <c r="Y854" t="s">
        <v>974</v>
      </c>
      <c r="Z854" t="s">
        <v>974</v>
      </c>
    </row>
    <row r="855" spans="1:26" x14ac:dyDescent="0.25">
      <c r="A855">
        <v>412303</v>
      </c>
      <c r="B855" t="s">
        <v>976</v>
      </c>
      <c r="C855" t="s">
        <v>1054</v>
      </c>
      <c r="D855" t="s">
        <v>1055</v>
      </c>
      <c r="E855">
        <v>87</v>
      </c>
      <c r="F855">
        <v>2391</v>
      </c>
      <c r="G855" t="s">
        <v>618</v>
      </c>
      <c r="H855" s="2">
        <v>0.83333333333333337</v>
      </c>
      <c r="I855" t="s">
        <v>493</v>
      </c>
      <c r="J855" s="2">
        <v>0.375</v>
      </c>
      <c r="L855" t="s">
        <v>968</v>
      </c>
      <c r="N855" t="s">
        <v>969</v>
      </c>
      <c r="P855" t="s">
        <v>970</v>
      </c>
      <c r="Q855" t="s">
        <v>7454</v>
      </c>
      <c r="R855">
        <v>0</v>
      </c>
      <c r="S855" t="s">
        <v>1353</v>
      </c>
      <c r="X855" t="s">
        <v>1058</v>
      </c>
      <c r="Y855" t="s">
        <v>974</v>
      </c>
      <c r="Z855" t="s">
        <v>974</v>
      </c>
    </row>
    <row r="856" spans="1:26" x14ac:dyDescent="0.25">
      <c r="A856">
        <v>411970</v>
      </c>
      <c r="B856" t="s">
        <v>1075</v>
      </c>
      <c r="C856" t="s">
        <v>1076</v>
      </c>
      <c r="D856" t="s">
        <v>1077</v>
      </c>
      <c r="E856">
        <v>159</v>
      </c>
      <c r="F856">
        <v>15215</v>
      </c>
      <c r="G856" t="s">
        <v>493</v>
      </c>
      <c r="H856" s="2">
        <v>8.3333333333333329E-2</v>
      </c>
      <c r="I856" t="s">
        <v>493</v>
      </c>
      <c r="J856" s="2">
        <v>0.5</v>
      </c>
      <c r="L856" t="s">
        <v>968</v>
      </c>
      <c r="N856" t="s">
        <v>1078</v>
      </c>
      <c r="O856">
        <v>9819947</v>
      </c>
      <c r="P856" t="s">
        <v>1079</v>
      </c>
      <c r="Q856" t="s">
        <v>7455</v>
      </c>
      <c r="R856">
        <v>0</v>
      </c>
      <c r="S856" t="s">
        <v>1468</v>
      </c>
      <c r="V856">
        <v>52</v>
      </c>
      <c r="W856">
        <v>52</v>
      </c>
      <c r="X856" t="s">
        <v>1082</v>
      </c>
      <c r="Y856" t="s">
        <v>1005</v>
      </c>
      <c r="Z856" t="s">
        <v>1083</v>
      </c>
    </row>
    <row r="857" spans="1:26" x14ac:dyDescent="0.25">
      <c r="A857">
        <v>411981</v>
      </c>
      <c r="B857" t="s">
        <v>994</v>
      </c>
      <c r="C857" t="s">
        <v>5991</v>
      </c>
      <c r="D857" t="s">
        <v>5992</v>
      </c>
      <c r="E857">
        <v>126</v>
      </c>
      <c r="F857">
        <v>6688</v>
      </c>
      <c r="G857" t="s">
        <v>493</v>
      </c>
      <c r="H857" s="2">
        <v>0.25</v>
      </c>
      <c r="I857" t="s">
        <v>493</v>
      </c>
      <c r="J857" s="2">
        <v>0.875</v>
      </c>
      <c r="L857" t="s">
        <v>968</v>
      </c>
      <c r="N857" t="s">
        <v>997</v>
      </c>
      <c r="P857" t="s">
        <v>999</v>
      </c>
      <c r="Q857" t="s">
        <v>7456</v>
      </c>
      <c r="R857">
        <v>0</v>
      </c>
      <c r="S857" t="s">
        <v>7457</v>
      </c>
      <c r="V857">
        <v>272</v>
      </c>
      <c r="W857">
        <v>272</v>
      </c>
      <c r="X857" t="s">
        <v>5995</v>
      </c>
      <c r="Y857" t="s">
        <v>1104</v>
      </c>
      <c r="Z857" t="s">
        <v>1424</v>
      </c>
    </row>
    <row r="858" spans="1:26" x14ac:dyDescent="0.25">
      <c r="A858">
        <v>411971</v>
      </c>
      <c r="B858" t="s">
        <v>1075</v>
      </c>
      <c r="C858" t="s">
        <v>1115</v>
      </c>
      <c r="D858" t="s">
        <v>1116</v>
      </c>
      <c r="E858">
        <v>159</v>
      </c>
      <c r="F858">
        <v>10851</v>
      </c>
      <c r="G858" t="s">
        <v>493</v>
      </c>
      <c r="H858" s="2">
        <v>0.29166666666666669</v>
      </c>
      <c r="I858" t="s">
        <v>493</v>
      </c>
      <c r="J858" s="2">
        <v>0.95833333333333337</v>
      </c>
      <c r="L858" t="s">
        <v>968</v>
      </c>
      <c r="N858" t="s">
        <v>1078</v>
      </c>
      <c r="O858">
        <v>9225275</v>
      </c>
      <c r="P858" t="s">
        <v>1079</v>
      </c>
      <c r="Q858" t="s">
        <v>7458</v>
      </c>
      <c r="R858">
        <v>0</v>
      </c>
      <c r="S858" t="s">
        <v>4016</v>
      </c>
      <c r="V858">
        <v>501</v>
      </c>
      <c r="W858">
        <v>501</v>
      </c>
      <c r="X858" t="s">
        <v>1119</v>
      </c>
      <c r="Y858" t="s">
        <v>1615</v>
      </c>
      <c r="Z858" t="s">
        <v>1104</v>
      </c>
    </row>
    <row r="859" spans="1:26" x14ac:dyDescent="0.25">
      <c r="A859">
        <v>412090</v>
      </c>
      <c r="B859" t="s">
        <v>1032</v>
      </c>
      <c r="C859" t="s">
        <v>2306</v>
      </c>
      <c r="D859" t="s">
        <v>2307</v>
      </c>
      <c r="E859">
        <v>49</v>
      </c>
      <c r="F859">
        <v>568</v>
      </c>
      <c r="G859" t="s">
        <v>493</v>
      </c>
      <c r="H859" s="2">
        <v>0.58333333333333337</v>
      </c>
      <c r="I859" t="s">
        <v>493</v>
      </c>
      <c r="J859" s="2">
        <v>0.99930555555555556</v>
      </c>
      <c r="L859" t="s">
        <v>968</v>
      </c>
      <c r="N859" t="s">
        <v>1158</v>
      </c>
      <c r="O859">
        <v>7611913</v>
      </c>
      <c r="P859" t="s">
        <v>1036</v>
      </c>
      <c r="Q859" t="s">
        <v>7459</v>
      </c>
      <c r="R859">
        <v>0</v>
      </c>
      <c r="S859" t="s">
        <v>1133</v>
      </c>
      <c r="V859" t="s">
        <v>7460</v>
      </c>
      <c r="W859" t="s">
        <v>7460</v>
      </c>
      <c r="X859" t="s">
        <v>2311</v>
      </c>
      <c r="Y859" t="s">
        <v>1042</v>
      </c>
      <c r="Z859" t="s">
        <v>1042</v>
      </c>
    </row>
    <row r="860" spans="1:26" x14ac:dyDescent="0.25">
      <c r="A860">
        <v>412175</v>
      </c>
      <c r="B860" t="s">
        <v>1032</v>
      </c>
      <c r="C860" t="s">
        <v>1165</v>
      </c>
      <c r="D860" t="s">
        <v>1166</v>
      </c>
      <c r="E860">
        <v>54</v>
      </c>
      <c r="F860">
        <v>499</v>
      </c>
      <c r="G860" t="s">
        <v>493</v>
      </c>
      <c r="H860" s="2">
        <v>0.66666666666666663</v>
      </c>
      <c r="I860" t="s">
        <v>493</v>
      </c>
      <c r="J860" s="2">
        <v>0.95833333333333337</v>
      </c>
      <c r="L860" t="s">
        <v>968</v>
      </c>
      <c r="N860" t="s">
        <v>1167</v>
      </c>
      <c r="O860">
        <v>7917757</v>
      </c>
      <c r="P860" t="s">
        <v>1168</v>
      </c>
      <c r="Q860" t="s">
        <v>7461</v>
      </c>
      <c r="R860">
        <v>0</v>
      </c>
      <c r="S860" t="s">
        <v>1133</v>
      </c>
      <c r="V860">
        <v>21211</v>
      </c>
      <c r="W860">
        <v>21211</v>
      </c>
      <c r="X860" t="s">
        <v>1171</v>
      </c>
      <c r="Y860" t="s">
        <v>1047</v>
      </c>
      <c r="Z860" t="s">
        <v>1047</v>
      </c>
    </row>
    <row r="861" spans="1:26" x14ac:dyDescent="0.25">
      <c r="A861">
        <v>411847</v>
      </c>
      <c r="B861" t="s">
        <v>1075</v>
      </c>
      <c r="C861" t="s">
        <v>3908</v>
      </c>
      <c r="D861" t="s">
        <v>3909</v>
      </c>
      <c r="E861">
        <v>139</v>
      </c>
      <c r="F861">
        <v>9996</v>
      </c>
      <c r="G861" t="s">
        <v>493</v>
      </c>
      <c r="H861" s="2">
        <v>0.79166666666666663</v>
      </c>
      <c r="I861" t="s">
        <v>7462</v>
      </c>
      <c r="J861" s="2">
        <v>0.125</v>
      </c>
      <c r="L861" t="s">
        <v>968</v>
      </c>
      <c r="N861" t="s">
        <v>1158</v>
      </c>
      <c r="O861">
        <v>9366225</v>
      </c>
      <c r="P861" t="s">
        <v>1159</v>
      </c>
      <c r="Q861" t="s">
        <v>7463</v>
      </c>
      <c r="R861">
        <v>0</v>
      </c>
      <c r="S861" t="s">
        <v>7464</v>
      </c>
      <c r="V861" t="s">
        <v>7465</v>
      </c>
      <c r="W861" t="s">
        <v>7465</v>
      </c>
      <c r="X861" t="s">
        <v>3912</v>
      </c>
      <c r="Y861" t="s">
        <v>1164</v>
      </c>
      <c r="Z861" t="s">
        <v>1383</v>
      </c>
    </row>
    <row r="862" spans="1:26" x14ac:dyDescent="0.25">
      <c r="A862">
        <v>411913</v>
      </c>
      <c r="B862" t="s">
        <v>1075</v>
      </c>
      <c r="C862" t="s">
        <v>1156</v>
      </c>
      <c r="D862" t="s">
        <v>1157</v>
      </c>
      <c r="E862">
        <v>139</v>
      </c>
      <c r="F862">
        <v>9996</v>
      </c>
      <c r="G862" t="s">
        <v>493</v>
      </c>
      <c r="H862" s="2">
        <v>0.95833333333333337</v>
      </c>
      <c r="I862" t="s">
        <v>7462</v>
      </c>
      <c r="J862" s="2">
        <v>0.3743055555555555</v>
      </c>
      <c r="L862" t="s">
        <v>968</v>
      </c>
      <c r="N862" t="s">
        <v>1158</v>
      </c>
      <c r="O862">
        <v>9435818</v>
      </c>
      <c r="P862" t="s">
        <v>1159</v>
      </c>
      <c r="Q862" t="s">
        <v>7466</v>
      </c>
      <c r="R862">
        <v>0</v>
      </c>
      <c r="S862" t="s">
        <v>7467</v>
      </c>
      <c r="V862" t="s">
        <v>7468</v>
      </c>
      <c r="W862" t="s">
        <v>7468</v>
      </c>
      <c r="X862" t="s">
        <v>1163</v>
      </c>
      <c r="Y862" t="s">
        <v>1520</v>
      </c>
      <c r="Z862" t="s">
        <v>1240</v>
      </c>
    </row>
    <row r="863" spans="1:26" x14ac:dyDescent="0.25">
      <c r="A863">
        <v>412004</v>
      </c>
      <c r="B863" t="s">
        <v>982</v>
      </c>
      <c r="C863" t="s">
        <v>364</v>
      </c>
      <c r="D863" t="s">
        <v>365</v>
      </c>
      <c r="E863">
        <v>292</v>
      </c>
      <c r="F863">
        <v>85942</v>
      </c>
      <c r="G863" t="s">
        <v>7462</v>
      </c>
      <c r="H863" s="2">
        <v>0.29166666666666669</v>
      </c>
      <c r="I863" t="s">
        <v>7469</v>
      </c>
      <c r="J863" s="2">
        <v>0.5</v>
      </c>
      <c r="L863" t="s">
        <v>968</v>
      </c>
      <c r="N863" t="s">
        <v>1214</v>
      </c>
      <c r="O863">
        <v>9224726</v>
      </c>
      <c r="P863" t="s">
        <v>1060</v>
      </c>
      <c r="Q863" t="s">
        <v>7470</v>
      </c>
      <c r="R863">
        <v>0</v>
      </c>
      <c r="S863" t="s">
        <v>2288</v>
      </c>
      <c r="U863" t="s">
        <v>1215</v>
      </c>
      <c r="V863" t="s">
        <v>7471</v>
      </c>
      <c r="W863" t="s">
        <v>7471</v>
      </c>
      <c r="X863" t="s">
        <v>1674</v>
      </c>
      <c r="Y863" t="s">
        <v>1256</v>
      </c>
      <c r="Z863" t="s">
        <v>1074</v>
      </c>
    </row>
    <row r="864" spans="1:26" x14ac:dyDescent="0.25">
      <c r="A864" t="s">
        <v>7472</v>
      </c>
      <c r="B864" t="s">
        <v>1030</v>
      </c>
      <c r="C864" t="s">
        <v>7345</v>
      </c>
      <c r="D864" t="s">
        <v>7345</v>
      </c>
      <c r="E864">
        <v>16</v>
      </c>
      <c r="F864">
        <v>27</v>
      </c>
      <c r="G864" t="s">
        <v>7462</v>
      </c>
      <c r="H864" s="2">
        <v>0.54166666666666663</v>
      </c>
      <c r="I864" t="s">
        <v>7462</v>
      </c>
      <c r="J864" s="2">
        <v>0.5625</v>
      </c>
      <c r="L864" t="s">
        <v>968</v>
      </c>
      <c r="N864" t="s">
        <v>1300</v>
      </c>
      <c r="O864">
        <v>746496</v>
      </c>
      <c r="P864" t="s">
        <v>970</v>
      </c>
      <c r="Q864" t="s">
        <v>7473</v>
      </c>
      <c r="R864">
        <v>2.14</v>
      </c>
      <c r="S864" t="s">
        <v>1179</v>
      </c>
      <c r="X864" t="s">
        <v>7474</v>
      </c>
      <c r="Y864" t="s">
        <v>1120</v>
      </c>
      <c r="Z864" t="s">
        <v>7475</v>
      </c>
    </row>
    <row r="865" spans="1:26" x14ac:dyDescent="0.25">
      <c r="A865">
        <v>412161</v>
      </c>
      <c r="B865" t="s">
        <v>1075</v>
      </c>
      <c r="C865" t="s">
        <v>1320</v>
      </c>
      <c r="D865" t="s">
        <v>1321</v>
      </c>
      <c r="E865">
        <v>86</v>
      </c>
      <c r="F865">
        <v>2546</v>
      </c>
      <c r="G865" t="s">
        <v>7462</v>
      </c>
      <c r="H865" s="2">
        <v>0.5625</v>
      </c>
      <c r="I865" t="s">
        <v>7462</v>
      </c>
      <c r="J865" s="2">
        <v>0.79166666666666663</v>
      </c>
      <c r="L865" t="s">
        <v>968</v>
      </c>
      <c r="N865" t="s">
        <v>1035</v>
      </c>
      <c r="O865">
        <v>9280718</v>
      </c>
      <c r="P865" t="s">
        <v>1277</v>
      </c>
      <c r="Q865" t="s">
        <v>7476</v>
      </c>
      <c r="R865">
        <v>0</v>
      </c>
      <c r="S865" t="s">
        <v>4493</v>
      </c>
      <c r="V865" t="s">
        <v>7477</v>
      </c>
      <c r="W865" t="s">
        <v>7477</v>
      </c>
      <c r="X865" t="s">
        <v>1325</v>
      </c>
      <c r="Y865" t="s">
        <v>2031</v>
      </c>
      <c r="Z865" t="s">
        <v>2541</v>
      </c>
    </row>
    <row r="866" spans="1:26" x14ac:dyDescent="0.25">
      <c r="A866">
        <v>411518</v>
      </c>
      <c r="B866" t="s">
        <v>1032</v>
      </c>
      <c r="C866" t="s">
        <v>1192</v>
      </c>
      <c r="D866" t="s">
        <v>1193</v>
      </c>
      <c r="E866">
        <v>69</v>
      </c>
      <c r="F866">
        <v>764</v>
      </c>
      <c r="G866" t="s">
        <v>539</v>
      </c>
      <c r="H866" s="2">
        <v>0.29166666666666669</v>
      </c>
      <c r="I866" t="s">
        <v>539</v>
      </c>
      <c r="J866" s="2">
        <v>0.625</v>
      </c>
      <c r="L866" t="s">
        <v>968</v>
      </c>
      <c r="N866" t="s">
        <v>1194</v>
      </c>
      <c r="O866">
        <v>7030523</v>
      </c>
      <c r="P866" t="s">
        <v>1036</v>
      </c>
      <c r="Q866" t="s">
        <v>7478</v>
      </c>
      <c r="R866">
        <v>0</v>
      </c>
      <c r="S866" t="s">
        <v>1545</v>
      </c>
      <c r="V866">
        <v>21211</v>
      </c>
      <c r="W866">
        <v>21211</v>
      </c>
      <c r="X866" t="s">
        <v>1197</v>
      </c>
      <c r="Y866" t="s">
        <v>1198</v>
      </c>
      <c r="Z866" t="s">
        <v>1029</v>
      </c>
    </row>
    <row r="867" spans="1:26" x14ac:dyDescent="0.25">
      <c r="A867">
        <v>412000</v>
      </c>
      <c r="B867" t="s">
        <v>982</v>
      </c>
      <c r="C867" t="s">
        <v>351</v>
      </c>
      <c r="D867" t="s">
        <v>352</v>
      </c>
      <c r="E867">
        <v>294</v>
      </c>
      <c r="F867">
        <v>91011</v>
      </c>
      <c r="G867" t="s">
        <v>539</v>
      </c>
      <c r="H867" s="2">
        <v>0.29166666666666669</v>
      </c>
      <c r="I867" t="s">
        <v>7469</v>
      </c>
      <c r="J867" s="2">
        <v>0.70833333333333337</v>
      </c>
      <c r="L867" t="s">
        <v>968</v>
      </c>
      <c r="N867" t="s">
        <v>1099</v>
      </c>
      <c r="O867">
        <v>9189419</v>
      </c>
      <c r="P867" t="s">
        <v>1254</v>
      </c>
      <c r="Q867" t="s">
        <v>7479</v>
      </c>
      <c r="R867">
        <v>0</v>
      </c>
      <c r="S867" t="s">
        <v>2288</v>
      </c>
      <c r="U867" t="s">
        <v>1102</v>
      </c>
      <c r="V867">
        <v>56974</v>
      </c>
      <c r="W867">
        <v>56974</v>
      </c>
      <c r="X867" t="s">
        <v>1103</v>
      </c>
      <c r="Y867" t="s">
        <v>7480</v>
      </c>
      <c r="Z867" t="s">
        <v>1074</v>
      </c>
    </row>
    <row r="868" spans="1:26" x14ac:dyDescent="0.25">
      <c r="A868">
        <v>411979</v>
      </c>
      <c r="B868" t="s">
        <v>964</v>
      </c>
      <c r="C868" t="s">
        <v>7481</v>
      </c>
      <c r="D868" t="s">
        <v>7482</v>
      </c>
      <c r="E868">
        <v>23</v>
      </c>
      <c r="F868">
        <v>312</v>
      </c>
      <c r="G868" t="s">
        <v>539</v>
      </c>
      <c r="H868" s="2">
        <v>0.375</v>
      </c>
      <c r="I868" t="s">
        <v>539</v>
      </c>
      <c r="J868" s="2">
        <v>0.70833333333333337</v>
      </c>
      <c r="L868" t="s">
        <v>968</v>
      </c>
      <c r="N868" t="s">
        <v>1091</v>
      </c>
      <c r="O868" t="s">
        <v>7483</v>
      </c>
      <c r="P868" t="s">
        <v>1277</v>
      </c>
      <c r="Q868" t="s">
        <v>7484</v>
      </c>
      <c r="R868">
        <v>0</v>
      </c>
      <c r="S868" t="s">
        <v>7485</v>
      </c>
      <c r="T868" t="s">
        <v>7486</v>
      </c>
      <c r="X868" t="s">
        <v>7487</v>
      </c>
      <c r="Y868" t="s">
        <v>4695</v>
      </c>
      <c r="Z868" t="s">
        <v>7488</v>
      </c>
    </row>
    <row r="869" spans="1:26" x14ac:dyDescent="0.25">
      <c r="A869">
        <v>412047</v>
      </c>
      <c r="B869" t="s">
        <v>1752</v>
      </c>
      <c r="C869" t="s">
        <v>2353</v>
      </c>
      <c r="D869" t="s">
        <v>2354</v>
      </c>
      <c r="E869">
        <v>95</v>
      </c>
      <c r="F869">
        <v>4073</v>
      </c>
      <c r="G869" t="s">
        <v>539</v>
      </c>
      <c r="H869" s="2">
        <v>0.41666666666666669</v>
      </c>
      <c r="I869" t="s">
        <v>389</v>
      </c>
      <c r="J869" s="2">
        <v>0.5625</v>
      </c>
      <c r="L869" t="s">
        <v>968</v>
      </c>
      <c r="N869" t="s">
        <v>1755</v>
      </c>
      <c r="O869">
        <v>9397494</v>
      </c>
      <c r="P869" t="s">
        <v>1159</v>
      </c>
      <c r="Q869" t="s">
        <v>7489</v>
      </c>
      <c r="R869">
        <v>0</v>
      </c>
      <c r="S869" t="s">
        <v>2356</v>
      </c>
      <c r="V869">
        <v>87</v>
      </c>
      <c r="W869">
        <v>87</v>
      </c>
      <c r="X869" t="s">
        <v>2357</v>
      </c>
      <c r="Y869" t="s">
        <v>3106</v>
      </c>
      <c r="Z869" t="s">
        <v>1048</v>
      </c>
    </row>
    <row r="870" spans="1:26" x14ac:dyDescent="0.25">
      <c r="A870" t="s">
        <v>7490</v>
      </c>
      <c r="B870" t="s">
        <v>982</v>
      </c>
      <c r="C870" t="s">
        <v>370</v>
      </c>
      <c r="D870" t="s">
        <v>371</v>
      </c>
      <c r="E870">
        <v>230</v>
      </c>
      <c r="F870">
        <v>71925</v>
      </c>
      <c r="G870" t="s">
        <v>539</v>
      </c>
      <c r="H870" s="2">
        <v>0.75</v>
      </c>
      <c r="I870" t="s">
        <v>494</v>
      </c>
      <c r="J870" s="2">
        <v>0.70833333333333337</v>
      </c>
      <c r="L870" t="s">
        <v>968</v>
      </c>
      <c r="N870" t="s">
        <v>1214</v>
      </c>
      <c r="O870">
        <v>9120877</v>
      </c>
      <c r="P870" t="s">
        <v>1110</v>
      </c>
      <c r="Q870" t="s">
        <v>7491</v>
      </c>
      <c r="R870">
        <v>0</v>
      </c>
      <c r="S870" t="s">
        <v>1457</v>
      </c>
      <c r="V870" t="s">
        <v>7440</v>
      </c>
      <c r="W870" t="s">
        <v>7440</v>
      </c>
      <c r="Y870" t="s">
        <v>1074</v>
      </c>
      <c r="Z870" t="s">
        <v>1074</v>
      </c>
    </row>
    <row r="871" spans="1:26" x14ac:dyDescent="0.25">
      <c r="A871">
        <v>412454</v>
      </c>
      <c r="B871" t="s">
        <v>976</v>
      </c>
      <c r="C871" t="s">
        <v>4316</v>
      </c>
      <c r="D871" t="s">
        <v>4317</v>
      </c>
      <c r="E871">
        <v>52</v>
      </c>
      <c r="F871">
        <v>728</v>
      </c>
      <c r="G871" t="s">
        <v>539</v>
      </c>
      <c r="H871" s="2">
        <v>0.79166666666666663</v>
      </c>
      <c r="I871" t="s">
        <v>389</v>
      </c>
      <c r="J871" s="2">
        <v>0.25</v>
      </c>
      <c r="L871" t="s">
        <v>968</v>
      </c>
      <c r="N871" t="s">
        <v>1601</v>
      </c>
      <c r="O871" t="s">
        <v>4319</v>
      </c>
      <c r="P871" t="s">
        <v>1131</v>
      </c>
      <c r="Q871" t="s">
        <v>7492</v>
      </c>
      <c r="R871">
        <v>6</v>
      </c>
      <c r="S871" t="s">
        <v>1603</v>
      </c>
      <c r="X871" t="s">
        <v>4321</v>
      </c>
      <c r="Y871" t="s">
        <v>1229</v>
      </c>
      <c r="Z871" t="s">
        <v>1229</v>
      </c>
    </row>
    <row r="872" spans="1:26" x14ac:dyDescent="0.25">
      <c r="A872">
        <v>412452</v>
      </c>
      <c r="B872" t="s">
        <v>964</v>
      </c>
      <c r="C872" t="s">
        <v>4322</v>
      </c>
      <c r="D872" t="s">
        <v>4323</v>
      </c>
      <c r="E872">
        <v>18</v>
      </c>
      <c r="F872">
        <v>83</v>
      </c>
      <c r="G872" t="s">
        <v>539</v>
      </c>
      <c r="H872" s="2">
        <v>0.79166666666666663</v>
      </c>
      <c r="I872" t="s">
        <v>389</v>
      </c>
      <c r="J872" s="2">
        <v>0.25</v>
      </c>
      <c r="L872" t="s">
        <v>968</v>
      </c>
      <c r="N872" t="s">
        <v>1601</v>
      </c>
      <c r="O872" t="s">
        <v>4324</v>
      </c>
      <c r="P872" t="s">
        <v>1131</v>
      </c>
      <c r="Q872" t="s">
        <v>7493</v>
      </c>
      <c r="R872">
        <v>6</v>
      </c>
      <c r="S872" t="s">
        <v>1331</v>
      </c>
      <c r="X872" t="s">
        <v>4326</v>
      </c>
      <c r="Y872" t="s">
        <v>1229</v>
      </c>
      <c r="Z872" t="s">
        <v>1229</v>
      </c>
    </row>
    <row r="873" spans="1:26" x14ac:dyDescent="0.25">
      <c r="A873">
        <v>412397</v>
      </c>
      <c r="B873" t="s">
        <v>1032</v>
      </c>
      <c r="C873" t="s">
        <v>1033</v>
      </c>
      <c r="D873" t="s">
        <v>1034</v>
      </c>
      <c r="E873">
        <v>108</v>
      </c>
      <c r="F873">
        <v>5873</v>
      </c>
      <c r="G873" t="s">
        <v>539</v>
      </c>
      <c r="H873" s="2">
        <v>0.79166666666666663</v>
      </c>
      <c r="I873" t="s">
        <v>389</v>
      </c>
      <c r="J873" s="2">
        <v>0.20833333333333334</v>
      </c>
      <c r="L873" t="s">
        <v>968</v>
      </c>
      <c r="N873" t="s">
        <v>1035</v>
      </c>
      <c r="O873">
        <v>9002647</v>
      </c>
      <c r="P873" t="s">
        <v>1036</v>
      </c>
      <c r="Q873" t="s">
        <v>7494</v>
      </c>
      <c r="R873">
        <v>0</v>
      </c>
      <c r="S873" t="s">
        <v>5116</v>
      </c>
      <c r="V873" t="s">
        <v>7450</v>
      </c>
      <c r="W873" t="s">
        <v>7450</v>
      </c>
      <c r="X873" t="s">
        <v>1040</v>
      </c>
      <c r="Y873" t="s">
        <v>1980</v>
      </c>
      <c r="Z873" t="s">
        <v>1853</v>
      </c>
    </row>
    <row r="874" spans="1:26" x14ac:dyDescent="0.25">
      <c r="A874">
        <v>412430</v>
      </c>
      <c r="B874" t="s">
        <v>1075</v>
      </c>
      <c r="C874" t="s">
        <v>1828</v>
      </c>
      <c r="D874" t="s">
        <v>1829</v>
      </c>
      <c r="E874">
        <v>159</v>
      </c>
      <c r="F874">
        <v>15215</v>
      </c>
      <c r="G874" t="s">
        <v>389</v>
      </c>
      <c r="H874" s="2">
        <v>2.0833333333333332E-2</v>
      </c>
      <c r="I874" t="s">
        <v>389</v>
      </c>
      <c r="J874" s="2">
        <v>0.33333333333333331</v>
      </c>
      <c r="L874" t="s">
        <v>968</v>
      </c>
      <c r="N874" t="s">
        <v>1078</v>
      </c>
      <c r="O874">
        <v>9809904</v>
      </c>
      <c r="P874" t="s">
        <v>1277</v>
      </c>
      <c r="Q874" t="s">
        <v>7495</v>
      </c>
      <c r="R874">
        <v>0</v>
      </c>
      <c r="S874" t="s">
        <v>1279</v>
      </c>
      <c r="V874">
        <v>64</v>
      </c>
      <c r="W874">
        <v>64</v>
      </c>
      <c r="X874" t="s">
        <v>1831</v>
      </c>
      <c r="Y874" t="s">
        <v>1615</v>
      </c>
      <c r="Z874" t="s">
        <v>6098</v>
      </c>
    </row>
    <row r="875" spans="1:26" x14ac:dyDescent="0.25">
      <c r="A875">
        <v>412668</v>
      </c>
      <c r="B875" t="s">
        <v>1139</v>
      </c>
      <c r="C875" t="s">
        <v>7496</v>
      </c>
      <c r="D875" t="s">
        <v>7497</v>
      </c>
      <c r="E875">
        <v>19</v>
      </c>
      <c r="F875">
        <v>52</v>
      </c>
      <c r="G875" t="s">
        <v>389</v>
      </c>
      <c r="H875" s="2">
        <v>0.4375</v>
      </c>
      <c r="I875" t="s">
        <v>7498</v>
      </c>
      <c r="J875" s="2">
        <v>0.20833333333333334</v>
      </c>
      <c r="L875" t="s">
        <v>968</v>
      </c>
      <c r="N875" t="s">
        <v>1300</v>
      </c>
      <c r="O875">
        <v>2121</v>
      </c>
      <c r="P875" t="s">
        <v>970</v>
      </c>
      <c r="Q875" t="s">
        <v>7499</v>
      </c>
      <c r="R875">
        <v>2.83</v>
      </c>
      <c r="S875" t="s">
        <v>1179</v>
      </c>
      <c r="Y875" t="s">
        <v>1821</v>
      </c>
      <c r="Z875" t="s">
        <v>1229</v>
      </c>
    </row>
    <row r="876" spans="1:26" x14ac:dyDescent="0.25">
      <c r="A876">
        <v>412489</v>
      </c>
      <c r="B876" t="s">
        <v>976</v>
      </c>
      <c r="C876" t="s">
        <v>4316</v>
      </c>
      <c r="D876" t="s">
        <v>4317</v>
      </c>
      <c r="E876">
        <v>52</v>
      </c>
      <c r="F876">
        <v>728</v>
      </c>
      <c r="G876" t="s">
        <v>389</v>
      </c>
      <c r="H876" s="2">
        <v>0.75</v>
      </c>
      <c r="I876" t="s">
        <v>7498</v>
      </c>
      <c r="J876" s="2">
        <v>0.25</v>
      </c>
      <c r="L876" t="s">
        <v>968</v>
      </c>
      <c r="N876" t="s">
        <v>1601</v>
      </c>
      <c r="O876" t="s">
        <v>4319</v>
      </c>
      <c r="P876" t="s">
        <v>1131</v>
      </c>
      <c r="Q876" t="s">
        <v>7500</v>
      </c>
      <c r="R876">
        <v>6</v>
      </c>
      <c r="S876" t="s">
        <v>1603</v>
      </c>
      <c r="X876" t="s">
        <v>4321</v>
      </c>
      <c r="Y876" t="s">
        <v>1229</v>
      </c>
      <c r="Z876" t="s">
        <v>1229</v>
      </c>
    </row>
    <row r="877" spans="1:26" x14ac:dyDescent="0.25">
      <c r="A877">
        <v>412488</v>
      </c>
      <c r="B877" t="s">
        <v>964</v>
      </c>
      <c r="C877" t="s">
        <v>4322</v>
      </c>
      <c r="D877" t="s">
        <v>4323</v>
      </c>
      <c r="E877">
        <v>18</v>
      </c>
      <c r="F877">
        <v>83</v>
      </c>
      <c r="G877" t="s">
        <v>389</v>
      </c>
      <c r="H877" s="2">
        <v>0.75</v>
      </c>
      <c r="I877" t="s">
        <v>7498</v>
      </c>
      <c r="J877" s="2">
        <v>0.25</v>
      </c>
      <c r="L877" t="s">
        <v>968</v>
      </c>
      <c r="N877" t="s">
        <v>1601</v>
      </c>
      <c r="O877" t="s">
        <v>4324</v>
      </c>
      <c r="P877" t="s">
        <v>1131</v>
      </c>
      <c r="Q877" t="s">
        <v>7501</v>
      </c>
      <c r="R877">
        <v>6</v>
      </c>
      <c r="S877" t="s">
        <v>1331</v>
      </c>
      <c r="X877" t="s">
        <v>4326</v>
      </c>
      <c r="Y877" t="s">
        <v>1229</v>
      </c>
      <c r="Z877" t="s">
        <v>1229</v>
      </c>
    </row>
    <row r="878" spans="1:26" x14ac:dyDescent="0.25">
      <c r="A878">
        <v>412719</v>
      </c>
      <c r="B878" t="s">
        <v>964</v>
      </c>
      <c r="C878" t="s">
        <v>1049</v>
      </c>
      <c r="D878" t="s">
        <v>1050</v>
      </c>
      <c r="E878">
        <v>26</v>
      </c>
      <c r="F878">
        <v>284</v>
      </c>
      <c r="G878" t="s">
        <v>389</v>
      </c>
      <c r="H878" s="2">
        <v>0.875</v>
      </c>
      <c r="I878" t="s">
        <v>7498</v>
      </c>
      <c r="J878" s="2">
        <v>0.75</v>
      </c>
      <c r="L878" t="s">
        <v>968</v>
      </c>
      <c r="N878" t="s">
        <v>969</v>
      </c>
      <c r="P878" t="s">
        <v>1254</v>
      </c>
      <c r="Q878" t="s">
        <v>7502</v>
      </c>
      <c r="R878">
        <v>0</v>
      </c>
      <c r="S878" t="s">
        <v>1183</v>
      </c>
      <c r="X878" t="s">
        <v>1053</v>
      </c>
      <c r="Y878" t="s">
        <v>974</v>
      </c>
      <c r="Z878" t="s">
        <v>974</v>
      </c>
    </row>
    <row r="879" spans="1:26" x14ac:dyDescent="0.25">
      <c r="A879">
        <v>412720</v>
      </c>
      <c r="B879" t="s">
        <v>976</v>
      </c>
      <c r="C879" t="s">
        <v>977</v>
      </c>
      <c r="D879" t="s">
        <v>978</v>
      </c>
      <c r="E879">
        <v>84</v>
      </c>
      <c r="F879">
        <v>2655</v>
      </c>
      <c r="G879" t="s">
        <v>389</v>
      </c>
      <c r="H879" s="2">
        <v>0.875</v>
      </c>
      <c r="I879" t="s">
        <v>7498</v>
      </c>
      <c r="J879" s="2">
        <v>0.75</v>
      </c>
      <c r="L879" t="s">
        <v>968</v>
      </c>
      <c r="N879" t="s">
        <v>969</v>
      </c>
      <c r="P879" t="s">
        <v>1254</v>
      </c>
      <c r="Q879" t="s">
        <v>7503</v>
      </c>
      <c r="R879">
        <v>0</v>
      </c>
      <c r="S879" t="s">
        <v>1188</v>
      </c>
      <c r="X879" t="s">
        <v>981</v>
      </c>
      <c r="Y879" t="s">
        <v>974</v>
      </c>
      <c r="Z879" t="s">
        <v>974</v>
      </c>
    </row>
    <row r="880" spans="1:26" x14ac:dyDescent="0.25">
      <c r="A880">
        <v>412721</v>
      </c>
      <c r="B880" t="s">
        <v>964</v>
      </c>
      <c r="C880" t="s">
        <v>4724</v>
      </c>
      <c r="D880" t="s">
        <v>4725</v>
      </c>
      <c r="E880">
        <v>12</v>
      </c>
      <c r="F880">
        <v>41</v>
      </c>
      <c r="G880" t="s">
        <v>7498</v>
      </c>
      <c r="H880" s="2">
        <v>8.3333333333333329E-2</v>
      </c>
      <c r="I880" t="s">
        <v>7498</v>
      </c>
      <c r="J880" s="2">
        <v>0.45833333333333331</v>
      </c>
      <c r="K880" t="s">
        <v>7504</v>
      </c>
      <c r="L880" t="s">
        <v>1142</v>
      </c>
      <c r="N880" t="s">
        <v>1290</v>
      </c>
      <c r="O880">
        <v>9678068</v>
      </c>
      <c r="P880" t="s">
        <v>970</v>
      </c>
      <c r="Q880" t="s">
        <v>7505</v>
      </c>
      <c r="R880">
        <v>0</v>
      </c>
      <c r="S880" t="s">
        <v>1183</v>
      </c>
      <c r="X880" t="s">
        <v>4728</v>
      </c>
      <c r="Y880" t="s">
        <v>974</v>
      </c>
      <c r="Z880" t="s">
        <v>974</v>
      </c>
    </row>
    <row r="881" spans="1:26" x14ac:dyDescent="0.25">
      <c r="A881">
        <v>412304</v>
      </c>
      <c r="B881" t="s">
        <v>964</v>
      </c>
      <c r="C881" t="s">
        <v>2332</v>
      </c>
      <c r="D881" t="s">
        <v>2333</v>
      </c>
      <c r="E881">
        <v>68</v>
      </c>
      <c r="F881">
        <v>1659</v>
      </c>
      <c r="G881" t="s">
        <v>7498</v>
      </c>
      <c r="H881" s="2">
        <v>0.25</v>
      </c>
      <c r="I881" t="s">
        <v>7302</v>
      </c>
      <c r="J881" s="2">
        <v>0.41666666666666669</v>
      </c>
      <c r="L881" t="s">
        <v>968</v>
      </c>
      <c r="N881" t="s">
        <v>1290</v>
      </c>
      <c r="O881">
        <v>9621534</v>
      </c>
      <c r="P881" t="s">
        <v>1079</v>
      </c>
      <c r="Q881" t="s">
        <v>7506</v>
      </c>
      <c r="R881">
        <v>0</v>
      </c>
      <c r="S881" t="s">
        <v>1603</v>
      </c>
      <c r="X881" t="s">
        <v>2335</v>
      </c>
      <c r="Y881" t="s">
        <v>974</v>
      </c>
      <c r="Z881" t="s">
        <v>974</v>
      </c>
    </row>
    <row r="882" spans="1:26" x14ac:dyDescent="0.25">
      <c r="A882">
        <v>412527</v>
      </c>
      <c r="B882" t="s">
        <v>1032</v>
      </c>
      <c r="C882" t="s">
        <v>1327</v>
      </c>
      <c r="D882" t="s">
        <v>1328</v>
      </c>
      <c r="E882">
        <v>42</v>
      </c>
      <c r="F882">
        <v>380</v>
      </c>
      <c r="G882" t="s">
        <v>7498</v>
      </c>
      <c r="H882" s="2">
        <v>0.29166666666666669</v>
      </c>
      <c r="I882" t="s">
        <v>7498</v>
      </c>
      <c r="J882" s="2">
        <v>0.75</v>
      </c>
      <c r="L882" t="s">
        <v>968</v>
      </c>
      <c r="N882" t="s">
        <v>1329</v>
      </c>
      <c r="O882">
        <v>7321960</v>
      </c>
      <c r="P882" t="s">
        <v>1168</v>
      </c>
      <c r="Q882" t="s">
        <v>7507</v>
      </c>
      <c r="R882">
        <v>0</v>
      </c>
      <c r="S882" t="s">
        <v>1603</v>
      </c>
      <c r="T882" t="s">
        <v>1332</v>
      </c>
      <c r="X882" t="s">
        <v>1333</v>
      </c>
      <c r="Y882" t="s">
        <v>1104</v>
      </c>
      <c r="Z882" t="s">
        <v>1042</v>
      </c>
    </row>
    <row r="883" spans="1:26" x14ac:dyDescent="0.25">
      <c r="A883">
        <v>412482</v>
      </c>
      <c r="B883" t="s">
        <v>1032</v>
      </c>
      <c r="C883" t="s">
        <v>5900</v>
      </c>
      <c r="D883" t="s">
        <v>5901</v>
      </c>
      <c r="E883">
        <v>71</v>
      </c>
      <c r="F883">
        <v>1050</v>
      </c>
      <c r="G883" t="s">
        <v>7498</v>
      </c>
      <c r="H883" s="2">
        <v>0.33333333333333331</v>
      </c>
      <c r="I883" t="s">
        <v>494</v>
      </c>
      <c r="J883" s="2">
        <v>0.95833333333333337</v>
      </c>
      <c r="L883" t="s">
        <v>968</v>
      </c>
      <c r="N883" t="s">
        <v>1167</v>
      </c>
      <c r="O883">
        <v>8132055</v>
      </c>
      <c r="P883" t="s">
        <v>1131</v>
      </c>
      <c r="Q883" t="s">
        <v>7508</v>
      </c>
      <c r="R883">
        <v>0</v>
      </c>
      <c r="S883" t="s">
        <v>6017</v>
      </c>
      <c r="T883" t="s">
        <v>6961</v>
      </c>
      <c r="V883">
        <v>21211</v>
      </c>
      <c r="W883">
        <v>21221</v>
      </c>
      <c r="X883" t="s">
        <v>5905</v>
      </c>
      <c r="Y883" t="s">
        <v>1284</v>
      </c>
      <c r="Z883" t="s">
        <v>974</v>
      </c>
    </row>
    <row r="884" spans="1:26" x14ac:dyDescent="0.25">
      <c r="A884">
        <v>412491</v>
      </c>
      <c r="B884" t="s">
        <v>976</v>
      </c>
      <c r="C884" t="s">
        <v>4316</v>
      </c>
      <c r="D884" t="s">
        <v>4317</v>
      </c>
      <c r="E884">
        <v>52</v>
      </c>
      <c r="F884">
        <v>728</v>
      </c>
      <c r="G884" t="s">
        <v>7498</v>
      </c>
      <c r="H884" s="2">
        <v>0.75</v>
      </c>
      <c r="I884" t="s">
        <v>7469</v>
      </c>
      <c r="J884" s="2">
        <v>0.25</v>
      </c>
      <c r="L884" t="s">
        <v>968</v>
      </c>
      <c r="N884" t="s">
        <v>1601</v>
      </c>
      <c r="O884" t="s">
        <v>4319</v>
      </c>
      <c r="P884" t="s">
        <v>1131</v>
      </c>
      <c r="Q884" t="s">
        <v>7509</v>
      </c>
      <c r="R884">
        <v>6</v>
      </c>
      <c r="S884" t="s">
        <v>2407</v>
      </c>
      <c r="X884" t="s">
        <v>4321</v>
      </c>
      <c r="Y884" t="s">
        <v>1229</v>
      </c>
      <c r="Z884" t="s">
        <v>1229</v>
      </c>
    </row>
    <row r="885" spans="1:26" x14ac:dyDescent="0.25">
      <c r="A885">
        <v>412490</v>
      </c>
      <c r="B885" t="s">
        <v>964</v>
      </c>
      <c r="C885" t="s">
        <v>4322</v>
      </c>
      <c r="D885" t="s">
        <v>4323</v>
      </c>
      <c r="E885">
        <v>18</v>
      </c>
      <c r="F885">
        <v>83</v>
      </c>
      <c r="G885" t="s">
        <v>7498</v>
      </c>
      <c r="H885" s="2">
        <v>0.75</v>
      </c>
      <c r="I885" t="s">
        <v>7469</v>
      </c>
      <c r="J885" s="2">
        <v>0.25</v>
      </c>
      <c r="L885" t="s">
        <v>968</v>
      </c>
      <c r="N885" t="s">
        <v>1601</v>
      </c>
      <c r="O885" t="s">
        <v>4324</v>
      </c>
      <c r="P885" t="s">
        <v>1131</v>
      </c>
      <c r="Q885" t="s">
        <v>7510</v>
      </c>
      <c r="R885">
        <v>6</v>
      </c>
      <c r="S885" t="s">
        <v>1331</v>
      </c>
      <c r="X885" t="s">
        <v>4326</v>
      </c>
      <c r="Y885" t="s">
        <v>1229</v>
      </c>
      <c r="Z885" t="s">
        <v>1229</v>
      </c>
    </row>
    <row r="886" spans="1:26" x14ac:dyDescent="0.25">
      <c r="A886" t="s">
        <v>7511</v>
      </c>
      <c r="B886" t="s">
        <v>982</v>
      </c>
      <c r="C886" t="s">
        <v>112</v>
      </c>
      <c r="D886" t="s">
        <v>113</v>
      </c>
      <c r="E886">
        <v>198</v>
      </c>
      <c r="F886">
        <v>32477</v>
      </c>
      <c r="G886" t="s">
        <v>7469</v>
      </c>
      <c r="H886" s="2">
        <v>0.25</v>
      </c>
      <c r="I886" t="s">
        <v>7512</v>
      </c>
      <c r="J886" s="2">
        <v>0.70833333333333337</v>
      </c>
      <c r="L886" t="s">
        <v>968</v>
      </c>
      <c r="N886" t="s">
        <v>1073</v>
      </c>
      <c r="O886">
        <v>9417086</v>
      </c>
      <c r="P886" t="s">
        <v>1100</v>
      </c>
      <c r="Q886" t="s">
        <v>7513</v>
      </c>
      <c r="R886">
        <v>0</v>
      </c>
      <c r="S886" t="s">
        <v>2288</v>
      </c>
      <c r="V886" t="s">
        <v>7514</v>
      </c>
      <c r="W886" t="s">
        <v>7514</v>
      </c>
      <c r="X886" t="s">
        <v>1266</v>
      </c>
      <c r="Y886" t="s">
        <v>974</v>
      </c>
      <c r="Z886" t="s">
        <v>1074</v>
      </c>
    </row>
    <row r="887" spans="1:26" x14ac:dyDescent="0.25">
      <c r="A887">
        <v>412743</v>
      </c>
      <c r="B887" t="s">
        <v>1628</v>
      </c>
      <c r="C887" t="s">
        <v>1629</v>
      </c>
      <c r="D887" t="s">
        <v>1630</v>
      </c>
      <c r="E887">
        <v>11</v>
      </c>
      <c r="F887">
        <v>15</v>
      </c>
      <c r="G887" t="s">
        <v>7469</v>
      </c>
      <c r="H887" s="2">
        <v>0.27083333333333331</v>
      </c>
      <c r="I887" t="s">
        <v>7469</v>
      </c>
      <c r="J887" s="2">
        <v>0.45833333333333331</v>
      </c>
      <c r="L887" t="s">
        <v>968</v>
      </c>
      <c r="N887" t="s">
        <v>1300</v>
      </c>
      <c r="O887" t="s">
        <v>1629</v>
      </c>
      <c r="P887" t="s">
        <v>970</v>
      </c>
      <c r="Q887" t="s">
        <v>7515</v>
      </c>
      <c r="R887">
        <v>0</v>
      </c>
      <c r="S887" t="s">
        <v>1179</v>
      </c>
      <c r="X887" t="s">
        <v>1632</v>
      </c>
      <c r="Y887" t="s">
        <v>1029</v>
      </c>
      <c r="Z887" t="s">
        <v>1029</v>
      </c>
    </row>
    <row r="888" spans="1:26" x14ac:dyDescent="0.25">
      <c r="A888">
        <v>412821</v>
      </c>
      <c r="B888" t="s">
        <v>1628</v>
      </c>
      <c r="C888" t="s">
        <v>1656</v>
      </c>
      <c r="D888" t="s">
        <v>1656</v>
      </c>
      <c r="E888">
        <v>10</v>
      </c>
      <c r="F888">
        <v>7</v>
      </c>
      <c r="G888" t="s">
        <v>7469</v>
      </c>
      <c r="H888" s="2">
        <v>0.27083333333333331</v>
      </c>
      <c r="I888" t="s">
        <v>7469</v>
      </c>
      <c r="J888" s="2">
        <v>0.375</v>
      </c>
      <c r="L888" t="s">
        <v>968</v>
      </c>
      <c r="N888" t="s">
        <v>1300</v>
      </c>
      <c r="O888" t="s">
        <v>1657</v>
      </c>
      <c r="P888" t="s">
        <v>970</v>
      </c>
      <c r="Q888" t="s">
        <v>7516</v>
      </c>
      <c r="R888">
        <v>1.22</v>
      </c>
      <c r="S888" t="s">
        <v>1179</v>
      </c>
      <c r="X888" t="s">
        <v>1659</v>
      </c>
      <c r="Y888" t="s">
        <v>1029</v>
      </c>
      <c r="Z888" t="s">
        <v>1029</v>
      </c>
    </row>
    <row r="889" spans="1:26" x14ac:dyDescent="0.25">
      <c r="A889">
        <v>412410</v>
      </c>
      <c r="B889" t="s">
        <v>1402</v>
      </c>
      <c r="C889" t="s">
        <v>2813</v>
      </c>
      <c r="D889" t="s">
        <v>2814</v>
      </c>
      <c r="E889">
        <v>179</v>
      </c>
      <c r="F889">
        <v>51770</v>
      </c>
      <c r="G889" t="s">
        <v>7469</v>
      </c>
      <c r="H889" s="2">
        <v>0.29166666666666669</v>
      </c>
      <c r="I889" t="s">
        <v>7469</v>
      </c>
      <c r="J889" s="2">
        <v>0.58333333333333337</v>
      </c>
      <c r="L889" t="s">
        <v>968</v>
      </c>
      <c r="N889" t="s">
        <v>1194</v>
      </c>
      <c r="O889">
        <v>9185451</v>
      </c>
      <c r="P889" t="s">
        <v>1277</v>
      </c>
      <c r="Q889" t="s">
        <v>7517</v>
      </c>
      <c r="R889">
        <v>0</v>
      </c>
      <c r="S889" t="s">
        <v>1406</v>
      </c>
      <c r="V889" t="s">
        <v>7518</v>
      </c>
      <c r="W889" t="s">
        <v>7518</v>
      </c>
      <c r="X889" t="s">
        <v>2818</v>
      </c>
      <c r="Y889" t="s">
        <v>992</v>
      </c>
      <c r="Z889" t="s">
        <v>6727</v>
      </c>
    </row>
    <row r="890" spans="1:26" x14ac:dyDescent="0.25">
      <c r="A890">
        <v>412907</v>
      </c>
      <c r="B890" t="s">
        <v>1230</v>
      </c>
      <c r="C890" t="s">
        <v>7519</v>
      </c>
      <c r="D890" t="s">
        <v>7519</v>
      </c>
      <c r="E890">
        <v>10</v>
      </c>
      <c r="F890">
        <v>14</v>
      </c>
      <c r="G890" t="s">
        <v>7469</v>
      </c>
      <c r="H890" s="2">
        <v>0.45833333333333331</v>
      </c>
      <c r="I890" t="s">
        <v>494</v>
      </c>
      <c r="J890" s="2">
        <v>0.33333333333333331</v>
      </c>
      <c r="L890" t="s">
        <v>968</v>
      </c>
      <c r="N890" t="s">
        <v>1300</v>
      </c>
      <c r="O890" t="s">
        <v>7520</v>
      </c>
      <c r="P890" t="s">
        <v>970</v>
      </c>
      <c r="Q890" t="s">
        <v>7521</v>
      </c>
      <c r="R890">
        <v>0</v>
      </c>
      <c r="S890" t="s">
        <v>1179</v>
      </c>
      <c r="X890" t="s">
        <v>7522</v>
      </c>
      <c r="Y890" t="s">
        <v>1029</v>
      </c>
      <c r="Z890" t="s">
        <v>1029</v>
      </c>
    </row>
    <row r="891" spans="1:26" x14ac:dyDescent="0.25">
      <c r="A891" t="s">
        <v>7523</v>
      </c>
      <c r="B891" t="s">
        <v>1032</v>
      </c>
      <c r="C891" t="s">
        <v>1385</v>
      </c>
      <c r="D891" t="s">
        <v>1166</v>
      </c>
      <c r="E891">
        <v>60</v>
      </c>
      <c r="F891">
        <v>651</v>
      </c>
      <c r="G891" t="s">
        <v>7469</v>
      </c>
      <c r="H891" s="2">
        <v>0.5</v>
      </c>
      <c r="I891" t="s">
        <v>7469</v>
      </c>
      <c r="J891" s="2">
        <v>0.70833333333333337</v>
      </c>
      <c r="K891" t="s">
        <v>7524</v>
      </c>
      <c r="L891" t="s">
        <v>1142</v>
      </c>
      <c r="N891" t="s">
        <v>2845</v>
      </c>
      <c r="O891">
        <v>7917757</v>
      </c>
      <c r="P891" t="s">
        <v>1131</v>
      </c>
      <c r="Q891" t="s">
        <v>7525</v>
      </c>
      <c r="R891">
        <v>0</v>
      </c>
      <c r="S891" t="s">
        <v>2348</v>
      </c>
      <c r="T891" t="s">
        <v>1332</v>
      </c>
      <c r="X891" t="s">
        <v>1388</v>
      </c>
      <c r="Y891" t="s">
        <v>1047</v>
      </c>
      <c r="Z891" t="s">
        <v>975</v>
      </c>
    </row>
    <row r="892" spans="1:26" x14ac:dyDescent="0.25">
      <c r="A892">
        <v>412874</v>
      </c>
      <c r="B892" t="s">
        <v>1021</v>
      </c>
      <c r="C892" t="s">
        <v>1459</v>
      </c>
      <c r="D892" t="s">
        <v>1460</v>
      </c>
      <c r="E892">
        <v>28</v>
      </c>
      <c r="F892">
        <v>100</v>
      </c>
      <c r="G892" t="s">
        <v>7469</v>
      </c>
      <c r="H892" s="2">
        <v>0.54166666666666663</v>
      </c>
      <c r="I892" t="s">
        <v>7302</v>
      </c>
      <c r="J892" s="2">
        <v>0.83333333333333337</v>
      </c>
      <c r="L892" t="s">
        <v>968</v>
      </c>
      <c r="N892" t="s">
        <v>1300</v>
      </c>
      <c r="O892">
        <v>2401</v>
      </c>
      <c r="P892" t="s">
        <v>970</v>
      </c>
      <c r="Q892" t="s">
        <v>7526</v>
      </c>
      <c r="R892">
        <v>2.74</v>
      </c>
      <c r="S892" t="s">
        <v>1026</v>
      </c>
      <c r="X892" t="s">
        <v>1462</v>
      </c>
      <c r="Y892" t="s">
        <v>1074</v>
      </c>
      <c r="Z892" t="s">
        <v>1074</v>
      </c>
    </row>
    <row r="893" spans="1:26" x14ac:dyDescent="0.25">
      <c r="A893">
        <v>412493</v>
      </c>
      <c r="B893" t="s">
        <v>976</v>
      </c>
      <c r="C893" t="s">
        <v>4316</v>
      </c>
      <c r="D893" t="s">
        <v>4317</v>
      </c>
      <c r="E893">
        <v>52</v>
      </c>
      <c r="F893">
        <v>728</v>
      </c>
      <c r="G893" t="s">
        <v>7469</v>
      </c>
      <c r="H893" s="2">
        <v>0.75</v>
      </c>
      <c r="I893" t="s">
        <v>7302</v>
      </c>
      <c r="J893" s="2">
        <v>0.25</v>
      </c>
      <c r="L893" t="s">
        <v>968</v>
      </c>
      <c r="N893" t="s">
        <v>1601</v>
      </c>
      <c r="O893" t="s">
        <v>4319</v>
      </c>
      <c r="P893" t="s">
        <v>1131</v>
      </c>
      <c r="Q893" t="s">
        <v>7527</v>
      </c>
      <c r="R893">
        <v>6</v>
      </c>
      <c r="S893" t="s">
        <v>1603</v>
      </c>
      <c r="X893" t="s">
        <v>4321</v>
      </c>
      <c r="Y893" t="s">
        <v>1229</v>
      </c>
      <c r="Z893" t="s">
        <v>1295</v>
      </c>
    </row>
    <row r="894" spans="1:26" x14ac:dyDescent="0.25">
      <c r="A894">
        <v>412492</v>
      </c>
      <c r="B894" t="s">
        <v>964</v>
      </c>
      <c r="C894" t="s">
        <v>4322</v>
      </c>
      <c r="D894" t="s">
        <v>4323</v>
      </c>
      <c r="E894">
        <v>18</v>
      </c>
      <c r="F894">
        <v>83</v>
      </c>
      <c r="G894" t="s">
        <v>7469</v>
      </c>
      <c r="H894" s="2">
        <v>0.75</v>
      </c>
      <c r="I894" t="s">
        <v>7302</v>
      </c>
      <c r="J894" s="2">
        <v>0.25</v>
      </c>
      <c r="L894" t="s">
        <v>968</v>
      </c>
      <c r="N894" t="s">
        <v>1601</v>
      </c>
      <c r="O894" t="s">
        <v>4324</v>
      </c>
      <c r="P894" t="s">
        <v>1131</v>
      </c>
      <c r="Q894" t="s">
        <v>7528</v>
      </c>
      <c r="R894">
        <v>6</v>
      </c>
      <c r="S894" t="s">
        <v>1331</v>
      </c>
      <c r="X894" t="s">
        <v>4326</v>
      </c>
      <c r="Y894" t="s">
        <v>1229</v>
      </c>
      <c r="Z894" t="s">
        <v>1295</v>
      </c>
    </row>
    <row r="895" spans="1:26" x14ac:dyDescent="0.25">
      <c r="A895">
        <v>412651</v>
      </c>
      <c r="B895" t="s">
        <v>994</v>
      </c>
      <c r="C895" t="s">
        <v>1645</v>
      </c>
      <c r="D895" t="s">
        <v>1646</v>
      </c>
      <c r="E895">
        <v>121</v>
      </c>
      <c r="F895">
        <v>6688</v>
      </c>
      <c r="G895" t="s">
        <v>7302</v>
      </c>
      <c r="H895" s="2">
        <v>0.25</v>
      </c>
      <c r="I895" t="s">
        <v>494</v>
      </c>
      <c r="J895" s="2">
        <v>0.25</v>
      </c>
      <c r="L895" t="s">
        <v>968</v>
      </c>
      <c r="N895" t="s">
        <v>997</v>
      </c>
      <c r="O895">
        <v>9415741</v>
      </c>
      <c r="P895" t="s">
        <v>999</v>
      </c>
      <c r="Q895" t="s">
        <v>7529</v>
      </c>
      <c r="R895">
        <v>0</v>
      </c>
      <c r="S895" t="s">
        <v>7530</v>
      </c>
      <c r="V895">
        <v>230</v>
      </c>
      <c r="W895">
        <v>230</v>
      </c>
      <c r="X895" t="s">
        <v>1648</v>
      </c>
      <c r="Y895" t="s">
        <v>1005</v>
      </c>
      <c r="Z895" t="s">
        <v>1424</v>
      </c>
    </row>
    <row r="896" spans="1:26" x14ac:dyDescent="0.25">
      <c r="A896">
        <v>412528</v>
      </c>
      <c r="B896" t="s">
        <v>1032</v>
      </c>
      <c r="C896" t="s">
        <v>1327</v>
      </c>
      <c r="D896" t="s">
        <v>1328</v>
      </c>
      <c r="E896">
        <v>42</v>
      </c>
      <c r="F896">
        <v>380</v>
      </c>
      <c r="G896" t="s">
        <v>7302</v>
      </c>
      <c r="H896" s="2">
        <v>0.29166666666666669</v>
      </c>
      <c r="I896" t="s">
        <v>7302</v>
      </c>
      <c r="J896" s="2">
        <v>0.75</v>
      </c>
      <c r="L896" t="s">
        <v>968</v>
      </c>
      <c r="N896" t="s">
        <v>1329</v>
      </c>
      <c r="O896">
        <v>7321960</v>
      </c>
      <c r="P896" t="s">
        <v>1168</v>
      </c>
      <c r="Q896" t="s">
        <v>7531</v>
      </c>
      <c r="R896">
        <v>0</v>
      </c>
      <c r="S896" t="s">
        <v>1603</v>
      </c>
      <c r="T896" t="s">
        <v>1332</v>
      </c>
      <c r="X896" t="s">
        <v>1333</v>
      </c>
      <c r="Y896" t="s">
        <v>1042</v>
      </c>
      <c r="Z896" t="s">
        <v>1281</v>
      </c>
    </row>
    <row r="897" spans="1:26" x14ac:dyDescent="0.25">
      <c r="A897">
        <v>412621</v>
      </c>
      <c r="B897" t="s">
        <v>1075</v>
      </c>
      <c r="C897" t="s">
        <v>7532</v>
      </c>
      <c r="D897" t="s">
        <v>7533</v>
      </c>
      <c r="E897">
        <v>98</v>
      </c>
      <c r="F897">
        <v>3194</v>
      </c>
      <c r="G897" t="s">
        <v>7302</v>
      </c>
      <c r="H897" s="2">
        <v>0.41666666666666669</v>
      </c>
      <c r="I897" t="s">
        <v>7302</v>
      </c>
      <c r="J897" s="2">
        <v>0.9375</v>
      </c>
      <c r="L897" t="s">
        <v>968</v>
      </c>
      <c r="N897" t="s">
        <v>1482</v>
      </c>
      <c r="O897">
        <v>9195420</v>
      </c>
      <c r="P897" t="s">
        <v>1079</v>
      </c>
      <c r="Q897" t="s">
        <v>7534</v>
      </c>
      <c r="R897">
        <v>0</v>
      </c>
      <c r="S897" t="s">
        <v>7467</v>
      </c>
      <c r="V897" t="s">
        <v>7535</v>
      </c>
      <c r="W897" t="s">
        <v>7535</v>
      </c>
      <c r="Y897" t="s">
        <v>1852</v>
      </c>
      <c r="Z897" t="s">
        <v>1852</v>
      </c>
    </row>
    <row r="898" spans="1:26" x14ac:dyDescent="0.25">
      <c r="A898">
        <v>412813</v>
      </c>
      <c r="B898" t="s">
        <v>1032</v>
      </c>
      <c r="C898" t="s">
        <v>1033</v>
      </c>
      <c r="D898" t="s">
        <v>1034</v>
      </c>
      <c r="E898">
        <v>108</v>
      </c>
      <c r="F898">
        <v>5873</v>
      </c>
      <c r="G898" t="s">
        <v>7302</v>
      </c>
      <c r="H898" s="2">
        <v>0.5</v>
      </c>
      <c r="I898" t="s">
        <v>7302</v>
      </c>
      <c r="J898" s="2">
        <v>0.79166666666666663</v>
      </c>
      <c r="L898" t="s">
        <v>968</v>
      </c>
      <c r="N898" t="s">
        <v>1035</v>
      </c>
      <c r="O898">
        <v>9002647</v>
      </c>
      <c r="P898" t="s">
        <v>1036</v>
      </c>
      <c r="Q898" t="s">
        <v>7536</v>
      </c>
      <c r="R898">
        <v>0</v>
      </c>
      <c r="S898" t="s">
        <v>6505</v>
      </c>
      <c r="V898" t="s">
        <v>7537</v>
      </c>
      <c r="W898" t="s">
        <v>7537</v>
      </c>
      <c r="X898" t="s">
        <v>1040</v>
      </c>
      <c r="Y898" t="s">
        <v>1853</v>
      </c>
      <c r="Z898" t="s">
        <v>1918</v>
      </c>
    </row>
    <row r="899" spans="1:26" x14ac:dyDescent="0.25">
      <c r="A899">
        <v>412901</v>
      </c>
      <c r="B899" t="s">
        <v>964</v>
      </c>
      <c r="C899" t="s">
        <v>1049</v>
      </c>
      <c r="D899" t="s">
        <v>1050</v>
      </c>
      <c r="E899">
        <v>26</v>
      </c>
      <c r="F899">
        <v>284</v>
      </c>
      <c r="G899" t="s">
        <v>7302</v>
      </c>
      <c r="H899" s="2">
        <v>0.875</v>
      </c>
      <c r="I899" t="s">
        <v>494</v>
      </c>
      <c r="J899" s="2">
        <v>0.375</v>
      </c>
      <c r="L899" t="s">
        <v>968</v>
      </c>
      <c r="N899" t="s">
        <v>969</v>
      </c>
      <c r="P899" t="s">
        <v>970</v>
      </c>
      <c r="Q899" t="s">
        <v>7538</v>
      </c>
      <c r="R899">
        <v>0</v>
      </c>
      <c r="S899" t="s">
        <v>972</v>
      </c>
      <c r="X899" t="s">
        <v>1053</v>
      </c>
      <c r="Y899" t="s">
        <v>974</v>
      </c>
      <c r="Z899" t="s">
        <v>974</v>
      </c>
    </row>
    <row r="900" spans="1:26" x14ac:dyDescent="0.25">
      <c r="A900">
        <v>412902</v>
      </c>
      <c r="B900" t="s">
        <v>976</v>
      </c>
      <c r="C900" t="s">
        <v>1185</v>
      </c>
      <c r="D900" t="s">
        <v>1186</v>
      </c>
      <c r="E900">
        <v>87</v>
      </c>
      <c r="F900">
        <v>2391</v>
      </c>
      <c r="G900" t="s">
        <v>7302</v>
      </c>
      <c r="H900" s="2">
        <v>0.875</v>
      </c>
      <c r="I900" t="s">
        <v>494</v>
      </c>
      <c r="J900" s="2">
        <v>0.375</v>
      </c>
      <c r="L900" t="s">
        <v>968</v>
      </c>
      <c r="N900" t="s">
        <v>969</v>
      </c>
      <c r="P900" t="s">
        <v>970</v>
      </c>
      <c r="Q900" t="s">
        <v>7539</v>
      </c>
      <c r="R900">
        <v>0</v>
      </c>
      <c r="S900" t="s">
        <v>1353</v>
      </c>
      <c r="X900" t="s">
        <v>1189</v>
      </c>
      <c r="Y900" t="s">
        <v>974</v>
      </c>
      <c r="Z900" t="s">
        <v>974</v>
      </c>
    </row>
    <row r="901" spans="1:26" x14ac:dyDescent="0.25">
      <c r="A901">
        <v>408737</v>
      </c>
      <c r="B901" t="s">
        <v>1075</v>
      </c>
      <c r="C901" t="s">
        <v>3908</v>
      </c>
      <c r="D901" t="s">
        <v>3909</v>
      </c>
      <c r="E901">
        <v>139</v>
      </c>
      <c r="F901">
        <v>9996</v>
      </c>
      <c r="G901" t="s">
        <v>7302</v>
      </c>
      <c r="H901" s="2">
        <v>0.91666666666666663</v>
      </c>
      <c r="I901" t="s">
        <v>494</v>
      </c>
      <c r="J901" s="2">
        <v>0.20833333333333334</v>
      </c>
      <c r="L901" t="s">
        <v>968</v>
      </c>
      <c r="N901" t="s">
        <v>1158</v>
      </c>
      <c r="O901">
        <v>9366225</v>
      </c>
      <c r="P901" t="s">
        <v>1159</v>
      </c>
      <c r="Q901" t="s">
        <v>7540</v>
      </c>
      <c r="R901">
        <v>0</v>
      </c>
      <c r="S901" t="s">
        <v>1722</v>
      </c>
      <c r="V901" t="s">
        <v>1931</v>
      </c>
      <c r="W901" t="s">
        <v>1931</v>
      </c>
      <c r="X901" t="s">
        <v>3912</v>
      </c>
      <c r="Y901" t="s">
        <v>1520</v>
      </c>
      <c r="Z901" t="s">
        <v>1521</v>
      </c>
    </row>
    <row r="902" spans="1:26" x14ac:dyDescent="0.25">
      <c r="A902">
        <v>412431</v>
      </c>
      <c r="B902" t="s">
        <v>1075</v>
      </c>
      <c r="C902" t="s">
        <v>1465</v>
      </c>
      <c r="D902" t="s">
        <v>1466</v>
      </c>
      <c r="E902">
        <v>159</v>
      </c>
      <c r="F902">
        <v>15215</v>
      </c>
      <c r="G902" t="s">
        <v>494</v>
      </c>
      <c r="H902" s="2">
        <v>6.9444444444444441E-3</v>
      </c>
      <c r="I902" t="s">
        <v>494</v>
      </c>
      <c r="J902" s="2">
        <v>0.33333333333333331</v>
      </c>
      <c r="L902" t="s">
        <v>968</v>
      </c>
      <c r="N902" t="s">
        <v>1078</v>
      </c>
      <c r="O902">
        <v>9809916</v>
      </c>
      <c r="P902" t="s">
        <v>1079</v>
      </c>
      <c r="Q902" t="s">
        <v>7541</v>
      </c>
      <c r="R902">
        <v>0</v>
      </c>
      <c r="S902" t="s">
        <v>6417</v>
      </c>
      <c r="V902">
        <v>61</v>
      </c>
      <c r="W902">
        <v>61</v>
      </c>
      <c r="X902" t="s">
        <v>1469</v>
      </c>
      <c r="Y902" t="s">
        <v>1005</v>
      </c>
      <c r="Z902" t="s">
        <v>1083</v>
      </c>
    </row>
    <row r="903" spans="1:26" x14ac:dyDescent="0.25">
      <c r="A903">
        <v>412432</v>
      </c>
      <c r="B903" t="s">
        <v>1075</v>
      </c>
      <c r="C903" t="s">
        <v>1492</v>
      </c>
      <c r="D903" t="s">
        <v>1493</v>
      </c>
      <c r="E903">
        <v>149</v>
      </c>
      <c r="F903">
        <v>10581</v>
      </c>
      <c r="G903" t="s">
        <v>494</v>
      </c>
      <c r="H903" s="2">
        <v>0.33333333333333331</v>
      </c>
      <c r="I903" t="s">
        <v>494</v>
      </c>
      <c r="J903" s="2">
        <v>0.95833333333333337</v>
      </c>
      <c r="L903" t="s">
        <v>968</v>
      </c>
      <c r="N903" t="s">
        <v>1078</v>
      </c>
      <c r="O903">
        <v>400497</v>
      </c>
      <c r="P903" t="s">
        <v>1079</v>
      </c>
      <c r="Q903" t="s">
        <v>7542</v>
      </c>
      <c r="R903">
        <v>0</v>
      </c>
      <c r="S903" t="s">
        <v>7543</v>
      </c>
      <c r="V903">
        <v>511</v>
      </c>
      <c r="W903">
        <v>511</v>
      </c>
      <c r="X903" t="s">
        <v>1496</v>
      </c>
      <c r="Y903" t="s">
        <v>1615</v>
      </c>
      <c r="Z903" t="s">
        <v>1104</v>
      </c>
    </row>
    <row r="904" spans="1:26" x14ac:dyDescent="0.25">
      <c r="A904">
        <v>412409</v>
      </c>
      <c r="B904" t="s">
        <v>1402</v>
      </c>
      <c r="C904" t="s">
        <v>6140</v>
      </c>
      <c r="D904" t="s">
        <v>6141</v>
      </c>
      <c r="E904">
        <v>139</v>
      </c>
      <c r="F904">
        <v>20209</v>
      </c>
      <c r="G904" t="s">
        <v>494</v>
      </c>
      <c r="H904" s="2">
        <v>0.35416666666666669</v>
      </c>
      <c r="I904" t="s">
        <v>494</v>
      </c>
      <c r="J904" s="2">
        <v>0.5</v>
      </c>
      <c r="L904" t="s">
        <v>968</v>
      </c>
      <c r="N904" t="s">
        <v>1194</v>
      </c>
      <c r="O904">
        <v>9407665</v>
      </c>
      <c r="P904" t="s">
        <v>1159</v>
      </c>
      <c r="Q904" t="s">
        <v>7544</v>
      </c>
      <c r="R904">
        <v>0</v>
      </c>
      <c r="S904" t="s">
        <v>7545</v>
      </c>
      <c r="V904" t="s">
        <v>7546</v>
      </c>
      <c r="W904" t="s">
        <v>7546</v>
      </c>
      <c r="X904" t="s">
        <v>6145</v>
      </c>
      <c r="Y904" t="s">
        <v>2819</v>
      </c>
      <c r="Z904" t="s">
        <v>1104</v>
      </c>
    </row>
    <row r="905" spans="1:26" x14ac:dyDescent="0.25">
      <c r="A905">
        <v>411849</v>
      </c>
      <c r="B905" t="s">
        <v>1032</v>
      </c>
      <c r="C905" t="s">
        <v>1128</v>
      </c>
      <c r="D905" t="s">
        <v>1129</v>
      </c>
      <c r="E905">
        <v>56</v>
      </c>
      <c r="F905">
        <v>1083</v>
      </c>
      <c r="G905" t="s">
        <v>494</v>
      </c>
      <c r="H905" s="2">
        <v>0.625</v>
      </c>
      <c r="I905" t="s">
        <v>494</v>
      </c>
      <c r="J905" s="2">
        <v>0.99930555555555556</v>
      </c>
      <c r="L905" t="s">
        <v>968</v>
      </c>
      <c r="N905" t="s">
        <v>1130</v>
      </c>
      <c r="O905">
        <v>9184524</v>
      </c>
      <c r="P905" t="s">
        <v>1036</v>
      </c>
      <c r="Q905" t="s">
        <v>7547</v>
      </c>
      <c r="R905">
        <v>0</v>
      </c>
      <c r="S905" t="s">
        <v>3253</v>
      </c>
      <c r="V905" t="s">
        <v>7548</v>
      </c>
      <c r="W905" t="s">
        <v>7548</v>
      </c>
      <c r="X905" t="s">
        <v>1135</v>
      </c>
      <c r="Y905" t="s">
        <v>1042</v>
      </c>
      <c r="Z905" t="s">
        <v>1042</v>
      </c>
    </row>
    <row r="906" spans="1:26" x14ac:dyDescent="0.25">
      <c r="A906">
        <v>412645</v>
      </c>
      <c r="B906" t="s">
        <v>1032</v>
      </c>
      <c r="C906" t="s">
        <v>1165</v>
      </c>
      <c r="D906" t="s">
        <v>1166</v>
      </c>
      <c r="E906">
        <v>54</v>
      </c>
      <c r="F906">
        <v>499</v>
      </c>
      <c r="G906" t="s">
        <v>494</v>
      </c>
      <c r="H906" s="2">
        <v>0.66666666666666663</v>
      </c>
      <c r="I906" t="s">
        <v>494</v>
      </c>
      <c r="J906" s="2">
        <v>0.95833333333333337</v>
      </c>
      <c r="L906" t="s">
        <v>968</v>
      </c>
      <c r="N906" t="s">
        <v>1167</v>
      </c>
      <c r="O906">
        <v>7917757</v>
      </c>
      <c r="P906" t="s">
        <v>1036</v>
      </c>
      <c r="Q906" t="s">
        <v>7549</v>
      </c>
      <c r="R906">
        <v>0</v>
      </c>
      <c r="S906" t="s">
        <v>7550</v>
      </c>
      <c r="V906">
        <v>21221</v>
      </c>
      <c r="W906">
        <v>21221</v>
      </c>
      <c r="X906" t="s">
        <v>1171</v>
      </c>
      <c r="Y906" t="s">
        <v>1047</v>
      </c>
      <c r="Z906" t="s">
        <v>1047</v>
      </c>
    </row>
    <row r="907" spans="1:26" x14ac:dyDescent="0.25">
      <c r="A907" t="s">
        <v>7551</v>
      </c>
      <c r="B907" t="s">
        <v>982</v>
      </c>
      <c r="C907" t="s">
        <v>351</v>
      </c>
      <c r="D907" t="s">
        <v>352</v>
      </c>
      <c r="E907">
        <v>294</v>
      </c>
      <c r="F907">
        <v>91011</v>
      </c>
      <c r="G907" t="s">
        <v>494</v>
      </c>
      <c r="H907" s="2">
        <v>0.66666666666666663</v>
      </c>
      <c r="I907" t="s">
        <v>415</v>
      </c>
      <c r="J907" s="2">
        <v>0.91666666666666663</v>
      </c>
      <c r="L907" t="s">
        <v>968</v>
      </c>
      <c r="N907" t="s">
        <v>1099</v>
      </c>
      <c r="O907">
        <v>9189419</v>
      </c>
      <c r="P907" t="s">
        <v>986</v>
      </c>
      <c r="Q907" t="s">
        <v>7552</v>
      </c>
      <c r="R907">
        <v>0</v>
      </c>
      <c r="S907" t="s">
        <v>7553</v>
      </c>
      <c r="U907" t="s">
        <v>1102</v>
      </c>
      <c r="V907">
        <v>56974</v>
      </c>
      <c r="W907">
        <v>56974</v>
      </c>
      <c r="X907" t="s">
        <v>1103</v>
      </c>
      <c r="Y907" t="s">
        <v>1074</v>
      </c>
      <c r="Z907" t="s">
        <v>3230</v>
      </c>
    </row>
    <row r="908" spans="1:26" x14ac:dyDescent="0.25">
      <c r="A908" t="s">
        <v>7554</v>
      </c>
      <c r="B908" t="s">
        <v>982</v>
      </c>
      <c r="C908" t="s">
        <v>351</v>
      </c>
      <c r="D908" t="s">
        <v>352</v>
      </c>
      <c r="E908">
        <v>294</v>
      </c>
      <c r="F908">
        <v>91011</v>
      </c>
      <c r="G908" t="s">
        <v>494</v>
      </c>
      <c r="H908" s="2">
        <v>0.68055555555555547</v>
      </c>
      <c r="I908" t="s">
        <v>470</v>
      </c>
      <c r="J908" s="2">
        <v>0.99930555555555556</v>
      </c>
      <c r="L908" t="s">
        <v>968</v>
      </c>
      <c r="N908" t="s">
        <v>1099</v>
      </c>
      <c r="O908">
        <v>9189419</v>
      </c>
      <c r="P908" t="s">
        <v>986</v>
      </c>
      <c r="Q908" t="s">
        <v>7555</v>
      </c>
      <c r="R908">
        <v>4</v>
      </c>
      <c r="S908" t="s">
        <v>2288</v>
      </c>
      <c r="U908" t="s">
        <v>1102</v>
      </c>
      <c r="X908" t="s">
        <v>1103</v>
      </c>
      <c r="Y908" t="s">
        <v>1147</v>
      </c>
      <c r="Z908" t="s">
        <v>1147</v>
      </c>
    </row>
    <row r="909" spans="1:26" x14ac:dyDescent="0.25">
      <c r="A909">
        <v>412499</v>
      </c>
      <c r="B909" t="s">
        <v>1075</v>
      </c>
      <c r="C909" t="s">
        <v>1511</v>
      </c>
      <c r="D909" t="s">
        <v>1512</v>
      </c>
      <c r="E909">
        <v>147</v>
      </c>
      <c r="F909">
        <v>9940</v>
      </c>
      <c r="G909" t="s">
        <v>494</v>
      </c>
      <c r="H909" s="2">
        <v>0.75</v>
      </c>
      <c r="I909" t="s">
        <v>7333</v>
      </c>
      <c r="J909" s="2">
        <v>0.125</v>
      </c>
      <c r="L909" t="s">
        <v>968</v>
      </c>
      <c r="N909" t="s">
        <v>1158</v>
      </c>
      <c r="O909">
        <v>9364356</v>
      </c>
      <c r="P909" t="s">
        <v>1159</v>
      </c>
      <c r="Q909" t="s">
        <v>7556</v>
      </c>
      <c r="R909">
        <v>0</v>
      </c>
      <c r="S909" t="s">
        <v>7310</v>
      </c>
      <c r="V909" t="s">
        <v>5396</v>
      </c>
      <c r="W909" t="s">
        <v>5396</v>
      </c>
      <c r="X909" t="s">
        <v>1516</v>
      </c>
      <c r="Y909" t="s">
        <v>1164</v>
      </c>
      <c r="Z909" t="s">
        <v>975</v>
      </c>
    </row>
    <row r="910" spans="1:26" x14ac:dyDescent="0.25">
      <c r="A910">
        <v>412393</v>
      </c>
      <c r="B910" t="s">
        <v>1075</v>
      </c>
      <c r="C910" t="s">
        <v>6825</v>
      </c>
      <c r="D910" t="s">
        <v>6826</v>
      </c>
      <c r="E910">
        <v>154</v>
      </c>
      <c r="F910">
        <v>14308</v>
      </c>
      <c r="G910" t="s">
        <v>7333</v>
      </c>
      <c r="H910" s="2">
        <v>0.22916666666666666</v>
      </c>
      <c r="I910" t="s">
        <v>7333</v>
      </c>
      <c r="J910" s="2">
        <v>0.75</v>
      </c>
      <c r="L910" t="s">
        <v>968</v>
      </c>
      <c r="N910" t="s">
        <v>1035</v>
      </c>
      <c r="O910" t="s">
        <v>6827</v>
      </c>
      <c r="P910" t="s">
        <v>1079</v>
      </c>
      <c r="Q910" t="s">
        <v>7557</v>
      </c>
      <c r="R910">
        <v>0</v>
      </c>
      <c r="S910" t="s">
        <v>5572</v>
      </c>
      <c r="V910" t="s">
        <v>7558</v>
      </c>
      <c r="W910" t="s">
        <v>7558</v>
      </c>
      <c r="X910" t="s">
        <v>6831</v>
      </c>
      <c r="Y910" t="s">
        <v>5854</v>
      </c>
      <c r="Z910" t="s">
        <v>5985</v>
      </c>
    </row>
    <row r="911" spans="1:26" x14ac:dyDescent="0.25">
      <c r="A911">
        <v>409824</v>
      </c>
      <c r="B911" t="s">
        <v>2235</v>
      </c>
      <c r="C911" t="s">
        <v>6003</v>
      </c>
      <c r="D911" t="s">
        <v>6004</v>
      </c>
      <c r="E911">
        <v>1</v>
      </c>
      <c r="F911">
        <v>1</v>
      </c>
      <c r="G911" t="s">
        <v>7333</v>
      </c>
      <c r="H911" s="2">
        <v>0.29166666666666669</v>
      </c>
      <c r="I911" t="s">
        <v>390</v>
      </c>
      <c r="J911" s="2">
        <v>0.75</v>
      </c>
      <c r="K911" t="s">
        <v>7559</v>
      </c>
      <c r="L911" t="s">
        <v>1142</v>
      </c>
      <c r="N911" t="s">
        <v>6005</v>
      </c>
      <c r="P911" t="s">
        <v>1092</v>
      </c>
      <c r="Q911" t="s">
        <v>7560</v>
      </c>
      <c r="R911">
        <v>0</v>
      </c>
      <c r="S911" t="s">
        <v>6267</v>
      </c>
      <c r="X911" t="s">
        <v>6006</v>
      </c>
    </row>
    <row r="912" spans="1:26" x14ac:dyDescent="0.25">
      <c r="A912">
        <v>412897</v>
      </c>
      <c r="B912" t="s">
        <v>1032</v>
      </c>
      <c r="C912" t="s">
        <v>1165</v>
      </c>
      <c r="D912" t="s">
        <v>1166</v>
      </c>
      <c r="E912">
        <v>54</v>
      </c>
      <c r="F912">
        <v>499</v>
      </c>
      <c r="G912" t="s">
        <v>7333</v>
      </c>
      <c r="H912" s="2">
        <v>0.45833333333333331</v>
      </c>
      <c r="I912" t="s">
        <v>7333</v>
      </c>
      <c r="J912" s="2">
        <v>0.75</v>
      </c>
      <c r="L912" t="s">
        <v>968</v>
      </c>
      <c r="N912" t="s">
        <v>1167</v>
      </c>
      <c r="O912">
        <v>7917757</v>
      </c>
      <c r="P912" t="s">
        <v>1036</v>
      </c>
      <c r="Q912" t="s">
        <v>7561</v>
      </c>
      <c r="R912">
        <v>0</v>
      </c>
      <c r="S912" t="s">
        <v>3613</v>
      </c>
      <c r="V912">
        <v>21222</v>
      </c>
      <c r="W912">
        <v>21222</v>
      </c>
      <c r="X912" t="s">
        <v>1171</v>
      </c>
      <c r="Y912" t="s">
        <v>1047</v>
      </c>
      <c r="Z912" t="s">
        <v>1047</v>
      </c>
    </row>
    <row r="913" spans="1:26" x14ac:dyDescent="0.25">
      <c r="A913">
        <v>412898</v>
      </c>
      <c r="B913" t="s">
        <v>1032</v>
      </c>
      <c r="C913" t="s">
        <v>5900</v>
      </c>
      <c r="D913" t="s">
        <v>5901</v>
      </c>
      <c r="E913">
        <v>71</v>
      </c>
      <c r="F913">
        <v>1050</v>
      </c>
      <c r="G913" t="s">
        <v>7333</v>
      </c>
      <c r="H913" s="2">
        <v>0.58333333333333337</v>
      </c>
      <c r="I913" t="s">
        <v>7333</v>
      </c>
      <c r="J913" s="2">
        <v>0.66666666666666663</v>
      </c>
      <c r="L913" t="s">
        <v>968</v>
      </c>
      <c r="N913" t="s">
        <v>1167</v>
      </c>
      <c r="O913">
        <v>8132055</v>
      </c>
      <c r="P913" t="s">
        <v>1131</v>
      </c>
      <c r="Q913" t="s">
        <v>7562</v>
      </c>
      <c r="R913">
        <v>0</v>
      </c>
      <c r="S913" t="s">
        <v>2900</v>
      </c>
      <c r="V913">
        <v>21221</v>
      </c>
      <c r="W913">
        <v>21221</v>
      </c>
      <c r="X913" t="s">
        <v>5905</v>
      </c>
      <c r="Y913" t="s">
        <v>1283</v>
      </c>
      <c r="Z913" t="s">
        <v>1281</v>
      </c>
    </row>
    <row r="914" spans="1:26" x14ac:dyDescent="0.25">
      <c r="A914" t="s">
        <v>7563</v>
      </c>
      <c r="B914" t="s">
        <v>982</v>
      </c>
      <c r="C914" t="s">
        <v>370</v>
      </c>
      <c r="D914" t="s">
        <v>371</v>
      </c>
      <c r="E914">
        <v>230</v>
      </c>
      <c r="F914">
        <v>71925</v>
      </c>
      <c r="G914" t="s">
        <v>7333</v>
      </c>
      <c r="H914" s="2">
        <v>0.83333333333333337</v>
      </c>
      <c r="I914" t="s">
        <v>415</v>
      </c>
      <c r="J914" s="2">
        <v>0.70833333333333337</v>
      </c>
      <c r="L914" t="s">
        <v>968</v>
      </c>
      <c r="N914" t="s">
        <v>1214</v>
      </c>
      <c r="O914">
        <v>9120877</v>
      </c>
      <c r="P914" t="s">
        <v>1110</v>
      </c>
      <c r="Q914" t="s">
        <v>7564</v>
      </c>
      <c r="R914">
        <v>0</v>
      </c>
      <c r="S914" t="s">
        <v>1457</v>
      </c>
      <c r="Y914" t="s">
        <v>1074</v>
      </c>
      <c r="Z914" t="s">
        <v>7565</v>
      </c>
    </row>
    <row r="915" spans="1:26" x14ac:dyDescent="0.25">
      <c r="A915">
        <v>412595</v>
      </c>
      <c r="B915" t="s">
        <v>1961</v>
      </c>
      <c r="C915" t="s">
        <v>1962</v>
      </c>
      <c r="D915" t="s">
        <v>1963</v>
      </c>
      <c r="E915">
        <v>41</v>
      </c>
      <c r="F915">
        <v>198</v>
      </c>
      <c r="G915" t="s">
        <v>7512</v>
      </c>
      <c r="H915" s="2">
        <v>0.25</v>
      </c>
      <c r="I915" t="s">
        <v>7512</v>
      </c>
      <c r="J915" s="2">
        <v>0.875</v>
      </c>
      <c r="L915" t="s">
        <v>968</v>
      </c>
      <c r="N915" t="s">
        <v>1601</v>
      </c>
      <c r="O915">
        <v>400681</v>
      </c>
      <c r="P915" t="s">
        <v>1168</v>
      </c>
      <c r="Q915" t="s">
        <v>7566</v>
      </c>
      <c r="R915">
        <v>6</v>
      </c>
      <c r="S915" t="s">
        <v>1331</v>
      </c>
      <c r="X915" t="s">
        <v>1965</v>
      </c>
      <c r="Y915" t="s">
        <v>975</v>
      </c>
      <c r="Z915" t="s">
        <v>1042</v>
      </c>
    </row>
    <row r="916" spans="1:26" x14ac:dyDescent="0.25">
      <c r="A916">
        <v>413054</v>
      </c>
      <c r="B916" t="s">
        <v>1961</v>
      </c>
      <c r="C916" t="s">
        <v>1970</v>
      </c>
      <c r="D916" t="s">
        <v>1971</v>
      </c>
      <c r="E916">
        <v>25</v>
      </c>
      <c r="F916">
        <v>85</v>
      </c>
      <c r="G916" t="s">
        <v>7512</v>
      </c>
      <c r="H916" s="2">
        <v>0.29166666666666669</v>
      </c>
      <c r="I916" t="s">
        <v>415</v>
      </c>
      <c r="J916" s="2">
        <v>0.70833333333333337</v>
      </c>
      <c r="L916" t="s">
        <v>968</v>
      </c>
      <c r="N916" t="s">
        <v>1024</v>
      </c>
      <c r="O916">
        <v>90650921</v>
      </c>
      <c r="P916" t="s">
        <v>1168</v>
      </c>
      <c r="Q916" t="s">
        <v>7567</v>
      </c>
      <c r="R916">
        <v>0</v>
      </c>
      <c r="S916" t="s">
        <v>972</v>
      </c>
      <c r="T916" t="s">
        <v>1332</v>
      </c>
      <c r="X916" t="s">
        <v>1974</v>
      </c>
      <c r="Y916" t="s">
        <v>975</v>
      </c>
      <c r="Z916" t="s">
        <v>1048</v>
      </c>
    </row>
    <row r="917" spans="1:26" x14ac:dyDescent="0.25">
      <c r="A917">
        <v>412212</v>
      </c>
      <c r="B917" t="s">
        <v>1032</v>
      </c>
      <c r="C917" t="s">
        <v>1192</v>
      </c>
      <c r="D917" t="s">
        <v>1193</v>
      </c>
      <c r="E917">
        <v>69</v>
      </c>
      <c r="F917">
        <v>764</v>
      </c>
      <c r="G917" t="s">
        <v>7512</v>
      </c>
      <c r="H917" s="2">
        <v>0.29166666666666669</v>
      </c>
      <c r="I917" t="s">
        <v>7512</v>
      </c>
      <c r="J917" s="2">
        <v>0.625</v>
      </c>
      <c r="L917" t="s">
        <v>968</v>
      </c>
      <c r="N917" t="s">
        <v>1194</v>
      </c>
      <c r="O917">
        <v>7030523</v>
      </c>
      <c r="P917" t="s">
        <v>1036</v>
      </c>
      <c r="Q917" t="s">
        <v>7568</v>
      </c>
      <c r="R917">
        <v>0</v>
      </c>
      <c r="S917" t="s">
        <v>7569</v>
      </c>
      <c r="V917">
        <v>21221</v>
      </c>
      <c r="W917">
        <v>21221</v>
      </c>
      <c r="X917" t="s">
        <v>1197</v>
      </c>
      <c r="Y917" t="s">
        <v>1198</v>
      </c>
      <c r="Z917" t="s">
        <v>1029</v>
      </c>
    </row>
    <row r="918" spans="1:26" x14ac:dyDescent="0.25">
      <c r="A918">
        <v>413162</v>
      </c>
      <c r="B918" t="s">
        <v>1230</v>
      </c>
      <c r="C918" t="s">
        <v>2563</v>
      </c>
      <c r="D918" t="s">
        <v>2563</v>
      </c>
      <c r="E918">
        <v>9</v>
      </c>
      <c r="F918">
        <v>5</v>
      </c>
      <c r="G918" t="s">
        <v>7512</v>
      </c>
      <c r="H918" s="2">
        <v>0.30208333333333331</v>
      </c>
      <c r="I918" t="s">
        <v>7512</v>
      </c>
      <c r="J918" s="2">
        <v>0.35416666666666669</v>
      </c>
      <c r="L918" t="s">
        <v>968</v>
      </c>
      <c r="N918" t="s">
        <v>1300</v>
      </c>
      <c r="O918" t="s">
        <v>2564</v>
      </c>
      <c r="P918" t="s">
        <v>970</v>
      </c>
      <c r="Q918" t="s">
        <v>7570</v>
      </c>
      <c r="R918">
        <v>0</v>
      </c>
      <c r="S918" t="s">
        <v>1179</v>
      </c>
      <c r="X918" t="s">
        <v>2566</v>
      </c>
      <c r="Y918" t="s">
        <v>1029</v>
      </c>
      <c r="Z918" t="s">
        <v>1029</v>
      </c>
    </row>
    <row r="919" spans="1:26" x14ac:dyDescent="0.25">
      <c r="A919">
        <v>412967</v>
      </c>
      <c r="B919" t="s">
        <v>1032</v>
      </c>
      <c r="C919" t="s">
        <v>1033</v>
      </c>
      <c r="D919" t="s">
        <v>1034</v>
      </c>
      <c r="E919">
        <v>108</v>
      </c>
      <c r="F919">
        <v>5873</v>
      </c>
      <c r="G919" t="s">
        <v>7512</v>
      </c>
      <c r="H919" s="2">
        <v>0.83333333333333337</v>
      </c>
      <c r="I919" t="s">
        <v>390</v>
      </c>
      <c r="J919" s="2">
        <v>0.5</v>
      </c>
      <c r="L919" t="s">
        <v>968</v>
      </c>
      <c r="N919" t="s">
        <v>1035</v>
      </c>
      <c r="O919">
        <v>9002647</v>
      </c>
      <c r="P919" t="s">
        <v>1036</v>
      </c>
      <c r="Q919" t="s">
        <v>7571</v>
      </c>
      <c r="R919">
        <v>0</v>
      </c>
      <c r="S919" t="s">
        <v>6505</v>
      </c>
      <c r="V919" t="s">
        <v>7537</v>
      </c>
      <c r="W919" t="s">
        <v>7537</v>
      </c>
      <c r="X919" t="s">
        <v>1040</v>
      </c>
      <c r="Y919" t="s">
        <v>2167</v>
      </c>
      <c r="Z919" t="s">
        <v>1853</v>
      </c>
    </row>
    <row r="920" spans="1:26" x14ac:dyDescent="0.25">
      <c r="A920">
        <v>412969</v>
      </c>
      <c r="B920" t="s">
        <v>1075</v>
      </c>
      <c r="C920" t="s">
        <v>1320</v>
      </c>
      <c r="D920" t="s">
        <v>1321</v>
      </c>
      <c r="E920">
        <v>86</v>
      </c>
      <c r="F920">
        <v>2546</v>
      </c>
      <c r="G920" t="s">
        <v>390</v>
      </c>
      <c r="H920" s="2">
        <v>0.22916666666666666</v>
      </c>
      <c r="I920" t="s">
        <v>390</v>
      </c>
      <c r="J920" s="2">
        <v>0.70833333333333337</v>
      </c>
      <c r="L920" t="s">
        <v>968</v>
      </c>
      <c r="N920" t="s">
        <v>1035</v>
      </c>
      <c r="O920">
        <v>9280718</v>
      </c>
      <c r="P920" t="s">
        <v>1079</v>
      </c>
      <c r="Q920" t="s">
        <v>7572</v>
      </c>
      <c r="R920">
        <v>0</v>
      </c>
      <c r="S920" t="s">
        <v>4493</v>
      </c>
      <c r="V920" t="s">
        <v>7573</v>
      </c>
      <c r="W920" t="s">
        <v>7573</v>
      </c>
      <c r="X920" t="s">
        <v>1325</v>
      </c>
      <c r="Y920" t="s">
        <v>1852</v>
      </c>
      <c r="Z920" t="s">
        <v>2541</v>
      </c>
    </row>
    <row r="921" spans="1:26" x14ac:dyDescent="0.25">
      <c r="A921" t="s">
        <v>7574</v>
      </c>
      <c r="B921" t="s">
        <v>982</v>
      </c>
      <c r="C921" t="s">
        <v>112</v>
      </c>
      <c r="D921" t="s">
        <v>113</v>
      </c>
      <c r="E921">
        <v>198</v>
      </c>
      <c r="F921">
        <v>32477</v>
      </c>
      <c r="G921" t="s">
        <v>390</v>
      </c>
      <c r="H921" s="2">
        <v>0.25</v>
      </c>
      <c r="I921" t="s">
        <v>415</v>
      </c>
      <c r="J921" s="2">
        <v>0.75</v>
      </c>
      <c r="L921" t="s">
        <v>968</v>
      </c>
      <c r="N921" t="s">
        <v>1073</v>
      </c>
      <c r="O921">
        <v>9417086</v>
      </c>
      <c r="P921" t="s">
        <v>1009</v>
      </c>
      <c r="Q921" t="s">
        <v>7575</v>
      </c>
      <c r="R921">
        <v>0</v>
      </c>
      <c r="S921" t="s">
        <v>2288</v>
      </c>
      <c r="V921" t="s">
        <v>7514</v>
      </c>
      <c r="W921" t="s">
        <v>7514</v>
      </c>
      <c r="X921" t="s">
        <v>1266</v>
      </c>
      <c r="Y921" t="s">
        <v>974</v>
      </c>
      <c r="Z921" t="s">
        <v>1074</v>
      </c>
    </row>
    <row r="922" spans="1:26" x14ac:dyDescent="0.25">
      <c r="A922">
        <v>413120</v>
      </c>
      <c r="B922" t="s">
        <v>1075</v>
      </c>
      <c r="C922" t="s">
        <v>1610</v>
      </c>
      <c r="D922" t="s">
        <v>1611</v>
      </c>
      <c r="E922">
        <v>159</v>
      </c>
      <c r="F922">
        <v>15215</v>
      </c>
      <c r="G922" t="s">
        <v>390</v>
      </c>
      <c r="H922" s="2">
        <v>0.375</v>
      </c>
      <c r="I922" t="s">
        <v>390</v>
      </c>
      <c r="J922" s="2">
        <v>0.75</v>
      </c>
      <c r="L922" t="s">
        <v>968</v>
      </c>
      <c r="N922" t="s">
        <v>1078</v>
      </c>
      <c r="O922">
        <v>9819959</v>
      </c>
      <c r="P922" t="s">
        <v>1277</v>
      </c>
      <c r="Q922" t="s">
        <v>7576</v>
      </c>
      <c r="R922">
        <v>0</v>
      </c>
      <c r="S922" t="s">
        <v>4178</v>
      </c>
      <c r="V922">
        <v>69</v>
      </c>
      <c r="W922">
        <v>69</v>
      </c>
      <c r="X922" t="s">
        <v>1614</v>
      </c>
      <c r="Y922" t="s">
        <v>1615</v>
      </c>
      <c r="Z922" t="s">
        <v>7577</v>
      </c>
    </row>
    <row r="923" spans="1:26" x14ac:dyDescent="0.25">
      <c r="A923">
        <v>412912</v>
      </c>
      <c r="B923" t="s">
        <v>976</v>
      </c>
      <c r="C923" t="s">
        <v>1679</v>
      </c>
      <c r="D923" t="s">
        <v>1680</v>
      </c>
      <c r="E923">
        <v>58</v>
      </c>
      <c r="F923">
        <v>1276</v>
      </c>
      <c r="G923" t="s">
        <v>390</v>
      </c>
      <c r="H923" s="2">
        <v>0.5</v>
      </c>
      <c r="I923" t="s">
        <v>492</v>
      </c>
      <c r="J923" s="2">
        <v>0.25</v>
      </c>
      <c r="L923" t="s">
        <v>968</v>
      </c>
      <c r="N923" t="s">
        <v>1601</v>
      </c>
      <c r="O923">
        <v>9833307</v>
      </c>
      <c r="P923" t="s">
        <v>1131</v>
      </c>
      <c r="Q923" t="s">
        <v>7578</v>
      </c>
      <c r="R923">
        <v>6</v>
      </c>
      <c r="S923" t="s">
        <v>2407</v>
      </c>
      <c r="Y923" t="s">
        <v>1284</v>
      </c>
      <c r="Z923" t="s">
        <v>1284</v>
      </c>
    </row>
    <row r="924" spans="1:26" x14ac:dyDescent="0.25">
      <c r="A924">
        <v>412911</v>
      </c>
      <c r="B924" t="s">
        <v>964</v>
      </c>
      <c r="C924" t="s">
        <v>1682</v>
      </c>
      <c r="D924" t="s">
        <v>1683</v>
      </c>
      <c r="E924">
        <v>26</v>
      </c>
      <c r="F924">
        <v>131</v>
      </c>
      <c r="G924" t="s">
        <v>390</v>
      </c>
      <c r="H924" s="2">
        <v>0.5</v>
      </c>
      <c r="I924" t="s">
        <v>492</v>
      </c>
      <c r="J924" s="2">
        <v>0.25</v>
      </c>
      <c r="L924" t="s">
        <v>968</v>
      </c>
      <c r="N924" t="s">
        <v>1601</v>
      </c>
      <c r="O924">
        <v>8008163</v>
      </c>
      <c r="P924" t="s">
        <v>1131</v>
      </c>
      <c r="Q924" t="s">
        <v>7579</v>
      </c>
      <c r="R924">
        <v>6</v>
      </c>
      <c r="S924" t="s">
        <v>1331</v>
      </c>
      <c r="X924" t="s">
        <v>1685</v>
      </c>
      <c r="Y924" t="s">
        <v>1284</v>
      </c>
      <c r="Z924" t="s">
        <v>1284</v>
      </c>
    </row>
    <row r="925" spans="1:26" x14ac:dyDescent="0.25">
      <c r="A925">
        <v>413164</v>
      </c>
      <c r="B925" t="s">
        <v>1032</v>
      </c>
      <c r="C925" t="s">
        <v>1033</v>
      </c>
      <c r="D925" t="s">
        <v>1034</v>
      </c>
      <c r="E925">
        <v>108</v>
      </c>
      <c r="F925">
        <v>5873</v>
      </c>
      <c r="G925" t="s">
        <v>390</v>
      </c>
      <c r="H925" s="2">
        <v>0.75</v>
      </c>
      <c r="I925" t="s">
        <v>390</v>
      </c>
      <c r="J925" s="2">
        <v>0.91666666666666663</v>
      </c>
      <c r="L925" t="s">
        <v>968</v>
      </c>
      <c r="N925" t="s">
        <v>1035</v>
      </c>
      <c r="O925">
        <v>9002647</v>
      </c>
      <c r="P925" t="s">
        <v>1036</v>
      </c>
      <c r="Q925" t="s">
        <v>7580</v>
      </c>
      <c r="R925">
        <v>0</v>
      </c>
      <c r="S925" t="s">
        <v>2187</v>
      </c>
      <c r="V925" t="s">
        <v>7537</v>
      </c>
      <c r="W925" t="s">
        <v>7537</v>
      </c>
      <c r="X925" t="s">
        <v>1040</v>
      </c>
      <c r="Y925" t="s">
        <v>1853</v>
      </c>
      <c r="Z925" t="s">
        <v>6020</v>
      </c>
    </row>
    <row r="926" spans="1:26" x14ac:dyDescent="0.25">
      <c r="A926">
        <v>413244</v>
      </c>
      <c r="B926" t="s">
        <v>1032</v>
      </c>
      <c r="C926" t="s">
        <v>5900</v>
      </c>
      <c r="D926" t="s">
        <v>5901</v>
      </c>
      <c r="E926">
        <v>71</v>
      </c>
      <c r="F926">
        <v>1050</v>
      </c>
      <c r="G926" t="s">
        <v>390</v>
      </c>
      <c r="H926" s="2">
        <v>0.95833333333333337</v>
      </c>
      <c r="I926" t="s">
        <v>786</v>
      </c>
      <c r="J926" s="2">
        <v>0.16666666666666666</v>
      </c>
      <c r="L926" t="s">
        <v>968</v>
      </c>
      <c r="N926" t="s">
        <v>1167</v>
      </c>
      <c r="O926">
        <v>8132055</v>
      </c>
      <c r="P926" t="s">
        <v>970</v>
      </c>
      <c r="Q926" t="s">
        <v>7581</v>
      </c>
      <c r="R926">
        <v>0</v>
      </c>
      <c r="S926" t="s">
        <v>7254</v>
      </c>
      <c r="T926" t="s">
        <v>7582</v>
      </c>
      <c r="V926">
        <v>21221</v>
      </c>
      <c r="W926">
        <v>21231</v>
      </c>
      <c r="X926" t="s">
        <v>5905</v>
      </c>
      <c r="Y926" t="s">
        <v>1284</v>
      </c>
      <c r="Z926" t="s">
        <v>1283</v>
      </c>
    </row>
    <row r="927" spans="1:26" x14ac:dyDescent="0.25">
      <c r="A927">
        <v>413295</v>
      </c>
      <c r="B927" t="s">
        <v>964</v>
      </c>
      <c r="C927" t="s">
        <v>1049</v>
      </c>
      <c r="D927" t="s">
        <v>1050</v>
      </c>
      <c r="E927">
        <v>26</v>
      </c>
      <c r="F927">
        <v>284</v>
      </c>
      <c r="G927" t="s">
        <v>492</v>
      </c>
      <c r="H927" s="2">
        <v>0.16666666666666666</v>
      </c>
      <c r="I927" t="s">
        <v>492</v>
      </c>
      <c r="J927" s="2">
        <v>0.70833333333333337</v>
      </c>
      <c r="L927" t="s">
        <v>968</v>
      </c>
      <c r="N927" t="s">
        <v>969</v>
      </c>
      <c r="P927" t="s">
        <v>970</v>
      </c>
      <c r="Q927" t="s">
        <v>7583</v>
      </c>
      <c r="R927">
        <v>0</v>
      </c>
      <c r="S927" t="s">
        <v>972</v>
      </c>
      <c r="X927" t="s">
        <v>1053</v>
      </c>
      <c r="Y927" t="s">
        <v>974</v>
      </c>
      <c r="Z927" t="s">
        <v>974</v>
      </c>
    </row>
    <row r="928" spans="1:26" x14ac:dyDescent="0.25">
      <c r="A928">
        <v>413296</v>
      </c>
      <c r="B928" t="s">
        <v>976</v>
      </c>
      <c r="C928" t="s">
        <v>977</v>
      </c>
      <c r="D928" t="s">
        <v>978</v>
      </c>
      <c r="E928">
        <v>84</v>
      </c>
      <c r="F928">
        <v>2655</v>
      </c>
      <c r="G928" t="s">
        <v>492</v>
      </c>
      <c r="H928" s="2">
        <v>0.16666666666666666</v>
      </c>
      <c r="I928" t="s">
        <v>492</v>
      </c>
      <c r="J928" s="2">
        <v>0.70833333333333337</v>
      </c>
      <c r="L928" t="s">
        <v>968</v>
      </c>
      <c r="N928" t="s">
        <v>969</v>
      </c>
      <c r="P928" t="s">
        <v>970</v>
      </c>
      <c r="Q928" t="s">
        <v>7584</v>
      </c>
      <c r="R928">
        <v>0</v>
      </c>
      <c r="S928" t="s">
        <v>980</v>
      </c>
      <c r="X928" t="s">
        <v>981</v>
      </c>
      <c r="Y928" t="s">
        <v>974</v>
      </c>
      <c r="Z928" t="s">
        <v>974</v>
      </c>
    </row>
    <row r="929" spans="1:26" x14ac:dyDescent="0.25">
      <c r="A929">
        <v>413367</v>
      </c>
      <c r="B929" t="s">
        <v>964</v>
      </c>
      <c r="C929" t="s">
        <v>4724</v>
      </c>
      <c r="D929" t="s">
        <v>4725</v>
      </c>
      <c r="E929">
        <v>12</v>
      </c>
      <c r="F929">
        <v>41</v>
      </c>
      <c r="G929" t="s">
        <v>492</v>
      </c>
      <c r="H929" s="2">
        <v>0.25</v>
      </c>
      <c r="I929" t="s">
        <v>492</v>
      </c>
      <c r="J929" s="2">
        <v>0.45833333333333331</v>
      </c>
      <c r="K929" t="s">
        <v>7585</v>
      </c>
      <c r="L929" t="s">
        <v>1142</v>
      </c>
      <c r="N929" t="s">
        <v>1290</v>
      </c>
      <c r="O929">
        <v>9678068</v>
      </c>
      <c r="P929" t="s">
        <v>970</v>
      </c>
      <c r="Q929" t="s">
        <v>7586</v>
      </c>
      <c r="R929">
        <v>0</v>
      </c>
      <c r="S929" t="s">
        <v>1112</v>
      </c>
      <c r="X929" t="s">
        <v>4728</v>
      </c>
      <c r="Y929" t="s">
        <v>974</v>
      </c>
      <c r="Z929" t="s">
        <v>974</v>
      </c>
    </row>
    <row r="930" spans="1:26" x14ac:dyDescent="0.25">
      <c r="A930">
        <v>412733</v>
      </c>
      <c r="B930" t="s">
        <v>1752</v>
      </c>
      <c r="C930" t="s">
        <v>1753</v>
      </c>
      <c r="D930" t="s">
        <v>1754</v>
      </c>
      <c r="E930">
        <v>114</v>
      </c>
      <c r="F930">
        <v>5169</v>
      </c>
      <c r="G930" t="s">
        <v>492</v>
      </c>
      <c r="H930" s="2">
        <v>0.375</v>
      </c>
      <c r="I930" t="s">
        <v>415</v>
      </c>
      <c r="J930" s="2">
        <v>0.25</v>
      </c>
      <c r="L930" t="s">
        <v>968</v>
      </c>
      <c r="N930" t="s">
        <v>1755</v>
      </c>
      <c r="O930">
        <v>9781528</v>
      </c>
      <c r="P930" t="s">
        <v>1159</v>
      </c>
      <c r="Q930" t="s">
        <v>7587</v>
      </c>
      <c r="R930">
        <v>0</v>
      </c>
      <c r="S930" t="s">
        <v>2356</v>
      </c>
      <c r="V930">
        <v>71</v>
      </c>
      <c r="W930">
        <v>71</v>
      </c>
      <c r="X930" t="s">
        <v>1758</v>
      </c>
      <c r="Y930" t="s">
        <v>3511</v>
      </c>
      <c r="Z930" t="s">
        <v>1048</v>
      </c>
    </row>
    <row r="931" spans="1:26" x14ac:dyDescent="0.25">
      <c r="A931">
        <v>413456</v>
      </c>
      <c r="B931" t="s">
        <v>1230</v>
      </c>
      <c r="C931" t="s">
        <v>1371</v>
      </c>
      <c r="D931" t="s">
        <v>1372</v>
      </c>
      <c r="E931">
        <v>11</v>
      </c>
      <c r="F931">
        <v>5</v>
      </c>
      <c r="G931" t="s">
        <v>470</v>
      </c>
      <c r="H931" s="2">
        <v>0.23958333333333334</v>
      </c>
      <c r="I931" t="s">
        <v>470</v>
      </c>
      <c r="J931" s="2">
        <v>0.35416666666666669</v>
      </c>
      <c r="L931" t="s">
        <v>968</v>
      </c>
      <c r="N931" t="s">
        <v>1300</v>
      </c>
      <c r="O931" t="s">
        <v>1373</v>
      </c>
      <c r="P931" t="s">
        <v>970</v>
      </c>
      <c r="Q931" t="s">
        <v>7588</v>
      </c>
      <c r="R931">
        <v>3.35</v>
      </c>
      <c r="S931" t="s">
        <v>1179</v>
      </c>
      <c r="Y931" t="s">
        <v>1029</v>
      </c>
      <c r="Z931" t="s">
        <v>1029</v>
      </c>
    </row>
    <row r="932" spans="1:26" x14ac:dyDescent="0.25">
      <c r="A932">
        <v>413187</v>
      </c>
      <c r="B932" t="s">
        <v>1075</v>
      </c>
      <c r="C932" t="s">
        <v>5979</v>
      </c>
      <c r="D932" t="s">
        <v>5980</v>
      </c>
      <c r="E932">
        <v>161</v>
      </c>
      <c r="F932">
        <v>16137</v>
      </c>
      <c r="G932" t="s">
        <v>470</v>
      </c>
      <c r="H932" s="2">
        <v>0.25</v>
      </c>
      <c r="I932" t="s">
        <v>470</v>
      </c>
      <c r="J932" s="2">
        <v>0.875</v>
      </c>
      <c r="L932" t="s">
        <v>968</v>
      </c>
      <c r="N932" t="s">
        <v>1035</v>
      </c>
      <c r="O932">
        <v>9517422</v>
      </c>
      <c r="P932" t="s">
        <v>1079</v>
      </c>
      <c r="Q932" t="s">
        <v>7589</v>
      </c>
      <c r="R932">
        <v>0</v>
      </c>
      <c r="S932" t="s">
        <v>1323</v>
      </c>
      <c r="V932" t="s">
        <v>7590</v>
      </c>
      <c r="W932" t="s">
        <v>7590</v>
      </c>
      <c r="X932" t="s">
        <v>5983</v>
      </c>
      <c r="Y932" t="s">
        <v>5854</v>
      </c>
      <c r="Z932" t="s">
        <v>5985</v>
      </c>
    </row>
    <row r="933" spans="1:26" x14ac:dyDescent="0.25">
      <c r="A933">
        <v>413029</v>
      </c>
      <c r="B933" t="s">
        <v>982</v>
      </c>
      <c r="C933" t="s">
        <v>321</v>
      </c>
      <c r="D933" t="s">
        <v>322</v>
      </c>
      <c r="E933">
        <v>278</v>
      </c>
      <c r="F933">
        <v>78717</v>
      </c>
      <c r="G933" t="s">
        <v>470</v>
      </c>
      <c r="H933" s="2">
        <v>0.375</v>
      </c>
      <c r="I933" t="s">
        <v>786</v>
      </c>
      <c r="J933" s="2">
        <v>0.70833333333333337</v>
      </c>
      <c r="L933" t="s">
        <v>968</v>
      </c>
      <c r="N933" t="s">
        <v>985</v>
      </c>
      <c r="O933">
        <v>9116876</v>
      </c>
      <c r="P933" t="s">
        <v>1100</v>
      </c>
      <c r="Q933" t="s">
        <v>7591</v>
      </c>
      <c r="R933">
        <v>0</v>
      </c>
      <c r="S933" t="s">
        <v>2288</v>
      </c>
      <c r="U933" t="s">
        <v>989</v>
      </c>
      <c r="V933">
        <v>17173</v>
      </c>
      <c r="W933">
        <v>17173</v>
      </c>
      <c r="X933" t="s">
        <v>1794</v>
      </c>
      <c r="Y933" t="s">
        <v>1074</v>
      </c>
      <c r="Z933" t="s">
        <v>1074</v>
      </c>
    </row>
    <row r="934" spans="1:26" x14ac:dyDescent="0.25">
      <c r="A934">
        <v>413446</v>
      </c>
      <c r="B934" t="s">
        <v>982</v>
      </c>
      <c r="C934" t="s">
        <v>364</v>
      </c>
      <c r="D934" t="s">
        <v>365</v>
      </c>
      <c r="E934">
        <v>292</v>
      </c>
      <c r="F934">
        <v>85942</v>
      </c>
      <c r="G934" t="s">
        <v>470</v>
      </c>
      <c r="H934" s="2">
        <v>0.375</v>
      </c>
      <c r="I934" t="s">
        <v>415</v>
      </c>
      <c r="J934" s="2">
        <v>0.54166666666666663</v>
      </c>
      <c r="L934" t="s">
        <v>968</v>
      </c>
      <c r="N934" t="s">
        <v>1214</v>
      </c>
      <c r="O934">
        <v>9224726</v>
      </c>
      <c r="P934" t="s">
        <v>1069</v>
      </c>
      <c r="Q934" t="s">
        <v>7592</v>
      </c>
      <c r="R934">
        <v>0</v>
      </c>
      <c r="S934" t="s">
        <v>1457</v>
      </c>
      <c r="U934" t="s">
        <v>1215</v>
      </c>
      <c r="V934" t="s">
        <v>7471</v>
      </c>
      <c r="W934" t="s">
        <v>7471</v>
      </c>
      <c r="X934" t="s">
        <v>1674</v>
      </c>
      <c r="Y934" t="s">
        <v>1074</v>
      </c>
      <c r="Z934" t="s">
        <v>1074</v>
      </c>
    </row>
    <row r="935" spans="1:26" x14ac:dyDescent="0.25">
      <c r="A935">
        <v>413509</v>
      </c>
      <c r="B935" t="s">
        <v>1021</v>
      </c>
      <c r="C935" t="s">
        <v>1459</v>
      </c>
      <c r="D935" t="s">
        <v>1460</v>
      </c>
      <c r="E935">
        <v>28</v>
      </c>
      <c r="F935">
        <v>100</v>
      </c>
      <c r="G935" t="s">
        <v>470</v>
      </c>
      <c r="H935" s="2">
        <v>0.5625</v>
      </c>
      <c r="I935" t="s">
        <v>415</v>
      </c>
      <c r="J935" s="2">
        <v>0.83333333333333337</v>
      </c>
      <c r="L935" t="s">
        <v>968</v>
      </c>
      <c r="N935" t="s">
        <v>1300</v>
      </c>
      <c r="O935">
        <v>2401</v>
      </c>
      <c r="P935" t="s">
        <v>970</v>
      </c>
      <c r="Q935" t="s">
        <v>7593</v>
      </c>
      <c r="R935">
        <v>4</v>
      </c>
      <c r="S935" t="s">
        <v>1026</v>
      </c>
      <c r="X935" t="s">
        <v>1462</v>
      </c>
      <c r="Y935" t="s">
        <v>1074</v>
      </c>
      <c r="Z935" t="s">
        <v>1074</v>
      </c>
    </row>
    <row r="936" spans="1:26" x14ac:dyDescent="0.25">
      <c r="A936">
        <v>413571</v>
      </c>
      <c r="B936" t="s">
        <v>964</v>
      </c>
      <c r="C936" t="s">
        <v>5917</v>
      </c>
      <c r="D936" t="s">
        <v>5918</v>
      </c>
      <c r="E936">
        <v>28</v>
      </c>
      <c r="F936">
        <v>284</v>
      </c>
      <c r="G936" t="s">
        <v>415</v>
      </c>
      <c r="H936" s="2">
        <v>0.16666666666666666</v>
      </c>
      <c r="I936" t="s">
        <v>415</v>
      </c>
      <c r="J936" s="2">
        <v>0.75</v>
      </c>
      <c r="L936" t="s">
        <v>968</v>
      </c>
      <c r="N936" t="s">
        <v>969</v>
      </c>
      <c r="P936" t="s">
        <v>1254</v>
      </c>
      <c r="Q936" t="s">
        <v>7594</v>
      </c>
      <c r="R936">
        <v>0</v>
      </c>
      <c r="S936" t="s">
        <v>972</v>
      </c>
      <c r="X936" t="s">
        <v>5920</v>
      </c>
      <c r="Y936" t="s">
        <v>974</v>
      </c>
      <c r="Z936" t="s">
        <v>974</v>
      </c>
    </row>
    <row r="937" spans="1:26" x14ac:dyDescent="0.25">
      <c r="A937">
        <v>413572</v>
      </c>
      <c r="B937" t="s">
        <v>976</v>
      </c>
      <c r="C937" t="s">
        <v>977</v>
      </c>
      <c r="D937" t="s">
        <v>978</v>
      </c>
      <c r="E937">
        <v>84</v>
      </c>
      <c r="F937">
        <v>2655</v>
      </c>
      <c r="G937" t="s">
        <v>415</v>
      </c>
      <c r="H937" s="2">
        <v>0.16666666666666666</v>
      </c>
      <c r="I937" t="s">
        <v>415</v>
      </c>
      <c r="J937" s="2">
        <v>0.75</v>
      </c>
      <c r="L937" t="s">
        <v>968</v>
      </c>
      <c r="N937" t="s">
        <v>969</v>
      </c>
      <c r="P937" t="s">
        <v>1254</v>
      </c>
      <c r="Q937" t="s">
        <v>7595</v>
      </c>
      <c r="R937">
        <v>0</v>
      </c>
      <c r="S937" t="s">
        <v>1188</v>
      </c>
      <c r="X937" t="s">
        <v>981</v>
      </c>
      <c r="Y937" t="s">
        <v>974</v>
      </c>
      <c r="Z937" t="s">
        <v>974</v>
      </c>
    </row>
    <row r="938" spans="1:26" x14ac:dyDescent="0.25">
      <c r="A938">
        <v>413568</v>
      </c>
      <c r="B938" t="s">
        <v>964</v>
      </c>
      <c r="C938" t="s">
        <v>4724</v>
      </c>
      <c r="D938" t="s">
        <v>4725</v>
      </c>
      <c r="E938">
        <v>12</v>
      </c>
      <c r="F938">
        <v>41</v>
      </c>
      <c r="G938" t="s">
        <v>415</v>
      </c>
      <c r="H938" s="2">
        <v>0.25</v>
      </c>
      <c r="I938" t="s">
        <v>635</v>
      </c>
      <c r="J938" s="2">
        <v>0.45833333333333331</v>
      </c>
      <c r="K938" t="s">
        <v>7596</v>
      </c>
      <c r="L938" t="s">
        <v>1142</v>
      </c>
      <c r="N938" t="s">
        <v>1290</v>
      </c>
      <c r="O938">
        <v>9678068</v>
      </c>
      <c r="P938" t="s">
        <v>1100</v>
      </c>
      <c r="Q938" t="s">
        <v>7597</v>
      </c>
      <c r="R938">
        <v>0</v>
      </c>
      <c r="S938" t="s">
        <v>972</v>
      </c>
      <c r="X938" t="s">
        <v>4728</v>
      </c>
      <c r="Y938" t="s">
        <v>974</v>
      </c>
      <c r="Z938" t="s">
        <v>974</v>
      </c>
    </row>
    <row r="939" spans="1:26" x14ac:dyDescent="0.25">
      <c r="A939" t="s">
        <v>7598</v>
      </c>
      <c r="B939" t="s">
        <v>982</v>
      </c>
      <c r="C939" t="s">
        <v>65</v>
      </c>
      <c r="D939" t="s">
        <v>66</v>
      </c>
      <c r="E939">
        <v>279</v>
      </c>
      <c r="F939">
        <v>78878</v>
      </c>
      <c r="G939" t="s">
        <v>415</v>
      </c>
      <c r="H939" s="2">
        <v>0.27083333333333331</v>
      </c>
      <c r="I939" t="s">
        <v>418</v>
      </c>
      <c r="J939" s="2">
        <v>0.70833333333333337</v>
      </c>
      <c r="L939" t="s">
        <v>968</v>
      </c>
      <c r="N939" t="s">
        <v>985</v>
      </c>
      <c r="O939">
        <v>9104835</v>
      </c>
      <c r="P939" t="s">
        <v>1060</v>
      </c>
      <c r="Q939" t="s">
        <v>7599</v>
      </c>
      <c r="R939">
        <v>0</v>
      </c>
      <c r="S939" t="s">
        <v>2288</v>
      </c>
      <c r="V939">
        <v>15128</v>
      </c>
      <c r="W939">
        <v>15128</v>
      </c>
      <c r="Y939" t="s">
        <v>1074</v>
      </c>
      <c r="Z939" t="s">
        <v>1774</v>
      </c>
    </row>
    <row r="940" spans="1:26" x14ac:dyDescent="0.25">
      <c r="A940" t="s">
        <v>7600</v>
      </c>
      <c r="B940" t="s">
        <v>982</v>
      </c>
      <c r="C940" t="s">
        <v>416</v>
      </c>
      <c r="D940" t="s">
        <v>417</v>
      </c>
      <c r="E940">
        <v>301</v>
      </c>
      <c r="F940">
        <v>82910</v>
      </c>
      <c r="G940" t="s">
        <v>415</v>
      </c>
      <c r="H940" s="2">
        <v>0.29166666666666669</v>
      </c>
      <c r="I940" t="s">
        <v>415</v>
      </c>
      <c r="J940" s="2">
        <v>0.70833333333333337</v>
      </c>
      <c r="L940" t="s">
        <v>968</v>
      </c>
      <c r="N940" t="s">
        <v>985</v>
      </c>
      <c r="O940">
        <v>9111802</v>
      </c>
      <c r="P940" t="s">
        <v>1254</v>
      </c>
      <c r="Q940" t="s">
        <v>7601</v>
      </c>
      <c r="R940">
        <v>0</v>
      </c>
      <c r="S940" t="s">
        <v>2288</v>
      </c>
      <c r="V940">
        <v>16718</v>
      </c>
      <c r="W940">
        <v>16718</v>
      </c>
      <c r="X940" t="s">
        <v>1627</v>
      </c>
      <c r="Y940" t="s">
        <v>1360</v>
      </c>
      <c r="Z940" t="s">
        <v>1774</v>
      </c>
    </row>
    <row r="941" spans="1:26" x14ac:dyDescent="0.25">
      <c r="A941">
        <v>413302</v>
      </c>
      <c r="B941" t="s">
        <v>1032</v>
      </c>
      <c r="C941" t="s">
        <v>1327</v>
      </c>
      <c r="D941" t="s">
        <v>1328</v>
      </c>
      <c r="E941">
        <v>42</v>
      </c>
      <c r="F941">
        <v>380</v>
      </c>
      <c r="G941" t="s">
        <v>415</v>
      </c>
      <c r="H941" s="2">
        <v>0.29166666666666669</v>
      </c>
      <c r="I941" t="s">
        <v>415</v>
      </c>
      <c r="J941" s="2">
        <v>0.75</v>
      </c>
      <c r="L941" t="s">
        <v>968</v>
      </c>
      <c r="N941" t="s">
        <v>1329</v>
      </c>
      <c r="O941">
        <v>7321960</v>
      </c>
      <c r="P941" t="s">
        <v>1168</v>
      </c>
      <c r="Q941" t="s">
        <v>7602</v>
      </c>
      <c r="R941">
        <v>0</v>
      </c>
      <c r="S941" t="s">
        <v>1603</v>
      </c>
      <c r="T941" t="s">
        <v>1332</v>
      </c>
      <c r="X941" t="s">
        <v>1333</v>
      </c>
      <c r="Y941" t="s">
        <v>1104</v>
      </c>
      <c r="Z941" t="s">
        <v>1281</v>
      </c>
    </row>
    <row r="942" spans="1:26" x14ac:dyDescent="0.25">
      <c r="A942">
        <v>413196</v>
      </c>
      <c r="B942" t="s">
        <v>1075</v>
      </c>
      <c r="C942" t="s">
        <v>2439</v>
      </c>
      <c r="D942" t="s">
        <v>2440</v>
      </c>
      <c r="E942">
        <v>189</v>
      </c>
      <c r="F942">
        <v>27571</v>
      </c>
      <c r="G942" t="s">
        <v>415</v>
      </c>
      <c r="H942" s="2">
        <v>0.33333333333333331</v>
      </c>
      <c r="I942" t="s">
        <v>635</v>
      </c>
      <c r="J942" s="2">
        <v>4.1666666666666664E-2</v>
      </c>
      <c r="L942" t="s">
        <v>968</v>
      </c>
      <c r="N942" t="s">
        <v>1482</v>
      </c>
      <c r="O942">
        <v>9845673</v>
      </c>
      <c r="P942" t="s">
        <v>1079</v>
      </c>
      <c r="Q942" t="s">
        <v>7603</v>
      </c>
      <c r="R942">
        <v>0</v>
      </c>
      <c r="S942" t="s">
        <v>1913</v>
      </c>
      <c r="V942" t="s">
        <v>7604</v>
      </c>
      <c r="W942" t="s">
        <v>7604</v>
      </c>
      <c r="X942" t="s">
        <v>2443</v>
      </c>
      <c r="Y942" t="s">
        <v>7605</v>
      </c>
      <c r="Z942" t="s">
        <v>1004</v>
      </c>
    </row>
    <row r="943" spans="1:26" x14ac:dyDescent="0.25">
      <c r="A943">
        <v>413520</v>
      </c>
      <c r="B943" t="s">
        <v>1032</v>
      </c>
      <c r="C943" t="s">
        <v>1385</v>
      </c>
      <c r="D943" t="s">
        <v>1166</v>
      </c>
      <c r="E943">
        <v>60</v>
      </c>
      <c r="F943">
        <v>651</v>
      </c>
      <c r="G943" t="s">
        <v>415</v>
      </c>
      <c r="H943" s="2">
        <v>0.35416666666666669</v>
      </c>
      <c r="I943" t="s">
        <v>415</v>
      </c>
      <c r="J943" s="2">
        <v>0.70833333333333337</v>
      </c>
      <c r="L943" t="s">
        <v>968</v>
      </c>
      <c r="N943" t="s">
        <v>2845</v>
      </c>
      <c r="O943">
        <v>7917757</v>
      </c>
      <c r="P943" t="s">
        <v>1131</v>
      </c>
      <c r="Q943" t="s">
        <v>7606</v>
      </c>
      <c r="R943">
        <v>0</v>
      </c>
      <c r="S943" t="s">
        <v>3134</v>
      </c>
      <c r="T943" t="s">
        <v>1332</v>
      </c>
      <c r="X943" t="s">
        <v>1388</v>
      </c>
      <c r="Y943" t="s">
        <v>1047</v>
      </c>
      <c r="Z943" t="s">
        <v>975</v>
      </c>
    </row>
    <row r="944" spans="1:26" x14ac:dyDescent="0.25">
      <c r="A944">
        <v>413126</v>
      </c>
      <c r="B944" t="s">
        <v>1075</v>
      </c>
      <c r="C944" t="s">
        <v>1076</v>
      </c>
      <c r="D944" t="s">
        <v>1077</v>
      </c>
      <c r="E944">
        <v>159</v>
      </c>
      <c r="F944">
        <v>15215</v>
      </c>
      <c r="G944" t="s">
        <v>415</v>
      </c>
      <c r="H944" s="2">
        <v>0.95833333333333337</v>
      </c>
      <c r="I944" t="s">
        <v>635</v>
      </c>
      <c r="J944" s="2">
        <v>0.33333333333333331</v>
      </c>
      <c r="L944" t="s">
        <v>968</v>
      </c>
      <c r="N944" t="s">
        <v>1078</v>
      </c>
      <c r="O944">
        <v>9819947</v>
      </c>
      <c r="P944" t="s">
        <v>1277</v>
      </c>
      <c r="Q944" t="s">
        <v>7607</v>
      </c>
      <c r="R944">
        <v>0</v>
      </c>
      <c r="S944" t="s">
        <v>2088</v>
      </c>
      <c r="V944">
        <v>53</v>
      </c>
      <c r="W944">
        <v>53</v>
      </c>
      <c r="X944" t="s">
        <v>1082</v>
      </c>
      <c r="Y944" t="s">
        <v>1127</v>
      </c>
      <c r="Z944" t="s">
        <v>1083</v>
      </c>
    </row>
    <row r="945" spans="1:26" x14ac:dyDescent="0.25">
      <c r="A945">
        <v>413176</v>
      </c>
      <c r="B945" t="s">
        <v>1075</v>
      </c>
      <c r="C945" t="s">
        <v>1511</v>
      </c>
      <c r="D945" t="s">
        <v>1512</v>
      </c>
      <c r="E945">
        <v>147</v>
      </c>
      <c r="F945">
        <v>9940</v>
      </c>
      <c r="G945" t="s">
        <v>635</v>
      </c>
      <c r="H945" s="2">
        <v>0.10416666666666667</v>
      </c>
      <c r="I945" t="s">
        <v>635</v>
      </c>
      <c r="J945" s="2">
        <v>0.33333333333333331</v>
      </c>
      <c r="L945" t="s">
        <v>968</v>
      </c>
      <c r="N945" t="s">
        <v>1158</v>
      </c>
      <c r="O945">
        <v>9364356</v>
      </c>
      <c r="P945" t="s">
        <v>1159</v>
      </c>
      <c r="Q945" t="s">
        <v>7608</v>
      </c>
      <c r="R945">
        <v>0</v>
      </c>
      <c r="S945" t="s">
        <v>6589</v>
      </c>
      <c r="V945" t="s">
        <v>5484</v>
      </c>
      <c r="W945" t="s">
        <v>5484</v>
      </c>
      <c r="X945" t="s">
        <v>1516</v>
      </c>
      <c r="Y945" t="s">
        <v>1977</v>
      </c>
      <c r="Z945" t="s">
        <v>1521</v>
      </c>
    </row>
    <row r="946" spans="1:26" x14ac:dyDescent="0.25">
      <c r="A946">
        <v>413445</v>
      </c>
      <c r="B946" t="s">
        <v>994</v>
      </c>
      <c r="C946" t="s">
        <v>5991</v>
      </c>
      <c r="D946" t="s">
        <v>5992</v>
      </c>
      <c r="E946">
        <v>126</v>
      </c>
      <c r="F946">
        <v>6688</v>
      </c>
      <c r="G946" t="s">
        <v>635</v>
      </c>
      <c r="H946" s="2">
        <v>0.25</v>
      </c>
      <c r="I946" t="s">
        <v>635</v>
      </c>
      <c r="J946" s="2">
        <v>0.79166666666666663</v>
      </c>
      <c r="L946" t="s">
        <v>968</v>
      </c>
      <c r="N946" t="s">
        <v>997</v>
      </c>
      <c r="P946" t="s">
        <v>999</v>
      </c>
      <c r="Q946" t="s">
        <v>7609</v>
      </c>
      <c r="R946">
        <v>0</v>
      </c>
      <c r="S946" t="s">
        <v>5994</v>
      </c>
      <c r="V946">
        <v>273</v>
      </c>
      <c r="W946">
        <v>273</v>
      </c>
      <c r="X946" t="s">
        <v>5995</v>
      </c>
      <c r="Y946" t="s">
        <v>1104</v>
      </c>
      <c r="Z946" t="s">
        <v>1048</v>
      </c>
    </row>
    <row r="947" spans="1:26" x14ac:dyDescent="0.25">
      <c r="A947">
        <v>413127</v>
      </c>
      <c r="B947" t="s">
        <v>1075</v>
      </c>
      <c r="C947" t="s">
        <v>1115</v>
      </c>
      <c r="D947" t="s">
        <v>1116</v>
      </c>
      <c r="E947">
        <v>159</v>
      </c>
      <c r="F947">
        <v>10851</v>
      </c>
      <c r="G947" t="s">
        <v>635</v>
      </c>
      <c r="H947" s="2">
        <v>0.29166666666666669</v>
      </c>
      <c r="I947" t="s">
        <v>635</v>
      </c>
      <c r="J947" s="2">
        <v>0.95833333333333337</v>
      </c>
      <c r="L947" t="s">
        <v>968</v>
      </c>
      <c r="N947" t="s">
        <v>1078</v>
      </c>
      <c r="O947">
        <v>9225275</v>
      </c>
      <c r="P947" t="s">
        <v>1277</v>
      </c>
      <c r="Q947" t="s">
        <v>7610</v>
      </c>
      <c r="R947">
        <v>0</v>
      </c>
      <c r="S947" t="s">
        <v>6070</v>
      </c>
      <c r="V947">
        <v>502</v>
      </c>
      <c r="W947">
        <v>502</v>
      </c>
      <c r="X947" t="s">
        <v>1119</v>
      </c>
      <c r="Y947" t="s">
        <v>1615</v>
      </c>
      <c r="Z947" t="s">
        <v>1104</v>
      </c>
    </row>
    <row r="948" spans="1:26" x14ac:dyDescent="0.25">
      <c r="A948">
        <v>413633</v>
      </c>
      <c r="B948" t="s">
        <v>964</v>
      </c>
      <c r="C948" t="s">
        <v>1049</v>
      </c>
      <c r="D948" t="s">
        <v>1050</v>
      </c>
      <c r="E948">
        <v>26</v>
      </c>
      <c r="F948">
        <v>284</v>
      </c>
      <c r="G948" t="s">
        <v>635</v>
      </c>
      <c r="H948" s="2">
        <v>0.33333333333333331</v>
      </c>
      <c r="I948" t="s">
        <v>635</v>
      </c>
      <c r="J948" s="2">
        <v>0.75</v>
      </c>
      <c r="L948" t="s">
        <v>968</v>
      </c>
      <c r="N948" t="s">
        <v>969</v>
      </c>
      <c r="P948" t="s">
        <v>970</v>
      </c>
      <c r="Q948" t="s">
        <v>7611</v>
      </c>
      <c r="R948">
        <v>0</v>
      </c>
      <c r="S948" t="s">
        <v>1349</v>
      </c>
      <c r="X948" t="s">
        <v>1053</v>
      </c>
      <c r="Y948" t="s">
        <v>974</v>
      </c>
      <c r="Z948" t="s">
        <v>974</v>
      </c>
    </row>
    <row r="949" spans="1:26" x14ac:dyDescent="0.25">
      <c r="A949">
        <v>413570</v>
      </c>
      <c r="B949" t="s">
        <v>976</v>
      </c>
      <c r="C949" t="s">
        <v>1185</v>
      </c>
      <c r="D949" t="s">
        <v>1186</v>
      </c>
      <c r="E949">
        <v>87</v>
      </c>
      <c r="F949">
        <v>2391</v>
      </c>
      <c r="G949" t="s">
        <v>635</v>
      </c>
      <c r="H949" s="2">
        <v>0.33333333333333331</v>
      </c>
      <c r="I949" t="s">
        <v>635</v>
      </c>
      <c r="J949" s="2">
        <v>0.75</v>
      </c>
      <c r="L949" t="s">
        <v>968</v>
      </c>
      <c r="N949" t="s">
        <v>969</v>
      </c>
      <c r="P949" t="s">
        <v>970</v>
      </c>
      <c r="Q949" t="s">
        <v>7612</v>
      </c>
      <c r="R949">
        <v>0</v>
      </c>
      <c r="S949" t="s">
        <v>1057</v>
      </c>
      <c r="X949" t="s">
        <v>1189</v>
      </c>
      <c r="Y949" t="s">
        <v>974</v>
      </c>
      <c r="Z949" t="s">
        <v>974</v>
      </c>
    </row>
    <row r="950" spans="1:26" x14ac:dyDescent="0.25">
      <c r="A950">
        <v>413342</v>
      </c>
      <c r="B950" t="s">
        <v>1032</v>
      </c>
      <c r="C950" t="s">
        <v>1033</v>
      </c>
      <c r="D950" t="s">
        <v>1034</v>
      </c>
      <c r="E950">
        <v>108</v>
      </c>
      <c r="F950">
        <v>5873</v>
      </c>
      <c r="G950" t="s">
        <v>635</v>
      </c>
      <c r="H950" s="2">
        <v>0.41666666666666669</v>
      </c>
      <c r="I950" t="s">
        <v>635</v>
      </c>
      <c r="J950" s="2">
        <v>0.625</v>
      </c>
      <c r="L950" t="s">
        <v>968</v>
      </c>
      <c r="N950" t="s">
        <v>1482</v>
      </c>
      <c r="O950">
        <v>9002647</v>
      </c>
      <c r="P950" t="s">
        <v>1036</v>
      </c>
      <c r="Q950" t="s">
        <v>7613</v>
      </c>
      <c r="R950">
        <v>0</v>
      </c>
      <c r="S950" t="s">
        <v>7614</v>
      </c>
      <c r="V950" t="s">
        <v>7615</v>
      </c>
      <c r="W950" t="s">
        <v>7615</v>
      </c>
      <c r="X950" t="s">
        <v>1040</v>
      </c>
      <c r="Y950" t="s">
        <v>1229</v>
      </c>
      <c r="Z950" t="s">
        <v>6977</v>
      </c>
    </row>
    <row r="951" spans="1:26" x14ac:dyDescent="0.25">
      <c r="A951">
        <v>413328</v>
      </c>
      <c r="B951" t="s">
        <v>1032</v>
      </c>
      <c r="C951" t="s">
        <v>1165</v>
      </c>
      <c r="D951" t="s">
        <v>1166</v>
      </c>
      <c r="E951">
        <v>54</v>
      </c>
      <c r="F951">
        <v>499</v>
      </c>
      <c r="G951" t="s">
        <v>635</v>
      </c>
      <c r="H951" s="2">
        <v>0.66666666666666663</v>
      </c>
      <c r="I951" t="s">
        <v>786</v>
      </c>
      <c r="J951" s="2">
        <v>0.16666666666666666</v>
      </c>
      <c r="L951" t="s">
        <v>968</v>
      </c>
      <c r="N951" t="s">
        <v>1167</v>
      </c>
      <c r="O951">
        <v>7917757</v>
      </c>
      <c r="P951" t="s">
        <v>1168</v>
      </c>
      <c r="Q951" t="s">
        <v>7616</v>
      </c>
      <c r="R951">
        <v>0</v>
      </c>
      <c r="S951" t="s">
        <v>1510</v>
      </c>
      <c r="V951">
        <v>21231</v>
      </c>
      <c r="W951">
        <v>21231</v>
      </c>
      <c r="X951" t="s">
        <v>1171</v>
      </c>
      <c r="Y951" t="s">
        <v>1047</v>
      </c>
      <c r="Z951" t="s">
        <v>1047</v>
      </c>
    </row>
    <row r="952" spans="1:26" x14ac:dyDescent="0.25">
      <c r="A952">
        <v>413177</v>
      </c>
      <c r="B952" t="s">
        <v>1032</v>
      </c>
      <c r="C952" t="s">
        <v>1128</v>
      </c>
      <c r="D952" t="s">
        <v>1129</v>
      </c>
      <c r="E952">
        <v>56</v>
      </c>
      <c r="F952">
        <v>1083</v>
      </c>
      <c r="G952" t="s">
        <v>635</v>
      </c>
      <c r="H952" s="2">
        <v>0.83333333333333337</v>
      </c>
      <c r="I952" t="s">
        <v>786</v>
      </c>
      <c r="J952" s="2">
        <v>8.3333333333333329E-2</v>
      </c>
      <c r="L952" t="s">
        <v>968</v>
      </c>
      <c r="N952" t="s">
        <v>1158</v>
      </c>
      <c r="O952">
        <v>9184524</v>
      </c>
      <c r="P952" t="s">
        <v>1036</v>
      </c>
      <c r="Q952" t="s">
        <v>7617</v>
      </c>
      <c r="R952">
        <v>0</v>
      </c>
      <c r="S952" t="s">
        <v>1133</v>
      </c>
      <c r="V952" t="s">
        <v>7618</v>
      </c>
      <c r="W952" t="s">
        <v>7618</v>
      </c>
      <c r="X952" t="s">
        <v>1135</v>
      </c>
      <c r="Y952" t="s">
        <v>1042</v>
      </c>
      <c r="Z952" t="s">
        <v>1042</v>
      </c>
    </row>
    <row r="953" spans="1:26" x14ac:dyDescent="0.25">
      <c r="A953">
        <v>413174</v>
      </c>
      <c r="B953" t="s">
        <v>1075</v>
      </c>
      <c r="C953" t="s">
        <v>7307</v>
      </c>
      <c r="D953" t="s">
        <v>7308</v>
      </c>
      <c r="E953">
        <v>139</v>
      </c>
      <c r="F953">
        <v>9999</v>
      </c>
      <c r="G953" t="s">
        <v>635</v>
      </c>
      <c r="H953" s="2">
        <v>0.85416666666666663</v>
      </c>
      <c r="I953" t="s">
        <v>786</v>
      </c>
      <c r="J953" s="2">
        <v>0.125</v>
      </c>
      <c r="L953" t="s">
        <v>968</v>
      </c>
      <c r="N953" t="s">
        <v>1158</v>
      </c>
      <c r="O953">
        <v>9491616</v>
      </c>
      <c r="P953" t="s">
        <v>1159</v>
      </c>
      <c r="Q953" t="s">
        <v>7619</v>
      </c>
      <c r="R953">
        <v>0</v>
      </c>
      <c r="S953" t="s">
        <v>1161</v>
      </c>
      <c r="V953" t="s">
        <v>6854</v>
      </c>
      <c r="W953" t="s">
        <v>6854</v>
      </c>
      <c r="X953" t="s">
        <v>7312</v>
      </c>
      <c r="Y953" t="s">
        <v>1164</v>
      </c>
      <c r="Z953" t="s">
        <v>1383</v>
      </c>
    </row>
    <row r="954" spans="1:26" x14ac:dyDescent="0.25">
      <c r="A954">
        <v>413422</v>
      </c>
      <c r="B954" t="s">
        <v>1075</v>
      </c>
      <c r="C954" t="s">
        <v>7620</v>
      </c>
      <c r="D954" t="s">
        <v>7621</v>
      </c>
      <c r="E954">
        <v>166</v>
      </c>
      <c r="F954">
        <v>15334</v>
      </c>
      <c r="G954" t="s">
        <v>635</v>
      </c>
      <c r="H954" s="2">
        <v>0.95833333333333337</v>
      </c>
      <c r="I954" t="s">
        <v>786</v>
      </c>
      <c r="J954" s="2">
        <v>0.95833333333333337</v>
      </c>
      <c r="L954" t="s">
        <v>968</v>
      </c>
      <c r="N954" t="s">
        <v>1035</v>
      </c>
      <c r="O954">
        <v>9437115</v>
      </c>
      <c r="P954" t="s">
        <v>1277</v>
      </c>
      <c r="Q954" t="s">
        <v>7622</v>
      </c>
      <c r="R954">
        <v>0</v>
      </c>
      <c r="S954" t="s">
        <v>2013</v>
      </c>
      <c r="V954">
        <v>12</v>
      </c>
      <c r="W954">
        <v>12</v>
      </c>
      <c r="X954" t="s">
        <v>7623</v>
      </c>
      <c r="Y954" t="s">
        <v>1256</v>
      </c>
      <c r="Z954" t="s">
        <v>1434</v>
      </c>
    </row>
    <row r="955" spans="1:26" x14ac:dyDescent="0.25">
      <c r="A955" t="s">
        <v>7624</v>
      </c>
      <c r="B955" t="s">
        <v>982</v>
      </c>
      <c r="C955" t="s">
        <v>112</v>
      </c>
      <c r="D955" t="s">
        <v>113</v>
      </c>
      <c r="E955">
        <v>198</v>
      </c>
      <c r="F955">
        <v>32477</v>
      </c>
      <c r="G955" t="s">
        <v>786</v>
      </c>
      <c r="H955" s="2">
        <v>0.25</v>
      </c>
      <c r="I955" t="s">
        <v>418</v>
      </c>
      <c r="J955" s="2">
        <v>0.75</v>
      </c>
      <c r="L955" t="s">
        <v>968</v>
      </c>
      <c r="N955" t="s">
        <v>1073</v>
      </c>
      <c r="O955">
        <v>9417086</v>
      </c>
      <c r="P955" t="s">
        <v>1009</v>
      </c>
      <c r="Q955" t="s">
        <v>7625</v>
      </c>
      <c r="R955">
        <v>0</v>
      </c>
      <c r="S955" t="s">
        <v>2288</v>
      </c>
      <c r="V955" t="s">
        <v>7514</v>
      </c>
      <c r="W955" t="s">
        <v>7514</v>
      </c>
      <c r="X955" t="s">
        <v>1266</v>
      </c>
      <c r="Y955" t="s">
        <v>1074</v>
      </c>
      <c r="Z955" t="s">
        <v>1074</v>
      </c>
    </row>
    <row r="956" spans="1:26" x14ac:dyDescent="0.25">
      <c r="A956">
        <v>413257</v>
      </c>
      <c r="B956" t="s">
        <v>1961</v>
      </c>
      <c r="C956" t="s">
        <v>1962</v>
      </c>
      <c r="D956" t="s">
        <v>1963</v>
      </c>
      <c r="E956">
        <v>41</v>
      </c>
      <c r="F956">
        <v>198</v>
      </c>
      <c r="G956" t="s">
        <v>786</v>
      </c>
      <c r="H956" s="2">
        <v>0.25</v>
      </c>
      <c r="I956" t="s">
        <v>786</v>
      </c>
      <c r="J956" s="2">
        <v>0.875</v>
      </c>
      <c r="L956" t="s">
        <v>968</v>
      </c>
      <c r="N956" t="s">
        <v>1601</v>
      </c>
      <c r="O956">
        <v>400681</v>
      </c>
      <c r="P956" t="s">
        <v>1168</v>
      </c>
      <c r="Q956" t="s">
        <v>7626</v>
      </c>
      <c r="R956">
        <v>6</v>
      </c>
      <c r="S956" t="s">
        <v>1331</v>
      </c>
      <c r="X956" t="s">
        <v>1965</v>
      </c>
      <c r="Y956" t="s">
        <v>1042</v>
      </c>
      <c r="Z956" t="s">
        <v>1223</v>
      </c>
    </row>
    <row r="957" spans="1:26" x14ac:dyDescent="0.25">
      <c r="A957">
        <v>413573</v>
      </c>
      <c r="B957" t="s">
        <v>1075</v>
      </c>
      <c r="C957" t="s">
        <v>1320</v>
      </c>
      <c r="D957" t="s">
        <v>1321</v>
      </c>
      <c r="E957">
        <v>86</v>
      </c>
      <c r="F957">
        <v>2546</v>
      </c>
      <c r="G957" t="s">
        <v>786</v>
      </c>
      <c r="H957" s="2">
        <v>0.41666666666666669</v>
      </c>
      <c r="I957" t="s">
        <v>786</v>
      </c>
      <c r="J957" s="2">
        <v>0.66666666666666663</v>
      </c>
      <c r="L957" t="s">
        <v>968</v>
      </c>
      <c r="N957" t="s">
        <v>1035</v>
      </c>
      <c r="O957">
        <v>9280718</v>
      </c>
      <c r="P957" t="s">
        <v>1277</v>
      </c>
      <c r="Q957" t="s">
        <v>7627</v>
      </c>
      <c r="R957">
        <v>0</v>
      </c>
      <c r="S957" t="s">
        <v>7628</v>
      </c>
      <c r="V957" t="s">
        <v>7629</v>
      </c>
      <c r="W957" t="s">
        <v>7629</v>
      </c>
      <c r="X957" t="s">
        <v>1325</v>
      </c>
      <c r="Y957" t="s">
        <v>2031</v>
      </c>
      <c r="Z957" t="s">
        <v>2541</v>
      </c>
    </row>
    <row r="958" spans="1:26" x14ac:dyDescent="0.25">
      <c r="A958" t="s">
        <v>7630</v>
      </c>
      <c r="B958" t="s">
        <v>982</v>
      </c>
      <c r="C958" t="s">
        <v>416</v>
      </c>
      <c r="D958" t="s">
        <v>417</v>
      </c>
      <c r="E958">
        <v>301</v>
      </c>
      <c r="F958">
        <v>82910</v>
      </c>
      <c r="G958" t="s">
        <v>786</v>
      </c>
      <c r="H958" s="2">
        <v>0.70833333333333337</v>
      </c>
      <c r="I958" t="s">
        <v>786</v>
      </c>
      <c r="J958" s="2">
        <v>0.79166666666666663</v>
      </c>
      <c r="L958" t="s">
        <v>968</v>
      </c>
      <c r="N958" t="s">
        <v>985</v>
      </c>
      <c r="O958">
        <v>9111802</v>
      </c>
      <c r="P958" t="s">
        <v>970</v>
      </c>
      <c r="Q958" t="s">
        <v>7631</v>
      </c>
      <c r="R958">
        <v>0</v>
      </c>
      <c r="S958" t="s">
        <v>1457</v>
      </c>
      <c r="V958">
        <v>16718</v>
      </c>
      <c r="W958">
        <v>16718</v>
      </c>
      <c r="X958" t="s">
        <v>1627</v>
      </c>
      <c r="Y958" t="s">
        <v>1074</v>
      </c>
      <c r="Z958" t="s">
        <v>1074</v>
      </c>
    </row>
    <row r="959" spans="1:26" x14ac:dyDescent="0.25">
      <c r="A959">
        <v>412860</v>
      </c>
      <c r="B959" t="s">
        <v>1032</v>
      </c>
      <c r="C959" t="s">
        <v>1192</v>
      </c>
      <c r="D959" t="s">
        <v>1193</v>
      </c>
      <c r="E959">
        <v>69</v>
      </c>
      <c r="F959">
        <v>764</v>
      </c>
      <c r="G959" t="s">
        <v>7632</v>
      </c>
      <c r="H959" s="2">
        <v>0.29166666666666669</v>
      </c>
      <c r="I959" t="s">
        <v>7632</v>
      </c>
      <c r="J959" s="2">
        <v>0.66666666666666663</v>
      </c>
      <c r="L959" t="s">
        <v>968</v>
      </c>
      <c r="N959" t="s">
        <v>1194</v>
      </c>
      <c r="O959">
        <v>7030523</v>
      </c>
      <c r="P959" t="s">
        <v>1036</v>
      </c>
      <c r="Q959" t="s">
        <v>7633</v>
      </c>
      <c r="R959">
        <v>0</v>
      </c>
      <c r="S959" t="s">
        <v>5101</v>
      </c>
      <c r="V959">
        <v>21231</v>
      </c>
      <c r="W959">
        <v>21231</v>
      </c>
      <c r="X959" t="s">
        <v>1197</v>
      </c>
      <c r="Y959" t="s">
        <v>1198</v>
      </c>
      <c r="Z959" t="s">
        <v>1029</v>
      </c>
    </row>
    <row r="960" spans="1:26" x14ac:dyDescent="0.25">
      <c r="A960">
        <v>414075</v>
      </c>
      <c r="B960" t="s">
        <v>1030</v>
      </c>
      <c r="C960" t="s">
        <v>7634</v>
      </c>
      <c r="D960" t="s">
        <v>7634</v>
      </c>
      <c r="E960">
        <v>11</v>
      </c>
      <c r="F960">
        <v>9</v>
      </c>
      <c r="G960" t="s">
        <v>7632</v>
      </c>
      <c r="H960" s="2">
        <v>0.6875</v>
      </c>
      <c r="I960" t="s">
        <v>418</v>
      </c>
      <c r="J960" s="2">
        <v>0.79166666666666663</v>
      </c>
      <c r="L960" t="s">
        <v>968</v>
      </c>
      <c r="N960" t="s">
        <v>1300</v>
      </c>
      <c r="O960" t="s">
        <v>7635</v>
      </c>
      <c r="P960" t="s">
        <v>970</v>
      </c>
      <c r="Q960" t="s">
        <v>7636</v>
      </c>
      <c r="R960">
        <v>1.52</v>
      </c>
      <c r="S960" t="s">
        <v>1179</v>
      </c>
      <c r="Y960" t="s">
        <v>1821</v>
      </c>
      <c r="Z960" t="s">
        <v>2392</v>
      </c>
    </row>
    <row r="961" spans="1:26" x14ac:dyDescent="0.25">
      <c r="A961">
        <v>413856</v>
      </c>
      <c r="B961" t="s">
        <v>1075</v>
      </c>
      <c r="C961" t="s">
        <v>1828</v>
      </c>
      <c r="D961" t="s">
        <v>1829</v>
      </c>
      <c r="E961">
        <v>159</v>
      </c>
      <c r="F961">
        <v>15215</v>
      </c>
      <c r="G961" t="s">
        <v>7632</v>
      </c>
      <c r="H961" s="2">
        <v>0.95833333333333337</v>
      </c>
      <c r="I961" t="s">
        <v>418</v>
      </c>
      <c r="J961" s="2">
        <v>0.75</v>
      </c>
      <c r="L961" t="s">
        <v>968</v>
      </c>
      <c r="N961" t="s">
        <v>1078</v>
      </c>
      <c r="O961">
        <v>9809904</v>
      </c>
      <c r="P961" t="s">
        <v>1277</v>
      </c>
      <c r="Q961" t="s">
        <v>7637</v>
      </c>
      <c r="R961">
        <v>0</v>
      </c>
      <c r="S961" t="s">
        <v>1468</v>
      </c>
      <c r="V961">
        <v>65</v>
      </c>
      <c r="W961">
        <v>65</v>
      </c>
      <c r="X961" t="s">
        <v>1831</v>
      </c>
      <c r="Y961" t="s">
        <v>1615</v>
      </c>
      <c r="Z961" t="s">
        <v>6098</v>
      </c>
    </row>
    <row r="962" spans="1:26" x14ac:dyDescent="0.25">
      <c r="A962">
        <v>414010</v>
      </c>
      <c r="B962" t="s">
        <v>976</v>
      </c>
      <c r="C962" t="s">
        <v>1185</v>
      </c>
      <c r="D962" t="s">
        <v>1186</v>
      </c>
      <c r="E962">
        <v>87</v>
      </c>
      <c r="F962">
        <v>2391</v>
      </c>
      <c r="G962" t="s">
        <v>418</v>
      </c>
      <c r="I962" t="s">
        <v>418</v>
      </c>
      <c r="J962" s="2">
        <v>0.45833333333333331</v>
      </c>
      <c r="L962" t="s">
        <v>968</v>
      </c>
      <c r="N962" t="s">
        <v>969</v>
      </c>
      <c r="P962" t="s">
        <v>970</v>
      </c>
      <c r="Q962" t="s">
        <v>7638</v>
      </c>
      <c r="R962">
        <v>0</v>
      </c>
      <c r="S962" t="s">
        <v>1353</v>
      </c>
      <c r="X962" t="s">
        <v>1189</v>
      </c>
      <c r="Y962" t="s">
        <v>974</v>
      </c>
      <c r="Z962" t="s">
        <v>974</v>
      </c>
    </row>
    <row r="963" spans="1:26" x14ac:dyDescent="0.25">
      <c r="A963">
        <v>414009</v>
      </c>
      <c r="B963" t="s">
        <v>964</v>
      </c>
      <c r="C963" t="s">
        <v>965</v>
      </c>
      <c r="D963" t="s">
        <v>966</v>
      </c>
      <c r="E963">
        <v>26</v>
      </c>
      <c r="F963">
        <v>284</v>
      </c>
      <c r="G963" t="s">
        <v>418</v>
      </c>
      <c r="H963" s="2">
        <v>0.25</v>
      </c>
      <c r="I963" t="s">
        <v>418</v>
      </c>
      <c r="J963" s="2">
        <v>0.45833333333333331</v>
      </c>
      <c r="L963" t="s">
        <v>968</v>
      </c>
      <c r="N963" t="s">
        <v>969</v>
      </c>
      <c r="P963" t="s">
        <v>970</v>
      </c>
      <c r="Q963" t="s">
        <v>7639</v>
      </c>
      <c r="R963">
        <v>0</v>
      </c>
      <c r="S963" t="s">
        <v>1349</v>
      </c>
      <c r="X963" t="s">
        <v>973</v>
      </c>
      <c r="Y963" t="s">
        <v>974</v>
      </c>
      <c r="Z963" t="s">
        <v>974</v>
      </c>
    </row>
    <row r="964" spans="1:26" x14ac:dyDescent="0.25">
      <c r="A964" t="s">
        <v>7640</v>
      </c>
      <c r="B964" t="s">
        <v>982</v>
      </c>
      <c r="C964" t="s">
        <v>450</v>
      </c>
      <c r="D964" t="s">
        <v>451</v>
      </c>
      <c r="E964">
        <v>159</v>
      </c>
      <c r="F964">
        <v>12969</v>
      </c>
      <c r="G964" t="s">
        <v>418</v>
      </c>
      <c r="H964" s="2">
        <v>0.29166666666666669</v>
      </c>
      <c r="I964" t="s">
        <v>391</v>
      </c>
      <c r="J964" s="2">
        <v>0.375</v>
      </c>
      <c r="L964" t="s">
        <v>968</v>
      </c>
      <c r="N964" t="s">
        <v>1091</v>
      </c>
      <c r="O964">
        <v>8807997</v>
      </c>
      <c r="P964" t="s">
        <v>1009</v>
      </c>
      <c r="Q964" t="s">
        <v>7641</v>
      </c>
      <c r="R964">
        <v>0</v>
      </c>
      <c r="S964" t="s">
        <v>7642</v>
      </c>
      <c r="V964">
        <v>426</v>
      </c>
      <c r="W964">
        <v>428</v>
      </c>
      <c r="X964" t="s">
        <v>5924</v>
      </c>
      <c r="Y964" t="s">
        <v>3364</v>
      </c>
      <c r="Z964" t="s">
        <v>1074</v>
      </c>
    </row>
    <row r="965" spans="1:26" x14ac:dyDescent="0.25">
      <c r="A965">
        <v>413855</v>
      </c>
      <c r="B965" t="s">
        <v>964</v>
      </c>
      <c r="C965" t="s">
        <v>2603</v>
      </c>
      <c r="D965" t="s">
        <v>1777</v>
      </c>
      <c r="E965">
        <v>27</v>
      </c>
      <c r="F965">
        <v>237</v>
      </c>
      <c r="G965" t="s">
        <v>418</v>
      </c>
      <c r="H965" s="2">
        <v>0.29166666666666669</v>
      </c>
      <c r="I965" t="s">
        <v>418</v>
      </c>
      <c r="J965" s="2">
        <v>0.83333333333333337</v>
      </c>
      <c r="L965" t="s">
        <v>968</v>
      </c>
      <c r="N965" t="s">
        <v>3975</v>
      </c>
      <c r="O965" t="s">
        <v>1779</v>
      </c>
      <c r="P965" t="s">
        <v>1131</v>
      </c>
      <c r="Q965" t="s">
        <v>7643</v>
      </c>
      <c r="R965">
        <v>0</v>
      </c>
      <c r="S965" t="s">
        <v>1183</v>
      </c>
      <c r="T965" t="s">
        <v>7644</v>
      </c>
      <c r="X965" t="s">
        <v>1780</v>
      </c>
      <c r="Y965" t="s">
        <v>1284</v>
      </c>
      <c r="Z965" t="s">
        <v>1284</v>
      </c>
    </row>
    <row r="966" spans="1:26" x14ac:dyDescent="0.25">
      <c r="A966">
        <v>413854</v>
      </c>
      <c r="B966" t="s">
        <v>976</v>
      </c>
      <c r="C966" t="s">
        <v>4086</v>
      </c>
      <c r="D966" t="s">
        <v>4087</v>
      </c>
      <c r="E966">
        <v>68</v>
      </c>
      <c r="F966">
        <v>1318</v>
      </c>
      <c r="G966" t="s">
        <v>418</v>
      </c>
      <c r="H966" s="2">
        <v>0.29166666666666669</v>
      </c>
      <c r="I966" t="s">
        <v>418</v>
      </c>
      <c r="J966" s="2">
        <v>0.83333333333333337</v>
      </c>
      <c r="L966" t="s">
        <v>968</v>
      </c>
      <c r="N966" t="s">
        <v>3975</v>
      </c>
      <c r="O966" t="s">
        <v>4088</v>
      </c>
      <c r="P966" t="s">
        <v>1131</v>
      </c>
      <c r="Q966" t="s">
        <v>7645</v>
      </c>
      <c r="R966">
        <v>0</v>
      </c>
      <c r="S966" t="s">
        <v>1183</v>
      </c>
      <c r="T966" t="s">
        <v>7644</v>
      </c>
      <c r="X966" t="s">
        <v>4091</v>
      </c>
      <c r="Y966" t="s">
        <v>1284</v>
      </c>
      <c r="Z966" t="s">
        <v>1284</v>
      </c>
    </row>
    <row r="967" spans="1:26" x14ac:dyDescent="0.25">
      <c r="A967">
        <v>413800</v>
      </c>
      <c r="B967" t="s">
        <v>1032</v>
      </c>
      <c r="C967" t="s">
        <v>1192</v>
      </c>
      <c r="D967" t="s">
        <v>1193</v>
      </c>
      <c r="E967">
        <v>69</v>
      </c>
      <c r="F967">
        <v>764</v>
      </c>
      <c r="G967" t="s">
        <v>418</v>
      </c>
      <c r="H967" s="2">
        <v>0.625</v>
      </c>
      <c r="I967" t="s">
        <v>418</v>
      </c>
      <c r="J967" s="2">
        <v>0.79166666666666663</v>
      </c>
      <c r="L967" t="s">
        <v>968</v>
      </c>
      <c r="N967" t="s">
        <v>1194</v>
      </c>
      <c r="O967">
        <v>7030523</v>
      </c>
      <c r="P967" t="s">
        <v>1036</v>
      </c>
      <c r="Q967" t="s">
        <v>7646</v>
      </c>
      <c r="R967">
        <v>0</v>
      </c>
      <c r="S967" t="s">
        <v>7647</v>
      </c>
      <c r="V967">
        <v>21232</v>
      </c>
      <c r="W967">
        <v>21232</v>
      </c>
      <c r="X967" t="s">
        <v>1197</v>
      </c>
      <c r="Y967" t="s">
        <v>1283</v>
      </c>
      <c r="Z967" t="s">
        <v>1284</v>
      </c>
    </row>
    <row r="968" spans="1:26" x14ac:dyDescent="0.25">
      <c r="A968" t="s">
        <v>7648</v>
      </c>
      <c r="B968" t="s">
        <v>982</v>
      </c>
      <c r="C968" t="s">
        <v>416</v>
      </c>
      <c r="D968" t="s">
        <v>417</v>
      </c>
      <c r="E968">
        <v>301</v>
      </c>
      <c r="F968">
        <v>82910</v>
      </c>
      <c r="G968" t="s">
        <v>418</v>
      </c>
      <c r="H968" s="2">
        <v>0.6875</v>
      </c>
      <c r="I968" t="s">
        <v>418</v>
      </c>
      <c r="J968" s="2">
        <v>0.72916666666666663</v>
      </c>
      <c r="L968" t="s">
        <v>968</v>
      </c>
      <c r="N968" t="s">
        <v>985</v>
      </c>
      <c r="O968">
        <v>9111802</v>
      </c>
      <c r="P968" t="s">
        <v>970</v>
      </c>
      <c r="Q968" t="s">
        <v>7649</v>
      </c>
      <c r="R968">
        <v>0</v>
      </c>
      <c r="S968" t="s">
        <v>1457</v>
      </c>
      <c r="V968">
        <v>16718</v>
      </c>
      <c r="W968">
        <v>16718</v>
      </c>
      <c r="X968" t="s">
        <v>1627</v>
      </c>
      <c r="Y968" t="s">
        <v>1074</v>
      </c>
      <c r="Z968" t="s">
        <v>1774</v>
      </c>
    </row>
    <row r="969" spans="1:26" x14ac:dyDescent="0.25">
      <c r="A969">
        <v>413436</v>
      </c>
      <c r="B969" t="s">
        <v>1032</v>
      </c>
      <c r="C969" t="s">
        <v>1033</v>
      </c>
      <c r="D969" t="s">
        <v>1034</v>
      </c>
      <c r="E969">
        <v>108</v>
      </c>
      <c r="F969">
        <v>5873</v>
      </c>
      <c r="G969" t="s">
        <v>418</v>
      </c>
      <c r="H969" s="2">
        <v>0.87569444444444444</v>
      </c>
      <c r="I969" t="s">
        <v>676</v>
      </c>
      <c r="J969" s="2">
        <v>0.20833333333333334</v>
      </c>
      <c r="L969" t="s">
        <v>968</v>
      </c>
      <c r="N969" t="s">
        <v>1035</v>
      </c>
      <c r="O969">
        <v>9002647</v>
      </c>
      <c r="P969" t="s">
        <v>1036</v>
      </c>
      <c r="Q969" t="s">
        <v>7650</v>
      </c>
      <c r="R969">
        <v>0</v>
      </c>
      <c r="S969" t="s">
        <v>5116</v>
      </c>
      <c r="V969" t="s">
        <v>7615</v>
      </c>
      <c r="W969" t="s">
        <v>7615</v>
      </c>
      <c r="X969" t="s">
        <v>1040</v>
      </c>
      <c r="Y969" t="s">
        <v>1918</v>
      </c>
      <c r="Z969" t="s">
        <v>1229</v>
      </c>
    </row>
    <row r="970" spans="1:26" x14ac:dyDescent="0.25">
      <c r="A970">
        <v>413835</v>
      </c>
      <c r="B970" t="s">
        <v>1032</v>
      </c>
      <c r="C970" t="s">
        <v>5900</v>
      </c>
      <c r="D970" t="s">
        <v>5901</v>
      </c>
      <c r="E970">
        <v>71</v>
      </c>
      <c r="F970">
        <v>1050</v>
      </c>
      <c r="G970" t="s">
        <v>418</v>
      </c>
      <c r="H970" s="2">
        <v>0.95833333333333337</v>
      </c>
      <c r="I970" t="s">
        <v>452</v>
      </c>
      <c r="J970" s="2">
        <v>8.3333333333333329E-2</v>
      </c>
      <c r="L970" t="s">
        <v>968</v>
      </c>
      <c r="N970" t="s">
        <v>1167</v>
      </c>
      <c r="O970">
        <v>8132055</v>
      </c>
      <c r="P970" t="s">
        <v>1131</v>
      </c>
      <c r="Q970" t="s">
        <v>7651</v>
      </c>
      <c r="R970">
        <v>0</v>
      </c>
      <c r="S970" t="s">
        <v>6017</v>
      </c>
      <c r="T970" t="s">
        <v>6961</v>
      </c>
      <c r="V970">
        <v>21241</v>
      </c>
      <c r="W970">
        <v>21241</v>
      </c>
      <c r="X970" t="s">
        <v>5905</v>
      </c>
      <c r="Y970" t="s">
        <v>1284</v>
      </c>
      <c r="Z970" t="s">
        <v>974</v>
      </c>
    </row>
    <row r="971" spans="1:26" x14ac:dyDescent="0.25">
      <c r="A971">
        <v>413965</v>
      </c>
      <c r="B971" t="s">
        <v>1032</v>
      </c>
      <c r="C971" t="s">
        <v>1327</v>
      </c>
      <c r="D971" t="s">
        <v>1328</v>
      </c>
      <c r="E971">
        <v>42</v>
      </c>
      <c r="F971">
        <v>380</v>
      </c>
      <c r="G971" t="s">
        <v>676</v>
      </c>
      <c r="H971" s="2">
        <v>0.29166666666666669</v>
      </c>
      <c r="I971" t="s">
        <v>676</v>
      </c>
      <c r="J971" s="2">
        <v>0.75</v>
      </c>
      <c r="L971" t="s">
        <v>968</v>
      </c>
      <c r="N971" t="s">
        <v>1329</v>
      </c>
      <c r="O971">
        <v>7321960</v>
      </c>
      <c r="P971" t="s">
        <v>1168</v>
      </c>
      <c r="Q971" t="s">
        <v>7652</v>
      </c>
      <c r="R971">
        <v>0</v>
      </c>
      <c r="S971" t="s">
        <v>1603</v>
      </c>
      <c r="T971" t="s">
        <v>1332</v>
      </c>
      <c r="X971" t="s">
        <v>1333</v>
      </c>
      <c r="Y971" t="s">
        <v>1104</v>
      </c>
      <c r="Z971" t="s">
        <v>1042</v>
      </c>
    </row>
    <row r="972" spans="1:26" x14ac:dyDescent="0.25">
      <c r="A972">
        <v>414051</v>
      </c>
      <c r="B972" t="s">
        <v>976</v>
      </c>
      <c r="C972" t="s">
        <v>4316</v>
      </c>
      <c r="D972" t="s">
        <v>4317</v>
      </c>
      <c r="E972">
        <v>52</v>
      </c>
      <c r="F972">
        <v>728</v>
      </c>
      <c r="G972" t="s">
        <v>676</v>
      </c>
      <c r="H972" s="2">
        <v>0.66666666666666663</v>
      </c>
      <c r="I972" t="s">
        <v>347</v>
      </c>
      <c r="J972" s="2">
        <v>0.20833333333333334</v>
      </c>
      <c r="L972" t="s">
        <v>968</v>
      </c>
      <c r="N972" t="s">
        <v>1601</v>
      </c>
      <c r="O972" t="s">
        <v>4319</v>
      </c>
      <c r="P972" t="s">
        <v>1131</v>
      </c>
      <c r="Q972" t="s">
        <v>7653</v>
      </c>
      <c r="R972">
        <v>6</v>
      </c>
      <c r="S972" t="s">
        <v>1603</v>
      </c>
      <c r="X972" t="s">
        <v>4321</v>
      </c>
      <c r="Y972" t="s">
        <v>1229</v>
      </c>
      <c r="Z972" t="s">
        <v>1229</v>
      </c>
    </row>
    <row r="973" spans="1:26" x14ac:dyDescent="0.25">
      <c r="A973">
        <v>414050</v>
      </c>
      <c r="B973" t="s">
        <v>964</v>
      </c>
      <c r="C973" t="s">
        <v>4322</v>
      </c>
      <c r="D973" t="s">
        <v>4323</v>
      </c>
      <c r="E973">
        <v>18</v>
      </c>
      <c r="F973">
        <v>83</v>
      </c>
      <c r="G973" t="s">
        <v>676</v>
      </c>
      <c r="H973" s="2">
        <v>0.66666666666666663</v>
      </c>
      <c r="I973" t="s">
        <v>347</v>
      </c>
      <c r="J973" s="2">
        <v>0.20833333333333334</v>
      </c>
      <c r="L973" t="s">
        <v>968</v>
      </c>
      <c r="N973" t="s">
        <v>1601</v>
      </c>
      <c r="O973" t="s">
        <v>4324</v>
      </c>
      <c r="P973" t="s">
        <v>1131</v>
      </c>
      <c r="Q973" t="s">
        <v>7654</v>
      </c>
      <c r="R973">
        <v>6</v>
      </c>
      <c r="S973" t="s">
        <v>1331</v>
      </c>
      <c r="X973" t="s">
        <v>4326</v>
      </c>
      <c r="Y973" t="s">
        <v>1229</v>
      </c>
      <c r="Z973" t="s">
        <v>1229</v>
      </c>
    </row>
    <row r="974" spans="1:26" x14ac:dyDescent="0.25">
      <c r="A974">
        <v>413288</v>
      </c>
      <c r="B974" t="s">
        <v>1075</v>
      </c>
      <c r="C974" t="s">
        <v>1480</v>
      </c>
      <c r="D974" t="s">
        <v>1481</v>
      </c>
      <c r="E974">
        <v>190</v>
      </c>
      <c r="F974">
        <v>26645</v>
      </c>
      <c r="G974" t="s">
        <v>676</v>
      </c>
      <c r="H974" s="2">
        <v>0.79166666666666663</v>
      </c>
      <c r="I974" t="s">
        <v>347</v>
      </c>
      <c r="J974" s="2">
        <v>0.45833333333333331</v>
      </c>
      <c r="L974" t="s">
        <v>968</v>
      </c>
      <c r="N974" t="s">
        <v>1482</v>
      </c>
      <c r="O974">
        <v>9709219</v>
      </c>
      <c r="P974" t="s">
        <v>1079</v>
      </c>
      <c r="Q974" t="s">
        <v>7655</v>
      </c>
      <c r="R974">
        <v>0</v>
      </c>
      <c r="S974" t="s">
        <v>1913</v>
      </c>
      <c r="V974" t="s">
        <v>7656</v>
      </c>
      <c r="W974" t="s">
        <v>7656</v>
      </c>
      <c r="X974" t="s">
        <v>1486</v>
      </c>
      <c r="Y974" t="s">
        <v>1916</v>
      </c>
      <c r="Z974" t="s">
        <v>1743</v>
      </c>
    </row>
    <row r="975" spans="1:26" x14ac:dyDescent="0.25">
      <c r="A975">
        <v>414158</v>
      </c>
      <c r="B975" t="s">
        <v>1032</v>
      </c>
      <c r="C975" t="s">
        <v>1033</v>
      </c>
      <c r="D975" t="s">
        <v>1034</v>
      </c>
      <c r="E975">
        <v>108</v>
      </c>
      <c r="F975">
        <v>5873</v>
      </c>
      <c r="G975" t="s">
        <v>676</v>
      </c>
      <c r="H975" s="2">
        <v>0.91666666666666663</v>
      </c>
      <c r="I975" t="s">
        <v>347</v>
      </c>
      <c r="J975" s="2">
        <v>0.5</v>
      </c>
      <c r="L975" t="s">
        <v>968</v>
      </c>
      <c r="N975" t="s">
        <v>1035</v>
      </c>
      <c r="O975">
        <v>9002647</v>
      </c>
      <c r="P975" t="s">
        <v>1036</v>
      </c>
      <c r="Q975" t="s">
        <v>7657</v>
      </c>
      <c r="R975">
        <v>0</v>
      </c>
      <c r="S975" t="s">
        <v>1426</v>
      </c>
      <c r="V975" t="s">
        <v>7658</v>
      </c>
      <c r="W975" t="s">
        <v>7658</v>
      </c>
      <c r="X975" t="s">
        <v>1040</v>
      </c>
      <c r="Y975" t="s">
        <v>6020</v>
      </c>
      <c r="Z975" t="s">
        <v>1853</v>
      </c>
    </row>
    <row r="976" spans="1:26" x14ac:dyDescent="0.25">
      <c r="A976">
        <v>414213</v>
      </c>
      <c r="B976" t="s">
        <v>964</v>
      </c>
      <c r="C976" t="s">
        <v>4724</v>
      </c>
      <c r="D976" t="s">
        <v>4725</v>
      </c>
      <c r="E976">
        <v>12</v>
      </c>
      <c r="F976">
        <v>41</v>
      </c>
      <c r="G976" t="s">
        <v>347</v>
      </c>
      <c r="H976" s="2">
        <v>0.16666666666666666</v>
      </c>
      <c r="I976" t="s">
        <v>687</v>
      </c>
      <c r="J976" s="2">
        <v>0.45833333333333331</v>
      </c>
      <c r="K976" t="s">
        <v>7659</v>
      </c>
      <c r="L976" t="s">
        <v>1142</v>
      </c>
      <c r="N976" t="s">
        <v>1290</v>
      </c>
      <c r="O976">
        <v>9678068</v>
      </c>
      <c r="P976" t="s">
        <v>970</v>
      </c>
      <c r="Q976" t="s">
        <v>7660</v>
      </c>
      <c r="R976">
        <v>0</v>
      </c>
      <c r="S976" t="s">
        <v>1112</v>
      </c>
      <c r="X976" t="s">
        <v>4728</v>
      </c>
      <c r="Y976" t="s">
        <v>974</v>
      </c>
      <c r="Z976" t="s">
        <v>974</v>
      </c>
    </row>
    <row r="977" spans="1:26" x14ac:dyDescent="0.25">
      <c r="A977">
        <v>414211</v>
      </c>
      <c r="B977" t="s">
        <v>964</v>
      </c>
      <c r="C977" t="s">
        <v>5917</v>
      </c>
      <c r="D977" t="s">
        <v>5918</v>
      </c>
      <c r="E977">
        <v>28</v>
      </c>
      <c r="F977">
        <v>284</v>
      </c>
      <c r="G977" t="s">
        <v>347</v>
      </c>
      <c r="H977" s="2">
        <v>0.16666666666666666</v>
      </c>
      <c r="I977" t="s">
        <v>687</v>
      </c>
      <c r="J977" s="2">
        <v>0.75</v>
      </c>
      <c r="L977" t="s">
        <v>968</v>
      </c>
      <c r="N977" t="s">
        <v>969</v>
      </c>
      <c r="P977" t="s">
        <v>986</v>
      </c>
      <c r="Q977" t="s">
        <v>7661</v>
      </c>
      <c r="R977">
        <v>0</v>
      </c>
      <c r="S977" t="s">
        <v>972</v>
      </c>
      <c r="X977" t="s">
        <v>5920</v>
      </c>
      <c r="Y977" t="s">
        <v>974</v>
      </c>
      <c r="Z977" t="s">
        <v>974</v>
      </c>
    </row>
    <row r="978" spans="1:26" x14ac:dyDescent="0.25">
      <c r="A978">
        <v>414212</v>
      </c>
      <c r="B978" t="s">
        <v>976</v>
      </c>
      <c r="C978" t="s">
        <v>977</v>
      </c>
      <c r="D978" t="s">
        <v>978</v>
      </c>
      <c r="E978">
        <v>84</v>
      </c>
      <c r="F978">
        <v>2655</v>
      </c>
      <c r="G978" t="s">
        <v>347</v>
      </c>
      <c r="H978" s="2">
        <v>0.16666666666666666</v>
      </c>
      <c r="I978" t="s">
        <v>687</v>
      </c>
      <c r="J978" s="2">
        <v>0.75</v>
      </c>
      <c r="L978" t="s">
        <v>968</v>
      </c>
      <c r="N978" t="s">
        <v>969</v>
      </c>
      <c r="P978" t="s">
        <v>986</v>
      </c>
      <c r="Q978" t="s">
        <v>7662</v>
      </c>
      <c r="R978">
        <v>0</v>
      </c>
      <c r="S978" t="s">
        <v>1353</v>
      </c>
      <c r="X978" t="s">
        <v>981</v>
      </c>
      <c r="Y978" t="s">
        <v>974</v>
      </c>
      <c r="Z978" t="s">
        <v>974</v>
      </c>
    </row>
    <row r="979" spans="1:26" x14ac:dyDescent="0.25">
      <c r="A979">
        <v>414179</v>
      </c>
      <c r="B979" t="s">
        <v>1230</v>
      </c>
      <c r="C979" t="s">
        <v>2563</v>
      </c>
      <c r="D979" t="s">
        <v>2563</v>
      </c>
      <c r="E979">
        <v>9</v>
      </c>
      <c r="F979">
        <v>5</v>
      </c>
      <c r="G979" t="s">
        <v>347</v>
      </c>
      <c r="H979" s="2">
        <v>0.22916666666666666</v>
      </c>
      <c r="I979" t="s">
        <v>347</v>
      </c>
      <c r="J979" s="2">
        <v>0.29166666666666669</v>
      </c>
      <c r="L979" t="s">
        <v>968</v>
      </c>
      <c r="N979" t="s">
        <v>1300</v>
      </c>
      <c r="O979" t="s">
        <v>2564</v>
      </c>
      <c r="P979" t="s">
        <v>970</v>
      </c>
      <c r="Q979" t="s">
        <v>7663</v>
      </c>
      <c r="R979">
        <v>0</v>
      </c>
      <c r="S979" t="s">
        <v>1179</v>
      </c>
      <c r="X979" t="s">
        <v>2566</v>
      </c>
      <c r="Y979" t="s">
        <v>1029</v>
      </c>
      <c r="Z979" t="s">
        <v>1029</v>
      </c>
    </row>
    <row r="980" spans="1:26" x14ac:dyDescent="0.25">
      <c r="A980" t="s">
        <v>7664</v>
      </c>
      <c r="B980" t="s">
        <v>982</v>
      </c>
      <c r="C980" t="s">
        <v>416</v>
      </c>
      <c r="D980" t="s">
        <v>417</v>
      </c>
      <c r="E980">
        <v>301</v>
      </c>
      <c r="F980">
        <v>82910</v>
      </c>
      <c r="G980" t="s">
        <v>347</v>
      </c>
      <c r="H980" s="2">
        <v>0.23958333333333334</v>
      </c>
      <c r="I980" t="s">
        <v>7665</v>
      </c>
      <c r="J980" s="2">
        <v>0.75</v>
      </c>
      <c r="L980" t="s">
        <v>968</v>
      </c>
      <c r="N980" t="s">
        <v>985</v>
      </c>
      <c r="O980">
        <v>9111802</v>
      </c>
      <c r="P980" t="s">
        <v>1009</v>
      </c>
      <c r="Q980" t="s">
        <v>7666</v>
      </c>
      <c r="R980">
        <v>0</v>
      </c>
      <c r="S980" t="s">
        <v>7667</v>
      </c>
      <c r="V980">
        <v>16718</v>
      </c>
      <c r="W980">
        <v>16718</v>
      </c>
      <c r="X980" t="s">
        <v>1627</v>
      </c>
      <c r="Y980" t="s">
        <v>1104</v>
      </c>
      <c r="Z980" t="s">
        <v>1074</v>
      </c>
    </row>
    <row r="981" spans="1:26" x14ac:dyDescent="0.25">
      <c r="A981">
        <v>414055</v>
      </c>
      <c r="B981" t="s">
        <v>994</v>
      </c>
      <c r="C981" t="s">
        <v>5940</v>
      </c>
      <c r="D981" t="s">
        <v>5941</v>
      </c>
      <c r="E981">
        <v>126</v>
      </c>
      <c r="F981">
        <v>6688</v>
      </c>
      <c r="G981" t="s">
        <v>347</v>
      </c>
      <c r="H981" s="2">
        <v>0.25</v>
      </c>
      <c r="I981" t="s">
        <v>347</v>
      </c>
      <c r="J981" s="2">
        <v>0.95833333333333337</v>
      </c>
      <c r="L981" t="s">
        <v>968</v>
      </c>
      <c r="N981" t="s">
        <v>997</v>
      </c>
      <c r="P981" t="s">
        <v>999</v>
      </c>
      <c r="Q981" t="s">
        <v>7668</v>
      </c>
      <c r="R981">
        <v>0</v>
      </c>
      <c r="S981" t="s">
        <v>3927</v>
      </c>
      <c r="V981">
        <v>307</v>
      </c>
      <c r="W981">
        <v>307</v>
      </c>
      <c r="X981" t="s">
        <v>5944</v>
      </c>
      <c r="Y981" t="s">
        <v>1005</v>
      </c>
      <c r="Z981" t="s">
        <v>1256</v>
      </c>
    </row>
    <row r="982" spans="1:26" x14ac:dyDescent="0.25">
      <c r="A982" t="s">
        <v>7669</v>
      </c>
      <c r="B982" t="s">
        <v>982</v>
      </c>
      <c r="C982" t="s">
        <v>65</v>
      </c>
      <c r="D982" t="s">
        <v>66</v>
      </c>
      <c r="E982">
        <v>279</v>
      </c>
      <c r="F982">
        <v>78878</v>
      </c>
      <c r="G982" t="s">
        <v>347</v>
      </c>
      <c r="H982" s="2">
        <v>0.26041666666666669</v>
      </c>
      <c r="I982" t="s">
        <v>707</v>
      </c>
      <c r="J982" s="2">
        <v>0.45833333333333331</v>
      </c>
      <c r="L982" t="s">
        <v>968</v>
      </c>
      <c r="N982" t="s">
        <v>985</v>
      </c>
      <c r="O982">
        <v>9104835</v>
      </c>
      <c r="P982" t="s">
        <v>1100</v>
      </c>
      <c r="Q982" t="s">
        <v>7670</v>
      </c>
      <c r="R982">
        <v>0</v>
      </c>
      <c r="S982" t="s">
        <v>6043</v>
      </c>
      <c r="V982">
        <v>15128</v>
      </c>
      <c r="W982">
        <v>15132</v>
      </c>
      <c r="Y982" t="s">
        <v>1074</v>
      </c>
      <c r="Z982" t="s">
        <v>992</v>
      </c>
    </row>
    <row r="983" spans="1:26" x14ac:dyDescent="0.25">
      <c r="A983">
        <v>414206</v>
      </c>
      <c r="B983" t="s">
        <v>1628</v>
      </c>
      <c r="C983" t="s">
        <v>1656</v>
      </c>
      <c r="D983" t="s">
        <v>1656</v>
      </c>
      <c r="E983">
        <v>10</v>
      </c>
      <c r="F983">
        <v>7</v>
      </c>
      <c r="G983" t="s">
        <v>347</v>
      </c>
      <c r="H983" s="2">
        <v>0.27083333333333331</v>
      </c>
      <c r="I983" t="s">
        <v>347</v>
      </c>
      <c r="J983" s="2">
        <v>0.375</v>
      </c>
      <c r="L983" t="s">
        <v>968</v>
      </c>
      <c r="N983" t="s">
        <v>1300</v>
      </c>
      <c r="O983" t="s">
        <v>1657</v>
      </c>
      <c r="P983" t="s">
        <v>970</v>
      </c>
      <c r="Q983" t="s">
        <v>7671</v>
      </c>
      <c r="R983">
        <v>1.22</v>
      </c>
      <c r="S983" t="s">
        <v>1179</v>
      </c>
      <c r="X983" t="s">
        <v>1659</v>
      </c>
      <c r="Y983" t="s">
        <v>1029</v>
      </c>
      <c r="Z983" t="s">
        <v>1029</v>
      </c>
    </row>
    <row r="984" spans="1:26" x14ac:dyDescent="0.25">
      <c r="A984">
        <v>412792</v>
      </c>
      <c r="B984" t="s">
        <v>982</v>
      </c>
      <c r="C984" t="s">
        <v>364</v>
      </c>
      <c r="D984" t="s">
        <v>365</v>
      </c>
      <c r="E984">
        <v>292</v>
      </c>
      <c r="F984">
        <v>85942</v>
      </c>
      <c r="G984" t="s">
        <v>347</v>
      </c>
      <c r="H984" s="2">
        <v>0.29166666666666669</v>
      </c>
      <c r="I984" t="s">
        <v>573</v>
      </c>
      <c r="J984" s="2">
        <v>0.75</v>
      </c>
      <c r="L984" t="s">
        <v>968</v>
      </c>
      <c r="N984" t="s">
        <v>1214</v>
      </c>
      <c r="O984">
        <v>9224726</v>
      </c>
      <c r="P984" t="s">
        <v>970</v>
      </c>
      <c r="Q984" t="s">
        <v>7672</v>
      </c>
      <c r="R984">
        <v>0</v>
      </c>
      <c r="S984" t="s">
        <v>7673</v>
      </c>
      <c r="U984" t="s">
        <v>1215</v>
      </c>
      <c r="V984" t="s">
        <v>7674</v>
      </c>
      <c r="W984" t="s">
        <v>7674</v>
      </c>
      <c r="X984" t="s">
        <v>1674</v>
      </c>
      <c r="Y984" t="s">
        <v>1074</v>
      </c>
      <c r="Z984" t="s">
        <v>6398</v>
      </c>
    </row>
    <row r="985" spans="1:26" x14ac:dyDescent="0.25">
      <c r="A985" t="s">
        <v>7675</v>
      </c>
      <c r="B985" t="s">
        <v>982</v>
      </c>
      <c r="C985" t="s">
        <v>112</v>
      </c>
      <c r="D985" t="s">
        <v>113</v>
      </c>
      <c r="E985">
        <v>198</v>
      </c>
      <c r="F985">
        <v>32477</v>
      </c>
      <c r="G985" t="s">
        <v>347</v>
      </c>
      <c r="H985" s="2">
        <v>0.33333333333333331</v>
      </c>
      <c r="I985" t="s">
        <v>391</v>
      </c>
      <c r="J985" s="2">
        <v>0.75</v>
      </c>
      <c r="L985" t="s">
        <v>968</v>
      </c>
      <c r="N985" t="s">
        <v>1073</v>
      </c>
      <c r="O985">
        <v>9417086</v>
      </c>
      <c r="P985" t="s">
        <v>1100</v>
      </c>
      <c r="Q985" t="s">
        <v>7676</v>
      </c>
      <c r="R985">
        <v>0</v>
      </c>
      <c r="S985" t="s">
        <v>2288</v>
      </c>
      <c r="V985" t="s">
        <v>7514</v>
      </c>
      <c r="W985" t="s">
        <v>7514</v>
      </c>
      <c r="X985" t="s">
        <v>1266</v>
      </c>
      <c r="Y985" t="s">
        <v>1074</v>
      </c>
      <c r="Z985" t="s">
        <v>1074</v>
      </c>
    </row>
    <row r="986" spans="1:26" x14ac:dyDescent="0.25">
      <c r="A986">
        <v>413168</v>
      </c>
      <c r="B986" t="s">
        <v>1402</v>
      </c>
      <c r="C986" t="s">
        <v>3455</v>
      </c>
      <c r="D986" t="s">
        <v>3456</v>
      </c>
      <c r="E986">
        <v>179</v>
      </c>
      <c r="F986">
        <v>51964</v>
      </c>
      <c r="G986" t="s">
        <v>347</v>
      </c>
      <c r="H986" s="2">
        <v>0.33333333333333331</v>
      </c>
      <c r="I986" t="s">
        <v>347</v>
      </c>
      <c r="J986" s="2">
        <v>0.54166666666666663</v>
      </c>
      <c r="L986" t="s">
        <v>968</v>
      </c>
      <c r="N986" t="s">
        <v>1194</v>
      </c>
      <c r="O986">
        <v>9368912</v>
      </c>
      <c r="P986" t="s">
        <v>1277</v>
      </c>
      <c r="Q986" t="s">
        <v>7677</v>
      </c>
      <c r="R986">
        <v>0</v>
      </c>
      <c r="S986" t="s">
        <v>7678</v>
      </c>
      <c r="V986" t="s">
        <v>7679</v>
      </c>
      <c r="W986" t="s">
        <v>7679</v>
      </c>
      <c r="X986" t="s">
        <v>3459</v>
      </c>
      <c r="Y986" t="s">
        <v>992</v>
      </c>
      <c r="Z986" t="s">
        <v>7680</v>
      </c>
    </row>
    <row r="987" spans="1:26" x14ac:dyDescent="0.25">
      <c r="A987">
        <v>414315</v>
      </c>
      <c r="B987" t="s">
        <v>1021</v>
      </c>
      <c r="C987" t="s">
        <v>1459</v>
      </c>
      <c r="D987" t="s">
        <v>1460</v>
      </c>
      <c r="E987">
        <v>28</v>
      </c>
      <c r="F987">
        <v>100</v>
      </c>
      <c r="G987" t="s">
        <v>347</v>
      </c>
      <c r="H987" s="2">
        <v>0.54166666666666663</v>
      </c>
      <c r="I987" t="s">
        <v>687</v>
      </c>
      <c r="J987" s="2">
        <v>0.79166666666666663</v>
      </c>
      <c r="L987" t="s">
        <v>968</v>
      </c>
      <c r="N987" t="s">
        <v>1300</v>
      </c>
      <c r="O987">
        <v>2401</v>
      </c>
      <c r="P987" t="s">
        <v>970</v>
      </c>
      <c r="Q987" t="s">
        <v>7681</v>
      </c>
      <c r="R987">
        <v>4</v>
      </c>
      <c r="S987" t="s">
        <v>1026</v>
      </c>
      <c r="X987" t="s">
        <v>1462</v>
      </c>
      <c r="Y987" t="s">
        <v>1074</v>
      </c>
      <c r="Z987" t="s">
        <v>1074</v>
      </c>
    </row>
    <row r="988" spans="1:26" x14ac:dyDescent="0.25">
      <c r="A988">
        <v>414053</v>
      </c>
      <c r="B988" t="s">
        <v>976</v>
      </c>
      <c r="C988" t="s">
        <v>4316</v>
      </c>
      <c r="D988" t="s">
        <v>4317</v>
      </c>
      <c r="E988">
        <v>52</v>
      </c>
      <c r="F988">
        <v>728</v>
      </c>
      <c r="G988" t="s">
        <v>347</v>
      </c>
      <c r="H988" s="2">
        <v>0.66666666666666663</v>
      </c>
      <c r="I988" t="s">
        <v>687</v>
      </c>
      <c r="J988" s="2">
        <v>0.20833333333333334</v>
      </c>
      <c r="L988" t="s">
        <v>968</v>
      </c>
      <c r="N988" t="s">
        <v>1601</v>
      </c>
      <c r="O988" t="s">
        <v>4319</v>
      </c>
      <c r="P988" t="s">
        <v>1131</v>
      </c>
      <c r="Q988" t="s">
        <v>7682</v>
      </c>
      <c r="R988">
        <v>6</v>
      </c>
      <c r="S988" t="s">
        <v>1603</v>
      </c>
      <c r="X988" t="s">
        <v>4321</v>
      </c>
      <c r="Y988" t="s">
        <v>1229</v>
      </c>
      <c r="Z988" t="s">
        <v>1229</v>
      </c>
    </row>
    <row r="989" spans="1:26" x14ac:dyDescent="0.25">
      <c r="A989">
        <v>414052</v>
      </c>
      <c r="B989" t="s">
        <v>964</v>
      </c>
      <c r="C989" t="s">
        <v>4322</v>
      </c>
      <c r="D989" t="s">
        <v>4323</v>
      </c>
      <c r="E989">
        <v>18</v>
      </c>
      <c r="F989">
        <v>83</v>
      </c>
      <c r="G989" t="s">
        <v>347</v>
      </c>
      <c r="H989" s="2">
        <v>0.66666666666666663</v>
      </c>
      <c r="I989" t="s">
        <v>687</v>
      </c>
      <c r="J989" s="2">
        <v>0.20833333333333334</v>
      </c>
      <c r="L989" t="s">
        <v>968</v>
      </c>
      <c r="N989" t="s">
        <v>1601</v>
      </c>
      <c r="O989" t="s">
        <v>4324</v>
      </c>
      <c r="P989" t="s">
        <v>1131</v>
      </c>
      <c r="Q989" t="s">
        <v>7683</v>
      </c>
      <c r="R989">
        <v>6</v>
      </c>
      <c r="S989" t="s">
        <v>1331</v>
      </c>
      <c r="X989" t="s">
        <v>4326</v>
      </c>
      <c r="Y989" t="s">
        <v>1229</v>
      </c>
      <c r="Z989" t="s">
        <v>1229</v>
      </c>
    </row>
    <row r="990" spans="1:26" x14ac:dyDescent="0.25">
      <c r="A990">
        <v>414299</v>
      </c>
      <c r="B990" t="s">
        <v>1032</v>
      </c>
      <c r="C990" t="s">
        <v>1033</v>
      </c>
      <c r="D990" t="s">
        <v>1034</v>
      </c>
      <c r="E990">
        <v>108</v>
      </c>
      <c r="F990">
        <v>5873</v>
      </c>
      <c r="G990" t="s">
        <v>347</v>
      </c>
      <c r="H990" s="2">
        <v>0.70833333333333337</v>
      </c>
      <c r="I990" t="s">
        <v>687</v>
      </c>
      <c r="J990" s="2">
        <v>0.79166666666666663</v>
      </c>
      <c r="L990" t="s">
        <v>968</v>
      </c>
      <c r="N990" t="s">
        <v>1035</v>
      </c>
      <c r="O990">
        <v>9002647</v>
      </c>
      <c r="P990" t="s">
        <v>1036</v>
      </c>
      <c r="Q990" t="s">
        <v>7684</v>
      </c>
      <c r="R990">
        <v>0</v>
      </c>
      <c r="S990" t="s">
        <v>3087</v>
      </c>
      <c r="V990" t="s">
        <v>7658</v>
      </c>
      <c r="W990" t="s">
        <v>7658</v>
      </c>
      <c r="X990" t="s">
        <v>1040</v>
      </c>
      <c r="Y990" t="s">
        <v>1229</v>
      </c>
      <c r="Z990" t="s">
        <v>1042</v>
      </c>
    </row>
    <row r="991" spans="1:26" x14ac:dyDescent="0.25">
      <c r="A991">
        <v>414356</v>
      </c>
      <c r="B991" t="s">
        <v>964</v>
      </c>
      <c r="C991" t="s">
        <v>4724</v>
      </c>
      <c r="D991" t="s">
        <v>4725</v>
      </c>
      <c r="E991">
        <v>12</v>
      </c>
      <c r="F991">
        <v>41</v>
      </c>
      <c r="G991" t="s">
        <v>687</v>
      </c>
      <c r="H991" s="2">
        <v>0.16666666666666666</v>
      </c>
      <c r="I991" t="s">
        <v>687</v>
      </c>
      <c r="J991" s="2">
        <v>0.75</v>
      </c>
      <c r="K991" t="s">
        <v>7685</v>
      </c>
      <c r="L991" t="s">
        <v>1142</v>
      </c>
      <c r="N991" t="s">
        <v>1290</v>
      </c>
      <c r="O991">
        <v>9678068</v>
      </c>
      <c r="P991" t="s">
        <v>970</v>
      </c>
      <c r="Q991" t="s">
        <v>7686</v>
      </c>
      <c r="R991">
        <v>0</v>
      </c>
      <c r="S991" t="s">
        <v>972</v>
      </c>
      <c r="X991" t="s">
        <v>4728</v>
      </c>
      <c r="Y991" t="s">
        <v>974</v>
      </c>
      <c r="Z991" t="s">
        <v>974</v>
      </c>
    </row>
    <row r="992" spans="1:26" x14ac:dyDescent="0.25">
      <c r="A992">
        <v>410301</v>
      </c>
      <c r="B992" t="s">
        <v>982</v>
      </c>
      <c r="C992" t="s">
        <v>351</v>
      </c>
      <c r="D992" t="s">
        <v>352</v>
      </c>
      <c r="E992">
        <v>294</v>
      </c>
      <c r="F992">
        <v>91011</v>
      </c>
      <c r="G992" t="s">
        <v>687</v>
      </c>
      <c r="H992" s="2">
        <v>0.22916666666666666</v>
      </c>
      <c r="I992" t="s">
        <v>687</v>
      </c>
      <c r="J992" s="2">
        <v>0.85416666666666663</v>
      </c>
      <c r="L992" t="s">
        <v>968</v>
      </c>
      <c r="N992" t="s">
        <v>1099</v>
      </c>
      <c r="O992">
        <v>9189419</v>
      </c>
      <c r="P992" t="s">
        <v>986</v>
      </c>
      <c r="Q992" t="s">
        <v>7687</v>
      </c>
      <c r="R992">
        <v>0</v>
      </c>
      <c r="S992" t="s">
        <v>7553</v>
      </c>
      <c r="U992" t="s">
        <v>1102</v>
      </c>
      <c r="V992">
        <v>56797</v>
      </c>
      <c r="W992">
        <v>56797</v>
      </c>
      <c r="X992" t="s">
        <v>1103</v>
      </c>
      <c r="Y992" t="s">
        <v>2329</v>
      </c>
      <c r="Z992" t="s">
        <v>1256</v>
      </c>
    </row>
    <row r="993" spans="1:26" x14ac:dyDescent="0.25">
      <c r="A993">
        <v>414277</v>
      </c>
      <c r="B993" t="s">
        <v>994</v>
      </c>
      <c r="C993" t="s">
        <v>7688</v>
      </c>
      <c r="D993" t="s">
        <v>6127</v>
      </c>
      <c r="E993">
        <v>95</v>
      </c>
      <c r="F993">
        <v>3591</v>
      </c>
      <c r="G993" t="s">
        <v>687</v>
      </c>
      <c r="H993" s="2">
        <v>0.25</v>
      </c>
      <c r="I993" t="s">
        <v>391</v>
      </c>
      <c r="J993" s="2">
        <v>0.25</v>
      </c>
      <c r="L993" t="s">
        <v>968</v>
      </c>
      <c r="N993" t="s">
        <v>997</v>
      </c>
      <c r="O993" t="s">
        <v>6128</v>
      </c>
      <c r="P993" t="s">
        <v>999</v>
      </c>
      <c r="Q993" t="s">
        <v>7689</v>
      </c>
      <c r="R993">
        <v>0</v>
      </c>
      <c r="S993" t="s">
        <v>5943</v>
      </c>
      <c r="V993">
        <v>20</v>
      </c>
      <c r="W993">
        <v>20</v>
      </c>
      <c r="X993" t="s">
        <v>6130</v>
      </c>
      <c r="Y993" t="s">
        <v>1042</v>
      </c>
      <c r="Z993" t="s">
        <v>2720</v>
      </c>
    </row>
    <row r="994" spans="1:26" x14ac:dyDescent="0.25">
      <c r="A994">
        <v>413933</v>
      </c>
      <c r="B994" t="s">
        <v>1075</v>
      </c>
      <c r="C994" t="s">
        <v>7307</v>
      </c>
      <c r="D994" t="s">
        <v>7308</v>
      </c>
      <c r="E994">
        <v>139</v>
      </c>
      <c r="F994">
        <v>9999</v>
      </c>
      <c r="G994" t="s">
        <v>687</v>
      </c>
      <c r="H994" s="2">
        <v>0.54166666666666663</v>
      </c>
      <c r="I994" t="s">
        <v>687</v>
      </c>
      <c r="J994" s="2">
        <v>0.83333333333333337</v>
      </c>
      <c r="L994" t="s">
        <v>968</v>
      </c>
      <c r="N994" t="s">
        <v>1158</v>
      </c>
      <c r="O994">
        <v>9491616</v>
      </c>
      <c r="P994" t="s">
        <v>1159</v>
      </c>
      <c r="Q994" t="s">
        <v>7690</v>
      </c>
      <c r="R994">
        <v>0</v>
      </c>
      <c r="S994" t="s">
        <v>4493</v>
      </c>
      <c r="V994" t="s">
        <v>6895</v>
      </c>
      <c r="W994" t="s">
        <v>6895</v>
      </c>
      <c r="X994" t="s">
        <v>7312</v>
      </c>
      <c r="Y994" t="s">
        <v>1520</v>
      </c>
      <c r="Z994" t="s">
        <v>1521</v>
      </c>
    </row>
    <row r="995" spans="1:26" x14ac:dyDescent="0.25">
      <c r="A995">
        <v>414273</v>
      </c>
      <c r="B995" t="s">
        <v>976</v>
      </c>
      <c r="C995" t="s">
        <v>4316</v>
      </c>
      <c r="D995" t="s">
        <v>4317</v>
      </c>
      <c r="E995">
        <v>52</v>
      </c>
      <c r="F995">
        <v>728</v>
      </c>
      <c r="G995" t="s">
        <v>687</v>
      </c>
      <c r="H995" s="2">
        <v>0.70833333333333337</v>
      </c>
      <c r="I995" t="s">
        <v>391</v>
      </c>
      <c r="J995" s="2">
        <v>0.20833333333333334</v>
      </c>
      <c r="L995" t="s">
        <v>968</v>
      </c>
      <c r="N995" t="s">
        <v>1601</v>
      </c>
      <c r="O995" t="s">
        <v>4319</v>
      </c>
      <c r="P995" t="s">
        <v>1131</v>
      </c>
      <c r="Q995" t="s">
        <v>7691</v>
      </c>
      <c r="R995">
        <v>6</v>
      </c>
      <c r="S995" t="s">
        <v>1603</v>
      </c>
      <c r="X995" t="s">
        <v>4321</v>
      </c>
      <c r="Y995" t="s">
        <v>1229</v>
      </c>
      <c r="Z995" t="s">
        <v>1229</v>
      </c>
    </row>
    <row r="996" spans="1:26" x14ac:dyDescent="0.25">
      <c r="A996">
        <v>414272</v>
      </c>
      <c r="B996" t="s">
        <v>964</v>
      </c>
      <c r="C996" t="s">
        <v>4322</v>
      </c>
      <c r="D996" t="s">
        <v>4323</v>
      </c>
      <c r="E996">
        <v>18</v>
      </c>
      <c r="F996">
        <v>83</v>
      </c>
      <c r="G996" t="s">
        <v>687</v>
      </c>
      <c r="H996" s="2">
        <v>0.70833333333333337</v>
      </c>
      <c r="I996" t="s">
        <v>391</v>
      </c>
      <c r="J996" s="2">
        <v>0.20833333333333334</v>
      </c>
      <c r="L996" t="s">
        <v>968</v>
      </c>
      <c r="N996" t="s">
        <v>1601</v>
      </c>
      <c r="O996" t="s">
        <v>4324</v>
      </c>
      <c r="P996" t="s">
        <v>1131</v>
      </c>
      <c r="Q996" t="s">
        <v>7692</v>
      </c>
      <c r="R996">
        <v>6</v>
      </c>
      <c r="S996" t="s">
        <v>1331</v>
      </c>
      <c r="X996" t="s">
        <v>4326</v>
      </c>
      <c r="Y996" t="s">
        <v>1229</v>
      </c>
      <c r="Z996" t="s">
        <v>1229</v>
      </c>
    </row>
    <row r="997" spans="1:26" x14ac:dyDescent="0.25">
      <c r="A997">
        <v>414145</v>
      </c>
      <c r="B997" t="s">
        <v>1075</v>
      </c>
      <c r="C997" t="s">
        <v>1465</v>
      </c>
      <c r="D997" t="s">
        <v>1466</v>
      </c>
      <c r="E997">
        <v>159</v>
      </c>
      <c r="F997">
        <v>15215</v>
      </c>
      <c r="G997" t="s">
        <v>687</v>
      </c>
      <c r="H997" s="2">
        <v>0.95833333333333337</v>
      </c>
      <c r="I997" t="s">
        <v>391</v>
      </c>
      <c r="J997" s="2">
        <v>0.33333333333333331</v>
      </c>
      <c r="L997" t="s">
        <v>968</v>
      </c>
      <c r="N997" t="s">
        <v>1078</v>
      </c>
      <c r="O997">
        <v>9809916</v>
      </c>
      <c r="P997" t="s">
        <v>1277</v>
      </c>
      <c r="Q997" t="s">
        <v>7693</v>
      </c>
      <c r="R997">
        <v>0</v>
      </c>
      <c r="S997" t="s">
        <v>2088</v>
      </c>
      <c r="V997">
        <v>62</v>
      </c>
      <c r="W997">
        <v>62</v>
      </c>
      <c r="X997" t="s">
        <v>1469</v>
      </c>
      <c r="Y997" t="s">
        <v>1005</v>
      </c>
      <c r="Z997" t="s">
        <v>1083</v>
      </c>
    </row>
    <row r="998" spans="1:26" x14ac:dyDescent="0.25">
      <c r="A998">
        <v>414228</v>
      </c>
      <c r="B998" t="s">
        <v>1032</v>
      </c>
      <c r="C998" t="s">
        <v>1327</v>
      </c>
      <c r="D998" t="s">
        <v>1328</v>
      </c>
      <c r="E998">
        <v>42</v>
      </c>
      <c r="F998">
        <v>380</v>
      </c>
      <c r="G998" t="s">
        <v>391</v>
      </c>
      <c r="H998" s="2">
        <v>0.29166666666666669</v>
      </c>
      <c r="I998" t="s">
        <v>391</v>
      </c>
      <c r="J998" s="2">
        <v>0.70833333333333337</v>
      </c>
      <c r="L998" t="s">
        <v>968</v>
      </c>
      <c r="N998" t="s">
        <v>1329</v>
      </c>
      <c r="O998">
        <v>7321960</v>
      </c>
      <c r="P998" t="s">
        <v>1168</v>
      </c>
      <c r="Q998" t="s">
        <v>7694</v>
      </c>
      <c r="R998">
        <v>0</v>
      </c>
      <c r="S998" t="s">
        <v>1603</v>
      </c>
      <c r="T998" t="s">
        <v>1332</v>
      </c>
      <c r="X998" t="s">
        <v>1333</v>
      </c>
      <c r="Y998" t="s">
        <v>1042</v>
      </c>
      <c r="Z998" t="s">
        <v>1383</v>
      </c>
    </row>
    <row r="999" spans="1:26" x14ac:dyDescent="0.25">
      <c r="A999">
        <v>414146</v>
      </c>
      <c r="B999" t="s">
        <v>1075</v>
      </c>
      <c r="C999" t="s">
        <v>1492</v>
      </c>
      <c r="D999" t="s">
        <v>1493</v>
      </c>
      <c r="E999">
        <v>149</v>
      </c>
      <c r="F999">
        <v>10581</v>
      </c>
      <c r="G999" t="s">
        <v>391</v>
      </c>
      <c r="H999" s="2">
        <v>0.33333333333333331</v>
      </c>
      <c r="I999" t="s">
        <v>391</v>
      </c>
      <c r="J999" s="2">
        <v>0.95833333333333337</v>
      </c>
      <c r="L999" t="s">
        <v>968</v>
      </c>
      <c r="N999" t="s">
        <v>1078</v>
      </c>
      <c r="O999">
        <v>400497</v>
      </c>
      <c r="P999" t="s">
        <v>1277</v>
      </c>
      <c r="Q999" t="s">
        <v>7695</v>
      </c>
      <c r="R999">
        <v>0</v>
      </c>
      <c r="S999" t="s">
        <v>1118</v>
      </c>
      <c r="V999">
        <v>512</v>
      </c>
      <c r="W999">
        <v>512</v>
      </c>
      <c r="X999" t="s">
        <v>1496</v>
      </c>
      <c r="Y999" t="s">
        <v>1615</v>
      </c>
      <c r="Z999" t="s">
        <v>1104</v>
      </c>
    </row>
    <row r="1000" spans="1:26" x14ac:dyDescent="0.25">
      <c r="A1000">
        <v>414386</v>
      </c>
      <c r="B1000" t="s">
        <v>1030</v>
      </c>
      <c r="C1000" t="s">
        <v>1885</v>
      </c>
      <c r="D1000" t="s">
        <v>1886</v>
      </c>
      <c r="E1000">
        <v>14</v>
      </c>
      <c r="F1000">
        <v>41</v>
      </c>
      <c r="G1000" t="s">
        <v>391</v>
      </c>
      <c r="H1000" s="2">
        <v>0.33333333333333331</v>
      </c>
      <c r="I1000" t="s">
        <v>391</v>
      </c>
      <c r="J1000" s="2">
        <v>0.41666666666666669</v>
      </c>
      <c r="L1000" t="s">
        <v>968</v>
      </c>
      <c r="N1000" t="s">
        <v>1300</v>
      </c>
      <c r="O1000" t="s">
        <v>1887</v>
      </c>
      <c r="P1000" t="s">
        <v>970</v>
      </c>
      <c r="Q1000" t="s">
        <v>7696</v>
      </c>
      <c r="R1000">
        <v>3.29</v>
      </c>
      <c r="S1000" t="s">
        <v>1026</v>
      </c>
      <c r="X1000" t="s">
        <v>1889</v>
      </c>
      <c r="Y1000" t="s">
        <v>2159</v>
      </c>
      <c r="Z1000" t="s">
        <v>1229</v>
      </c>
    </row>
    <row r="1001" spans="1:26" x14ac:dyDescent="0.25">
      <c r="A1001">
        <v>414125</v>
      </c>
      <c r="B1001" t="s">
        <v>1032</v>
      </c>
      <c r="C1001" t="s">
        <v>1165</v>
      </c>
      <c r="D1001" t="s">
        <v>1166</v>
      </c>
      <c r="E1001">
        <v>54</v>
      </c>
      <c r="F1001">
        <v>499</v>
      </c>
      <c r="G1001" t="s">
        <v>391</v>
      </c>
      <c r="H1001" s="2">
        <v>0.66666666666666663</v>
      </c>
      <c r="I1001" t="s">
        <v>391</v>
      </c>
      <c r="J1001" s="2">
        <v>0.95833333333333337</v>
      </c>
      <c r="L1001" t="s">
        <v>968</v>
      </c>
      <c r="N1001" t="s">
        <v>1167</v>
      </c>
      <c r="O1001">
        <v>7917757</v>
      </c>
      <c r="P1001" t="s">
        <v>1168</v>
      </c>
      <c r="Q1001" t="s">
        <v>7697</v>
      </c>
      <c r="R1001">
        <v>0</v>
      </c>
      <c r="S1001" t="s">
        <v>1133</v>
      </c>
      <c r="V1001">
        <v>21241</v>
      </c>
      <c r="W1001">
        <v>21241</v>
      </c>
      <c r="X1001" t="s">
        <v>1171</v>
      </c>
      <c r="Y1001" t="s">
        <v>1047</v>
      </c>
      <c r="Z1001" t="s">
        <v>1047</v>
      </c>
    </row>
    <row r="1002" spans="1:26" x14ac:dyDescent="0.25">
      <c r="A1002">
        <v>413931</v>
      </c>
      <c r="B1002" t="s">
        <v>1032</v>
      </c>
      <c r="C1002" t="s">
        <v>1128</v>
      </c>
      <c r="D1002" t="s">
        <v>1129</v>
      </c>
      <c r="E1002">
        <v>56</v>
      </c>
      <c r="F1002">
        <v>1083</v>
      </c>
      <c r="G1002" t="s">
        <v>391</v>
      </c>
      <c r="H1002" s="2">
        <v>0.75</v>
      </c>
      <c r="I1002" t="s">
        <v>391</v>
      </c>
      <c r="J1002" s="2">
        <v>0.99930555555555556</v>
      </c>
      <c r="L1002" t="s">
        <v>968</v>
      </c>
      <c r="N1002" t="s">
        <v>1130</v>
      </c>
      <c r="O1002">
        <v>9184524</v>
      </c>
      <c r="P1002" t="s">
        <v>1036</v>
      </c>
      <c r="Q1002" t="s">
        <v>7698</v>
      </c>
      <c r="R1002">
        <v>0</v>
      </c>
      <c r="S1002" t="s">
        <v>1133</v>
      </c>
      <c r="V1002" t="s">
        <v>7699</v>
      </c>
      <c r="W1002" t="s">
        <v>7700</v>
      </c>
      <c r="X1002" t="s">
        <v>1135</v>
      </c>
      <c r="Y1002" t="s">
        <v>1198</v>
      </c>
      <c r="Z1002" t="s">
        <v>1042</v>
      </c>
    </row>
    <row r="1003" spans="1:26" x14ac:dyDescent="0.25">
      <c r="A1003">
        <v>413932</v>
      </c>
      <c r="B1003" t="s">
        <v>1075</v>
      </c>
      <c r="C1003" t="s">
        <v>1156</v>
      </c>
      <c r="D1003" t="s">
        <v>1157</v>
      </c>
      <c r="E1003">
        <v>139</v>
      </c>
      <c r="F1003">
        <v>9996</v>
      </c>
      <c r="G1003" t="s">
        <v>391</v>
      </c>
      <c r="H1003" s="2">
        <v>0.79166666666666663</v>
      </c>
      <c r="I1003" t="s">
        <v>452</v>
      </c>
      <c r="J1003" s="2">
        <v>0.125</v>
      </c>
      <c r="L1003" t="s">
        <v>968</v>
      </c>
      <c r="N1003" t="s">
        <v>1158</v>
      </c>
      <c r="O1003">
        <v>9435818</v>
      </c>
      <c r="P1003" t="s">
        <v>1159</v>
      </c>
      <c r="Q1003" t="s">
        <v>7701</v>
      </c>
      <c r="R1003">
        <v>0</v>
      </c>
      <c r="S1003" t="s">
        <v>7702</v>
      </c>
      <c r="V1003" t="s">
        <v>7703</v>
      </c>
      <c r="W1003" t="s">
        <v>7703</v>
      </c>
      <c r="X1003" t="s">
        <v>1163</v>
      </c>
      <c r="Y1003" t="s">
        <v>2715</v>
      </c>
      <c r="Z1003" t="s">
        <v>975</v>
      </c>
    </row>
    <row r="1004" spans="1:26" x14ac:dyDescent="0.25">
      <c r="A1004">
        <v>413877</v>
      </c>
      <c r="B1004" t="s">
        <v>1075</v>
      </c>
      <c r="C1004" t="s">
        <v>6061</v>
      </c>
      <c r="D1004" t="s">
        <v>6062</v>
      </c>
      <c r="E1004">
        <v>166</v>
      </c>
      <c r="F1004">
        <v>15375</v>
      </c>
      <c r="G1004" t="s">
        <v>452</v>
      </c>
      <c r="H1004" s="2">
        <v>0.22916666666666666</v>
      </c>
      <c r="I1004" t="s">
        <v>452</v>
      </c>
      <c r="J1004" s="2">
        <v>0.70833333333333337</v>
      </c>
      <c r="L1004" t="s">
        <v>968</v>
      </c>
      <c r="N1004" t="s">
        <v>1035</v>
      </c>
      <c r="O1004">
        <v>9395044</v>
      </c>
      <c r="P1004" t="s">
        <v>1079</v>
      </c>
      <c r="Q1004" t="s">
        <v>7704</v>
      </c>
      <c r="R1004">
        <v>0</v>
      </c>
      <c r="S1004" t="s">
        <v>1737</v>
      </c>
      <c r="V1004" t="s">
        <v>7705</v>
      </c>
      <c r="W1004" t="s">
        <v>7705</v>
      </c>
      <c r="X1004" t="s">
        <v>6065</v>
      </c>
      <c r="Y1004" t="s">
        <v>5854</v>
      </c>
      <c r="Z1004" t="s">
        <v>5985</v>
      </c>
    </row>
    <row r="1005" spans="1:26" x14ac:dyDescent="0.25">
      <c r="A1005">
        <v>404186</v>
      </c>
      <c r="B1005" t="s">
        <v>982</v>
      </c>
      <c r="C1005" t="s">
        <v>450</v>
      </c>
      <c r="D1005" t="s">
        <v>451</v>
      </c>
      <c r="E1005">
        <v>159</v>
      </c>
      <c r="F1005">
        <v>12969</v>
      </c>
      <c r="G1005" t="s">
        <v>452</v>
      </c>
      <c r="H1005" s="2">
        <v>0.29166666666666669</v>
      </c>
      <c r="I1005" t="s">
        <v>572</v>
      </c>
      <c r="J1005" s="2">
        <v>0.70833333333333337</v>
      </c>
      <c r="L1005" t="s">
        <v>968</v>
      </c>
      <c r="M1005" t="s">
        <v>1551</v>
      </c>
      <c r="N1005" t="s">
        <v>1091</v>
      </c>
      <c r="O1005">
        <v>8807997</v>
      </c>
      <c r="P1005" t="s">
        <v>1009</v>
      </c>
      <c r="Q1005" t="s">
        <v>7706</v>
      </c>
      <c r="R1005">
        <v>0</v>
      </c>
      <c r="S1005" t="s">
        <v>988</v>
      </c>
      <c r="V1005">
        <v>429</v>
      </c>
      <c r="W1005">
        <v>429</v>
      </c>
      <c r="X1005" t="s">
        <v>5924</v>
      </c>
      <c r="Y1005" t="s">
        <v>2620</v>
      </c>
      <c r="Z1005" t="s">
        <v>5512</v>
      </c>
    </row>
    <row r="1006" spans="1:26" x14ac:dyDescent="0.25">
      <c r="A1006" t="s">
        <v>7707</v>
      </c>
      <c r="B1006" t="s">
        <v>982</v>
      </c>
      <c r="C1006" t="s">
        <v>450</v>
      </c>
      <c r="D1006" t="s">
        <v>451</v>
      </c>
      <c r="E1006">
        <v>159</v>
      </c>
      <c r="F1006">
        <v>12969</v>
      </c>
      <c r="G1006" t="s">
        <v>452</v>
      </c>
      <c r="H1006" s="2">
        <v>0.30208333333333331</v>
      </c>
      <c r="I1006" t="s">
        <v>7665</v>
      </c>
      <c r="J1006" s="2">
        <v>0.99930555555555556</v>
      </c>
      <c r="L1006" t="s">
        <v>968</v>
      </c>
      <c r="N1006" t="s">
        <v>1091</v>
      </c>
      <c r="O1006">
        <v>8807997</v>
      </c>
      <c r="P1006" t="s">
        <v>3138</v>
      </c>
      <c r="Q1006" t="s">
        <v>7708</v>
      </c>
      <c r="R1006">
        <v>1.86</v>
      </c>
      <c r="S1006" t="s">
        <v>7709</v>
      </c>
      <c r="X1006" t="s">
        <v>5924</v>
      </c>
      <c r="Y1006" t="s">
        <v>1147</v>
      </c>
      <c r="Z1006" t="s">
        <v>1147</v>
      </c>
    </row>
    <row r="1007" spans="1:26" x14ac:dyDescent="0.25">
      <c r="A1007">
        <v>414298</v>
      </c>
      <c r="B1007" t="s">
        <v>1075</v>
      </c>
      <c r="C1007" t="s">
        <v>1320</v>
      </c>
      <c r="D1007" t="s">
        <v>1321</v>
      </c>
      <c r="E1007">
        <v>86</v>
      </c>
      <c r="F1007">
        <v>2546</v>
      </c>
      <c r="G1007" t="s">
        <v>452</v>
      </c>
      <c r="H1007" s="2">
        <v>0.54166666666666663</v>
      </c>
      <c r="I1007" t="s">
        <v>452</v>
      </c>
      <c r="J1007" s="2">
        <v>0.79166666666666663</v>
      </c>
      <c r="L1007" t="s">
        <v>968</v>
      </c>
      <c r="N1007" t="s">
        <v>1035</v>
      </c>
      <c r="O1007">
        <v>9280718</v>
      </c>
      <c r="P1007" t="s">
        <v>1079</v>
      </c>
      <c r="Q1007" t="s">
        <v>7710</v>
      </c>
      <c r="R1007">
        <v>0</v>
      </c>
      <c r="S1007" t="s">
        <v>7711</v>
      </c>
      <c r="V1007" t="s">
        <v>7712</v>
      </c>
      <c r="W1007" t="s">
        <v>7712</v>
      </c>
      <c r="X1007" t="s">
        <v>1325</v>
      </c>
      <c r="Y1007" t="s">
        <v>2031</v>
      </c>
      <c r="Z1007" t="s">
        <v>2541</v>
      </c>
    </row>
    <row r="1008" spans="1:26" x14ac:dyDescent="0.25">
      <c r="A1008">
        <v>414355</v>
      </c>
      <c r="B1008" t="s">
        <v>1032</v>
      </c>
      <c r="C1008" t="s">
        <v>5900</v>
      </c>
      <c r="D1008" t="s">
        <v>5901</v>
      </c>
      <c r="E1008">
        <v>71</v>
      </c>
      <c r="F1008">
        <v>1050</v>
      </c>
      <c r="G1008" t="s">
        <v>452</v>
      </c>
      <c r="H1008" s="2">
        <v>0.6875</v>
      </c>
      <c r="I1008" t="s">
        <v>452</v>
      </c>
      <c r="J1008" s="2">
        <v>0.75</v>
      </c>
      <c r="L1008" t="s">
        <v>968</v>
      </c>
      <c r="N1008" t="s">
        <v>1167</v>
      </c>
      <c r="O1008">
        <v>8132055</v>
      </c>
      <c r="P1008" t="s">
        <v>1131</v>
      </c>
      <c r="Q1008" t="s">
        <v>7713</v>
      </c>
      <c r="R1008">
        <v>0</v>
      </c>
      <c r="S1008" t="s">
        <v>1536</v>
      </c>
      <c r="V1008">
        <v>21241</v>
      </c>
      <c r="W1008">
        <v>21241</v>
      </c>
      <c r="X1008" t="s">
        <v>5905</v>
      </c>
      <c r="Y1008" t="s">
        <v>1283</v>
      </c>
      <c r="Z1008" t="s">
        <v>1281</v>
      </c>
    </row>
    <row r="1009" spans="1:26" x14ac:dyDescent="0.25">
      <c r="A1009">
        <v>414365</v>
      </c>
      <c r="B1009" t="s">
        <v>976</v>
      </c>
      <c r="C1009" t="s">
        <v>4316</v>
      </c>
      <c r="D1009" t="s">
        <v>4317</v>
      </c>
      <c r="E1009">
        <v>52</v>
      </c>
      <c r="F1009">
        <v>728</v>
      </c>
      <c r="G1009" t="s">
        <v>452</v>
      </c>
      <c r="H1009" s="2">
        <v>0.70833333333333337</v>
      </c>
      <c r="I1009" t="s">
        <v>514</v>
      </c>
      <c r="J1009" s="2">
        <v>0.20833333333333334</v>
      </c>
      <c r="L1009" t="s">
        <v>968</v>
      </c>
      <c r="N1009" t="s">
        <v>1601</v>
      </c>
      <c r="O1009" t="s">
        <v>4319</v>
      </c>
      <c r="P1009" t="s">
        <v>1131</v>
      </c>
      <c r="Q1009" t="s">
        <v>7714</v>
      </c>
      <c r="R1009">
        <v>6</v>
      </c>
      <c r="S1009" t="s">
        <v>1603</v>
      </c>
      <c r="X1009" t="s">
        <v>4321</v>
      </c>
      <c r="Y1009" t="s">
        <v>1229</v>
      </c>
      <c r="Z1009" t="s">
        <v>1229</v>
      </c>
    </row>
    <row r="1010" spans="1:26" x14ac:dyDescent="0.25">
      <c r="A1010">
        <v>414364</v>
      </c>
      <c r="B1010" t="s">
        <v>964</v>
      </c>
      <c r="C1010" t="s">
        <v>4322</v>
      </c>
      <c r="D1010" t="s">
        <v>4323</v>
      </c>
      <c r="E1010">
        <v>18</v>
      </c>
      <c r="F1010">
        <v>83</v>
      </c>
      <c r="G1010" t="s">
        <v>452</v>
      </c>
      <c r="H1010" s="2">
        <v>0.70833333333333337</v>
      </c>
      <c r="I1010" t="s">
        <v>514</v>
      </c>
      <c r="J1010" s="2">
        <v>0.20833333333333334</v>
      </c>
      <c r="L1010" t="s">
        <v>968</v>
      </c>
      <c r="N1010" t="s">
        <v>1601</v>
      </c>
      <c r="O1010" t="s">
        <v>4324</v>
      </c>
      <c r="P1010" t="s">
        <v>1131</v>
      </c>
      <c r="Q1010" t="s">
        <v>7715</v>
      </c>
      <c r="R1010">
        <v>6</v>
      </c>
      <c r="S1010" t="s">
        <v>1331</v>
      </c>
      <c r="X1010" t="s">
        <v>4326</v>
      </c>
      <c r="Y1010" t="s">
        <v>1229</v>
      </c>
      <c r="Z1010" t="s">
        <v>1229</v>
      </c>
    </row>
    <row r="1011" spans="1:26" x14ac:dyDescent="0.25">
      <c r="A1011">
        <v>414505</v>
      </c>
      <c r="B1011" t="s">
        <v>964</v>
      </c>
      <c r="C1011" t="s">
        <v>7716</v>
      </c>
      <c r="D1011" t="s">
        <v>7717</v>
      </c>
      <c r="E1011">
        <v>19</v>
      </c>
      <c r="F1011">
        <v>75</v>
      </c>
      <c r="G1011" t="s">
        <v>452</v>
      </c>
      <c r="H1011" s="2">
        <v>0.875</v>
      </c>
      <c r="I1011" t="s">
        <v>343</v>
      </c>
      <c r="J1011" s="2">
        <v>0.41666666666666669</v>
      </c>
      <c r="L1011" t="s">
        <v>968</v>
      </c>
      <c r="N1011" t="s">
        <v>1290</v>
      </c>
      <c r="P1011" t="s">
        <v>970</v>
      </c>
      <c r="Q1011" t="s">
        <v>7718</v>
      </c>
      <c r="R1011">
        <v>0</v>
      </c>
      <c r="S1011" t="s">
        <v>972</v>
      </c>
      <c r="X1011" t="s">
        <v>7719</v>
      </c>
      <c r="Y1011" t="s">
        <v>974</v>
      </c>
      <c r="Z1011" t="s">
        <v>7138</v>
      </c>
    </row>
    <row r="1012" spans="1:26" x14ac:dyDescent="0.25">
      <c r="A1012">
        <v>414527</v>
      </c>
      <c r="B1012" t="s">
        <v>964</v>
      </c>
      <c r="C1012" t="s">
        <v>5966</v>
      </c>
      <c r="D1012" t="s">
        <v>5967</v>
      </c>
      <c r="E1012">
        <v>27</v>
      </c>
      <c r="F1012">
        <v>295</v>
      </c>
      <c r="G1012" t="s">
        <v>452</v>
      </c>
      <c r="H1012" s="2">
        <v>0.875</v>
      </c>
      <c r="I1012" t="s">
        <v>514</v>
      </c>
      <c r="J1012" s="2">
        <v>0.3125</v>
      </c>
      <c r="K1012" t="s">
        <v>7720</v>
      </c>
      <c r="L1012" t="s">
        <v>1142</v>
      </c>
      <c r="N1012" t="s">
        <v>1290</v>
      </c>
      <c r="O1012">
        <v>400875</v>
      </c>
      <c r="P1012" t="s">
        <v>970</v>
      </c>
      <c r="Q1012" t="s">
        <v>7721</v>
      </c>
      <c r="R1012">
        <v>0</v>
      </c>
      <c r="S1012" t="s">
        <v>1112</v>
      </c>
      <c r="X1012" t="s">
        <v>5969</v>
      </c>
      <c r="Y1012" t="s">
        <v>974</v>
      </c>
      <c r="Z1012" t="s">
        <v>974</v>
      </c>
    </row>
    <row r="1013" spans="1:26" x14ac:dyDescent="0.25">
      <c r="A1013" t="s">
        <v>7722</v>
      </c>
      <c r="B1013" t="s">
        <v>976</v>
      </c>
      <c r="C1013" t="s">
        <v>4110</v>
      </c>
      <c r="D1013" t="s">
        <v>4087</v>
      </c>
      <c r="E1013">
        <v>68</v>
      </c>
      <c r="F1013">
        <v>1381</v>
      </c>
      <c r="G1013" t="s">
        <v>514</v>
      </c>
      <c r="H1013" s="2">
        <v>0.25</v>
      </c>
      <c r="I1013" t="s">
        <v>514</v>
      </c>
      <c r="J1013" s="2">
        <v>0.83333333333333337</v>
      </c>
      <c r="L1013" t="s">
        <v>968</v>
      </c>
      <c r="N1013" t="s">
        <v>2144</v>
      </c>
      <c r="O1013" t="s">
        <v>4088</v>
      </c>
      <c r="P1013" t="s">
        <v>1131</v>
      </c>
      <c r="Q1013" t="s">
        <v>7723</v>
      </c>
      <c r="R1013">
        <v>0</v>
      </c>
      <c r="S1013" t="s">
        <v>1331</v>
      </c>
      <c r="X1013" t="s">
        <v>4112</v>
      </c>
      <c r="Y1013" t="s">
        <v>1786</v>
      </c>
      <c r="Z1013" t="s">
        <v>1786</v>
      </c>
    </row>
    <row r="1014" spans="1:26" x14ac:dyDescent="0.25">
      <c r="A1014" t="s">
        <v>7724</v>
      </c>
      <c r="B1014" t="s">
        <v>964</v>
      </c>
      <c r="C1014" t="s">
        <v>1787</v>
      </c>
      <c r="D1014" t="s">
        <v>1777</v>
      </c>
      <c r="E1014">
        <v>27</v>
      </c>
      <c r="F1014">
        <v>237</v>
      </c>
      <c r="G1014" t="s">
        <v>514</v>
      </c>
      <c r="H1014" s="2">
        <v>0.25</v>
      </c>
      <c r="I1014" t="s">
        <v>514</v>
      </c>
      <c r="J1014" s="2">
        <v>0.83333333333333337</v>
      </c>
      <c r="L1014" t="s">
        <v>968</v>
      </c>
      <c r="N1014" t="s">
        <v>2144</v>
      </c>
      <c r="O1014" t="s">
        <v>1779</v>
      </c>
      <c r="P1014" t="s">
        <v>1131</v>
      </c>
      <c r="Q1014" t="s">
        <v>7725</v>
      </c>
      <c r="R1014">
        <v>0</v>
      </c>
      <c r="S1014" t="s">
        <v>1331</v>
      </c>
      <c r="X1014" t="s">
        <v>1780</v>
      </c>
      <c r="Y1014" t="s">
        <v>1786</v>
      </c>
      <c r="Z1014" t="s">
        <v>1786</v>
      </c>
    </row>
    <row r="1015" spans="1:26" x14ac:dyDescent="0.25">
      <c r="A1015" t="s">
        <v>7726</v>
      </c>
      <c r="B1015" t="s">
        <v>982</v>
      </c>
      <c r="C1015" t="s">
        <v>112</v>
      </c>
      <c r="D1015" t="s">
        <v>113</v>
      </c>
      <c r="E1015">
        <v>198</v>
      </c>
      <c r="F1015">
        <v>32477</v>
      </c>
      <c r="G1015" t="s">
        <v>514</v>
      </c>
      <c r="H1015" s="2">
        <v>0.25</v>
      </c>
      <c r="I1015" t="s">
        <v>7665</v>
      </c>
      <c r="J1015" s="2">
        <v>0.75</v>
      </c>
      <c r="L1015" t="s">
        <v>968</v>
      </c>
      <c r="N1015" t="s">
        <v>1073</v>
      </c>
      <c r="O1015">
        <v>9417086</v>
      </c>
      <c r="P1015" t="s">
        <v>986</v>
      </c>
      <c r="Q1015" t="s">
        <v>7727</v>
      </c>
      <c r="R1015">
        <v>0</v>
      </c>
      <c r="S1015" t="s">
        <v>1804</v>
      </c>
      <c r="V1015" t="s">
        <v>7728</v>
      </c>
      <c r="W1015" t="s">
        <v>7728</v>
      </c>
      <c r="X1015" t="s">
        <v>1266</v>
      </c>
      <c r="Y1015" t="s">
        <v>1074</v>
      </c>
      <c r="Z1015" t="s">
        <v>1074</v>
      </c>
    </row>
    <row r="1016" spans="1:26" x14ac:dyDescent="0.25">
      <c r="A1016">
        <v>413491</v>
      </c>
      <c r="B1016" t="s">
        <v>1032</v>
      </c>
      <c r="C1016" t="s">
        <v>1192</v>
      </c>
      <c r="D1016" t="s">
        <v>1193</v>
      </c>
      <c r="E1016">
        <v>69</v>
      </c>
      <c r="F1016">
        <v>764</v>
      </c>
      <c r="G1016" t="s">
        <v>514</v>
      </c>
      <c r="H1016" s="2">
        <v>0.29166666666666669</v>
      </c>
      <c r="I1016" t="s">
        <v>514</v>
      </c>
      <c r="J1016" s="2">
        <v>0.625</v>
      </c>
      <c r="L1016" t="s">
        <v>968</v>
      </c>
      <c r="N1016" t="s">
        <v>1194</v>
      </c>
      <c r="O1016">
        <v>7030523</v>
      </c>
      <c r="P1016" t="s">
        <v>1079</v>
      </c>
      <c r="Q1016" t="s">
        <v>7729</v>
      </c>
      <c r="R1016">
        <v>0</v>
      </c>
      <c r="S1016" t="s">
        <v>7569</v>
      </c>
      <c r="V1016">
        <v>21241</v>
      </c>
      <c r="W1016">
        <v>21241</v>
      </c>
      <c r="X1016" t="s">
        <v>1197</v>
      </c>
      <c r="Y1016" t="s">
        <v>1198</v>
      </c>
      <c r="Z1016" t="s">
        <v>1029</v>
      </c>
    </row>
    <row r="1017" spans="1:26" x14ac:dyDescent="0.25">
      <c r="A1017">
        <v>414575</v>
      </c>
      <c r="B1017" t="s">
        <v>1032</v>
      </c>
      <c r="C1017" t="s">
        <v>1033</v>
      </c>
      <c r="D1017" t="s">
        <v>1034</v>
      </c>
      <c r="E1017">
        <v>108</v>
      </c>
      <c r="F1017">
        <v>5873</v>
      </c>
      <c r="G1017" t="s">
        <v>514</v>
      </c>
      <c r="H1017" s="2">
        <v>0.79166666666666663</v>
      </c>
      <c r="I1017" t="s">
        <v>633</v>
      </c>
      <c r="J1017" s="2">
        <v>0.20833333333333334</v>
      </c>
      <c r="L1017" t="s">
        <v>968</v>
      </c>
      <c r="N1017" t="s">
        <v>1035</v>
      </c>
      <c r="O1017">
        <v>9002647</v>
      </c>
      <c r="P1017" t="s">
        <v>1036</v>
      </c>
      <c r="Q1017" t="s">
        <v>7730</v>
      </c>
      <c r="R1017">
        <v>0</v>
      </c>
      <c r="S1017" t="s">
        <v>7731</v>
      </c>
      <c r="V1017" t="s">
        <v>7658</v>
      </c>
      <c r="W1017" t="s">
        <v>7658</v>
      </c>
      <c r="X1017" t="s">
        <v>1040</v>
      </c>
      <c r="Y1017" t="s">
        <v>2167</v>
      </c>
      <c r="Z1017" t="s">
        <v>1853</v>
      </c>
    </row>
    <row r="1018" spans="1:26" x14ac:dyDescent="0.25">
      <c r="A1018">
        <v>414579</v>
      </c>
      <c r="B1018" t="s">
        <v>964</v>
      </c>
      <c r="C1018" t="s">
        <v>965</v>
      </c>
      <c r="D1018" t="s">
        <v>966</v>
      </c>
      <c r="E1018">
        <v>26</v>
      </c>
      <c r="F1018">
        <v>284</v>
      </c>
      <c r="G1018" t="s">
        <v>633</v>
      </c>
      <c r="H1018" s="2">
        <v>8.3333333333333329E-2</v>
      </c>
      <c r="I1018" t="s">
        <v>633</v>
      </c>
      <c r="J1018" s="2">
        <v>0.66666666666666663</v>
      </c>
      <c r="L1018" t="s">
        <v>968</v>
      </c>
      <c r="N1018" t="s">
        <v>969</v>
      </c>
      <c r="P1018" t="s">
        <v>970</v>
      </c>
      <c r="Q1018" t="s">
        <v>7732</v>
      </c>
      <c r="R1018">
        <v>0</v>
      </c>
      <c r="S1018" t="s">
        <v>972</v>
      </c>
      <c r="X1018" t="s">
        <v>973</v>
      </c>
      <c r="Y1018" t="s">
        <v>975</v>
      </c>
      <c r="Z1018" t="s">
        <v>974</v>
      </c>
    </row>
    <row r="1019" spans="1:26" x14ac:dyDescent="0.25">
      <c r="A1019">
        <v>414580</v>
      </c>
      <c r="B1019" t="s">
        <v>976</v>
      </c>
      <c r="C1019" t="s">
        <v>1185</v>
      </c>
      <c r="D1019" t="s">
        <v>1186</v>
      </c>
      <c r="E1019">
        <v>87</v>
      </c>
      <c r="F1019">
        <v>2391</v>
      </c>
      <c r="G1019" t="s">
        <v>633</v>
      </c>
      <c r="H1019" s="2">
        <v>8.3333333333333329E-2</v>
      </c>
      <c r="I1019" t="s">
        <v>633</v>
      </c>
      <c r="J1019" s="2">
        <v>0.66666666666666663</v>
      </c>
      <c r="L1019" t="s">
        <v>968</v>
      </c>
      <c r="N1019" t="s">
        <v>969</v>
      </c>
      <c r="P1019" t="s">
        <v>970</v>
      </c>
      <c r="Q1019" t="s">
        <v>7733</v>
      </c>
      <c r="R1019">
        <v>0</v>
      </c>
      <c r="S1019" t="s">
        <v>980</v>
      </c>
      <c r="X1019" t="s">
        <v>1189</v>
      </c>
      <c r="Y1019" t="s">
        <v>975</v>
      </c>
      <c r="Z1019" t="s">
        <v>974</v>
      </c>
    </row>
    <row r="1020" spans="1:26" x14ac:dyDescent="0.25">
      <c r="A1020">
        <v>414521</v>
      </c>
      <c r="B1020" t="s">
        <v>1075</v>
      </c>
      <c r="C1020" t="s">
        <v>7734</v>
      </c>
      <c r="D1020" t="s">
        <v>7735</v>
      </c>
      <c r="E1020">
        <v>106</v>
      </c>
      <c r="F1020">
        <v>3744</v>
      </c>
      <c r="G1020" t="s">
        <v>633</v>
      </c>
      <c r="H1020" s="2">
        <v>0.25</v>
      </c>
      <c r="I1020" t="s">
        <v>633</v>
      </c>
      <c r="J1020" s="2">
        <v>0.75</v>
      </c>
      <c r="L1020" t="s">
        <v>968</v>
      </c>
      <c r="N1020" t="s">
        <v>1078</v>
      </c>
      <c r="O1020">
        <v>9510046</v>
      </c>
      <c r="P1020" t="s">
        <v>1277</v>
      </c>
      <c r="Q1020" t="s">
        <v>7736</v>
      </c>
      <c r="R1020">
        <v>0</v>
      </c>
      <c r="S1020" t="s">
        <v>2890</v>
      </c>
      <c r="V1020">
        <v>1483</v>
      </c>
      <c r="W1020">
        <v>1483</v>
      </c>
      <c r="X1020" t="s">
        <v>7737</v>
      </c>
      <c r="Y1020" t="s">
        <v>1615</v>
      </c>
      <c r="Z1020" t="s">
        <v>7577</v>
      </c>
    </row>
    <row r="1021" spans="1:26" x14ac:dyDescent="0.25">
      <c r="A1021">
        <v>414694</v>
      </c>
      <c r="B1021" t="s">
        <v>1628</v>
      </c>
      <c r="C1021" t="s">
        <v>1656</v>
      </c>
      <c r="D1021" t="s">
        <v>1656</v>
      </c>
      <c r="E1021">
        <v>10</v>
      </c>
      <c r="F1021">
        <v>7</v>
      </c>
      <c r="G1021" t="s">
        <v>633</v>
      </c>
      <c r="H1021" s="2">
        <v>0.27083333333333331</v>
      </c>
      <c r="I1021" t="s">
        <v>633</v>
      </c>
      <c r="J1021" s="2">
        <v>0.39583333333333331</v>
      </c>
      <c r="L1021" t="s">
        <v>968</v>
      </c>
      <c r="N1021" t="s">
        <v>1300</v>
      </c>
      <c r="O1021" t="s">
        <v>1657</v>
      </c>
      <c r="P1021" t="s">
        <v>970</v>
      </c>
      <c r="Q1021" t="s">
        <v>7738</v>
      </c>
      <c r="R1021">
        <v>1.22</v>
      </c>
      <c r="S1021" t="s">
        <v>1179</v>
      </c>
      <c r="X1021" t="s">
        <v>1659</v>
      </c>
      <c r="Y1021" t="s">
        <v>1029</v>
      </c>
      <c r="Z1021" t="s">
        <v>1029</v>
      </c>
    </row>
    <row r="1022" spans="1:26" x14ac:dyDescent="0.25">
      <c r="A1022">
        <v>414729</v>
      </c>
      <c r="B1022" t="s">
        <v>1230</v>
      </c>
      <c r="C1022" t="s">
        <v>3161</v>
      </c>
      <c r="D1022" t="s">
        <v>3162</v>
      </c>
      <c r="E1022">
        <v>10</v>
      </c>
      <c r="F1022">
        <v>12</v>
      </c>
      <c r="G1022" t="s">
        <v>633</v>
      </c>
      <c r="H1022" s="2">
        <v>0.60416666666666663</v>
      </c>
      <c r="I1022" t="s">
        <v>633</v>
      </c>
      <c r="J1022" s="2">
        <v>0.66666666666666663</v>
      </c>
      <c r="L1022" t="s">
        <v>968</v>
      </c>
      <c r="N1022" t="s">
        <v>1300</v>
      </c>
      <c r="O1022" t="s">
        <v>3163</v>
      </c>
      <c r="P1022" t="s">
        <v>970</v>
      </c>
      <c r="Q1022" t="s">
        <v>7739</v>
      </c>
      <c r="R1022">
        <v>1.22</v>
      </c>
      <c r="S1022" t="s">
        <v>1179</v>
      </c>
      <c r="X1022" t="s">
        <v>3165</v>
      </c>
      <c r="Y1022" t="s">
        <v>1029</v>
      </c>
      <c r="Z1022" t="s">
        <v>1029</v>
      </c>
    </row>
    <row r="1023" spans="1:26" x14ac:dyDescent="0.25">
      <c r="A1023">
        <v>414669</v>
      </c>
      <c r="B1023" t="s">
        <v>1032</v>
      </c>
      <c r="C1023" t="s">
        <v>5900</v>
      </c>
      <c r="D1023" t="s">
        <v>5901</v>
      </c>
      <c r="E1023">
        <v>71</v>
      </c>
      <c r="F1023">
        <v>1050</v>
      </c>
      <c r="G1023" t="s">
        <v>633</v>
      </c>
      <c r="H1023" s="2">
        <v>0.95833333333333337</v>
      </c>
      <c r="I1023" t="s">
        <v>574</v>
      </c>
      <c r="J1023" s="2">
        <v>0.5</v>
      </c>
      <c r="L1023" t="s">
        <v>968</v>
      </c>
      <c r="N1023" t="s">
        <v>1167</v>
      </c>
      <c r="O1023">
        <v>8132055</v>
      </c>
      <c r="P1023" t="s">
        <v>1131</v>
      </c>
      <c r="Q1023" t="s">
        <v>7740</v>
      </c>
      <c r="R1023">
        <v>0</v>
      </c>
      <c r="S1023" t="s">
        <v>2023</v>
      </c>
      <c r="T1023" t="s">
        <v>6961</v>
      </c>
      <c r="V1023">
        <v>21241</v>
      </c>
      <c r="W1023">
        <v>21251</v>
      </c>
      <c r="X1023" t="s">
        <v>5905</v>
      </c>
      <c r="Y1023" t="s">
        <v>1281</v>
      </c>
      <c r="Z1023" t="s">
        <v>974</v>
      </c>
    </row>
    <row r="1024" spans="1:26" x14ac:dyDescent="0.25">
      <c r="A1024">
        <v>414687</v>
      </c>
      <c r="B1024" t="s">
        <v>964</v>
      </c>
      <c r="C1024" t="s">
        <v>4724</v>
      </c>
      <c r="D1024" t="s">
        <v>4725</v>
      </c>
      <c r="E1024">
        <v>12</v>
      </c>
      <c r="F1024">
        <v>41</v>
      </c>
      <c r="G1024" t="s">
        <v>449</v>
      </c>
      <c r="H1024" s="2">
        <v>0.25</v>
      </c>
      <c r="I1024" t="s">
        <v>7665</v>
      </c>
      <c r="J1024" s="2">
        <v>0.625</v>
      </c>
      <c r="K1024" t="s">
        <v>7741</v>
      </c>
      <c r="L1024" t="s">
        <v>1142</v>
      </c>
      <c r="N1024" t="s">
        <v>1290</v>
      </c>
      <c r="O1024">
        <v>9678068</v>
      </c>
      <c r="P1024" t="s">
        <v>970</v>
      </c>
      <c r="Q1024" t="s">
        <v>7742</v>
      </c>
      <c r="R1024">
        <v>0</v>
      </c>
      <c r="S1024" t="s">
        <v>1112</v>
      </c>
      <c r="X1024" t="s">
        <v>4728</v>
      </c>
      <c r="Y1024" t="s">
        <v>974</v>
      </c>
      <c r="Z1024" t="s">
        <v>974</v>
      </c>
    </row>
    <row r="1025" spans="1:26" x14ac:dyDescent="0.25">
      <c r="A1025">
        <v>414013</v>
      </c>
      <c r="B1025" t="s">
        <v>2235</v>
      </c>
      <c r="C1025" t="s">
        <v>7743</v>
      </c>
      <c r="D1025" t="s">
        <v>7744</v>
      </c>
      <c r="E1025">
        <v>60</v>
      </c>
      <c r="F1025">
        <v>700</v>
      </c>
      <c r="G1025" t="s">
        <v>449</v>
      </c>
      <c r="H1025" s="2">
        <v>0.33333333333333331</v>
      </c>
      <c r="I1025" t="s">
        <v>345</v>
      </c>
      <c r="J1025" s="2">
        <v>0.375</v>
      </c>
      <c r="L1025" t="s">
        <v>968</v>
      </c>
      <c r="N1025" t="s">
        <v>2238</v>
      </c>
      <c r="O1025">
        <v>226900000</v>
      </c>
      <c r="P1025" t="s">
        <v>1174</v>
      </c>
      <c r="Q1025" t="s">
        <v>7745</v>
      </c>
      <c r="R1025">
        <v>0</v>
      </c>
      <c r="S1025" t="s">
        <v>7746</v>
      </c>
      <c r="X1025" t="s">
        <v>7747</v>
      </c>
      <c r="Y1025" t="s">
        <v>1147</v>
      </c>
      <c r="Z1025" t="s">
        <v>1147</v>
      </c>
    </row>
    <row r="1026" spans="1:26" x14ac:dyDescent="0.25">
      <c r="A1026">
        <v>414681</v>
      </c>
      <c r="B1026" t="s">
        <v>964</v>
      </c>
      <c r="C1026" t="s">
        <v>3607</v>
      </c>
      <c r="D1026" t="s">
        <v>1777</v>
      </c>
      <c r="E1026">
        <v>27</v>
      </c>
      <c r="F1026">
        <v>237</v>
      </c>
      <c r="G1026" t="s">
        <v>449</v>
      </c>
      <c r="H1026" s="2">
        <v>0.33333333333333331</v>
      </c>
      <c r="I1026" t="s">
        <v>449</v>
      </c>
      <c r="J1026" s="2">
        <v>0.95833333333333337</v>
      </c>
      <c r="L1026" t="s">
        <v>968</v>
      </c>
      <c r="N1026" t="s">
        <v>2198</v>
      </c>
      <c r="O1026" t="s">
        <v>1779</v>
      </c>
      <c r="P1026" t="s">
        <v>1131</v>
      </c>
      <c r="Q1026" t="s">
        <v>7748</v>
      </c>
      <c r="R1026">
        <v>5</v>
      </c>
      <c r="S1026" t="s">
        <v>1331</v>
      </c>
      <c r="X1026" t="s">
        <v>1780</v>
      </c>
      <c r="Y1026" t="s">
        <v>1284</v>
      </c>
      <c r="Z1026" t="s">
        <v>1284</v>
      </c>
    </row>
    <row r="1027" spans="1:26" x14ac:dyDescent="0.25">
      <c r="A1027">
        <v>414684</v>
      </c>
      <c r="B1027" t="s">
        <v>976</v>
      </c>
      <c r="C1027" t="s">
        <v>5621</v>
      </c>
      <c r="D1027" t="s">
        <v>4087</v>
      </c>
      <c r="E1027">
        <v>69</v>
      </c>
      <c r="F1027">
        <v>1338</v>
      </c>
      <c r="G1027" t="s">
        <v>449</v>
      </c>
      <c r="H1027" s="2">
        <v>0.33333333333333331</v>
      </c>
      <c r="I1027" t="s">
        <v>449</v>
      </c>
      <c r="J1027" s="2">
        <v>0.95833333333333337</v>
      </c>
      <c r="L1027" t="s">
        <v>968</v>
      </c>
      <c r="N1027" t="s">
        <v>2198</v>
      </c>
      <c r="O1027" t="s">
        <v>4088</v>
      </c>
      <c r="P1027" t="s">
        <v>1131</v>
      </c>
      <c r="Q1027" t="s">
        <v>7749</v>
      </c>
      <c r="R1027">
        <v>4</v>
      </c>
      <c r="S1027" t="s">
        <v>1331</v>
      </c>
      <c r="Y1027" t="s">
        <v>1284</v>
      </c>
      <c r="Z1027" t="s">
        <v>1284</v>
      </c>
    </row>
    <row r="1028" spans="1:26" x14ac:dyDescent="0.25">
      <c r="A1028">
        <v>414784</v>
      </c>
      <c r="B1028" t="s">
        <v>964</v>
      </c>
      <c r="C1028" t="s">
        <v>1180</v>
      </c>
      <c r="D1028" t="s">
        <v>1181</v>
      </c>
      <c r="E1028">
        <v>28</v>
      </c>
      <c r="F1028">
        <v>284</v>
      </c>
      <c r="G1028" t="s">
        <v>449</v>
      </c>
      <c r="H1028" s="2">
        <v>0.41666666666666669</v>
      </c>
      <c r="I1028" t="s">
        <v>449</v>
      </c>
      <c r="J1028" s="2">
        <v>0.75</v>
      </c>
      <c r="K1028" t="s">
        <v>7750</v>
      </c>
      <c r="L1028" t="s">
        <v>1142</v>
      </c>
      <c r="N1028" t="s">
        <v>1290</v>
      </c>
      <c r="P1028" t="s">
        <v>1159</v>
      </c>
      <c r="Q1028" t="s">
        <v>7751</v>
      </c>
      <c r="R1028">
        <v>0</v>
      </c>
      <c r="S1028" t="s">
        <v>1331</v>
      </c>
      <c r="X1028" t="s">
        <v>1184</v>
      </c>
      <c r="Y1028" t="s">
        <v>974</v>
      </c>
      <c r="Z1028" t="s">
        <v>974</v>
      </c>
    </row>
    <row r="1029" spans="1:26" x14ac:dyDescent="0.25">
      <c r="A1029">
        <v>414385</v>
      </c>
      <c r="B1029" t="s">
        <v>1075</v>
      </c>
      <c r="C1029" t="s">
        <v>1734</v>
      </c>
      <c r="D1029" t="s">
        <v>1735</v>
      </c>
      <c r="E1029">
        <v>189</v>
      </c>
      <c r="F1029">
        <v>27571</v>
      </c>
      <c r="G1029" t="s">
        <v>7665</v>
      </c>
      <c r="H1029" s="2">
        <v>0.25</v>
      </c>
      <c r="I1029" t="s">
        <v>7665</v>
      </c>
      <c r="J1029" s="2">
        <v>0.83333333333333337</v>
      </c>
      <c r="L1029" t="s">
        <v>968</v>
      </c>
      <c r="N1029" t="s">
        <v>1482</v>
      </c>
      <c r="O1029">
        <v>9845661</v>
      </c>
      <c r="P1029" t="s">
        <v>1079</v>
      </c>
      <c r="Q1029" t="s">
        <v>7752</v>
      </c>
      <c r="R1029">
        <v>0</v>
      </c>
      <c r="S1029" t="s">
        <v>1737</v>
      </c>
      <c r="V1029" t="s">
        <v>7753</v>
      </c>
      <c r="W1029" t="s">
        <v>7753</v>
      </c>
      <c r="X1029" t="s">
        <v>1739</v>
      </c>
      <c r="Y1029" t="s">
        <v>7605</v>
      </c>
      <c r="Z1029" t="s">
        <v>1743</v>
      </c>
    </row>
    <row r="1030" spans="1:26" x14ac:dyDescent="0.25">
      <c r="A1030" t="s">
        <v>7754</v>
      </c>
      <c r="B1030" t="s">
        <v>982</v>
      </c>
      <c r="C1030" t="s">
        <v>321</v>
      </c>
      <c r="D1030" t="s">
        <v>322</v>
      </c>
      <c r="E1030">
        <v>278</v>
      </c>
      <c r="F1030">
        <v>78717</v>
      </c>
      <c r="G1030" t="s">
        <v>7665</v>
      </c>
      <c r="H1030" s="2">
        <v>0.36458333333333331</v>
      </c>
      <c r="I1030" t="s">
        <v>7665</v>
      </c>
      <c r="J1030" s="2">
        <v>0.40625</v>
      </c>
      <c r="L1030" t="s">
        <v>968</v>
      </c>
      <c r="N1030" t="s">
        <v>985</v>
      </c>
      <c r="O1030">
        <v>9116876</v>
      </c>
      <c r="P1030" t="s">
        <v>970</v>
      </c>
      <c r="Q1030" t="s">
        <v>7755</v>
      </c>
      <c r="R1030">
        <v>0</v>
      </c>
      <c r="S1030" t="s">
        <v>1457</v>
      </c>
      <c r="U1030" t="s">
        <v>989</v>
      </c>
      <c r="V1030">
        <v>17985</v>
      </c>
      <c r="W1030">
        <v>17985</v>
      </c>
      <c r="X1030" t="s">
        <v>1794</v>
      </c>
      <c r="Y1030" t="s">
        <v>1074</v>
      </c>
      <c r="Z1030" t="s">
        <v>1074</v>
      </c>
    </row>
    <row r="1031" spans="1:26" x14ac:dyDescent="0.25">
      <c r="A1031">
        <v>414958</v>
      </c>
      <c r="B1031" t="s">
        <v>1021</v>
      </c>
      <c r="C1031" t="s">
        <v>1459</v>
      </c>
      <c r="D1031" t="s">
        <v>1460</v>
      </c>
      <c r="E1031">
        <v>28</v>
      </c>
      <c r="F1031">
        <v>100</v>
      </c>
      <c r="G1031" t="s">
        <v>7665</v>
      </c>
      <c r="H1031" s="2">
        <v>0.5625</v>
      </c>
      <c r="I1031" t="s">
        <v>572</v>
      </c>
      <c r="J1031" s="2">
        <v>0.83333333333333337</v>
      </c>
      <c r="L1031" t="s">
        <v>968</v>
      </c>
      <c r="N1031" t="s">
        <v>1300</v>
      </c>
      <c r="O1031">
        <v>2401</v>
      </c>
      <c r="P1031" t="s">
        <v>970</v>
      </c>
      <c r="Q1031" t="s">
        <v>7756</v>
      </c>
      <c r="R1031">
        <v>4</v>
      </c>
      <c r="S1031" t="s">
        <v>1026</v>
      </c>
      <c r="X1031" t="s">
        <v>1462</v>
      </c>
      <c r="Y1031" t="s">
        <v>1074</v>
      </c>
      <c r="Z1031" t="s">
        <v>1074</v>
      </c>
    </row>
    <row r="1032" spans="1:26" x14ac:dyDescent="0.25">
      <c r="A1032">
        <v>414788</v>
      </c>
      <c r="B1032" t="s">
        <v>1032</v>
      </c>
      <c r="C1032" t="s">
        <v>1033</v>
      </c>
      <c r="D1032" t="s">
        <v>1034</v>
      </c>
      <c r="E1032">
        <v>108</v>
      </c>
      <c r="F1032">
        <v>5873</v>
      </c>
      <c r="G1032" t="s">
        <v>7665</v>
      </c>
      <c r="H1032" s="2">
        <v>0.97916666666666663</v>
      </c>
      <c r="I1032" t="s">
        <v>572</v>
      </c>
      <c r="J1032" s="2">
        <v>0.29166666666666669</v>
      </c>
      <c r="L1032" t="s">
        <v>968</v>
      </c>
      <c r="N1032" t="s">
        <v>1035</v>
      </c>
      <c r="O1032">
        <v>9002647</v>
      </c>
      <c r="P1032" t="s">
        <v>1036</v>
      </c>
      <c r="Q1032" t="s">
        <v>7757</v>
      </c>
      <c r="R1032">
        <v>5.97</v>
      </c>
      <c r="S1032" t="s">
        <v>1902</v>
      </c>
      <c r="V1032" t="s">
        <v>7758</v>
      </c>
      <c r="W1032" t="s">
        <v>7758</v>
      </c>
      <c r="X1032" t="s">
        <v>1040</v>
      </c>
      <c r="Y1032" t="s">
        <v>1013</v>
      </c>
      <c r="Z1032" t="s">
        <v>1229</v>
      </c>
    </row>
    <row r="1033" spans="1:26" x14ac:dyDescent="0.25">
      <c r="A1033">
        <v>414888</v>
      </c>
      <c r="B1033" t="s">
        <v>964</v>
      </c>
      <c r="C1033" t="s">
        <v>965</v>
      </c>
      <c r="D1033" t="s">
        <v>966</v>
      </c>
      <c r="E1033">
        <v>26</v>
      </c>
      <c r="F1033">
        <v>284</v>
      </c>
      <c r="G1033" t="s">
        <v>572</v>
      </c>
      <c r="H1033" s="2">
        <v>8.3333333333333329E-2</v>
      </c>
      <c r="I1033" t="s">
        <v>349</v>
      </c>
      <c r="J1033" s="2">
        <v>0.25</v>
      </c>
      <c r="L1033" t="s">
        <v>968</v>
      </c>
      <c r="N1033" t="s">
        <v>969</v>
      </c>
      <c r="P1033" t="s">
        <v>1277</v>
      </c>
      <c r="Q1033" t="s">
        <v>7759</v>
      </c>
      <c r="R1033">
        <v>0</v>
      </c>
      <c r="S1033" t="s">
        <v>1349</v>
      </c>
      <c r="X1033" t="s">
        <v>973</v>
      </c>
      <c r="Y1033" t="s">
        <v>974</v>
      </c>
      <c r="Z1033" t="s">
        <v>974</v>
      </c>
    </row>
    <row r="1034" spans="1:26" x14ac:dyDescent="0.25">
      <c r="A1034">
        <v>414887</v>
      </c>
      <c r="B1034" t="s">
        <v>976</v>
      </c>
      <c r="C1034" t="s">
        <v>1185</v>
      </c>
      <c r="D1034" t="s">
        <v>1186</v>
      </c>
      <c r="E1034">
        <v>87</v>
      </c>
      <c r="F1034">
        <v>2391</v>
      </c>
      <c r="G1034" t="s">
        <v>572</v>
      </c>
      <c r="H1034" s="2">
        <v>8.3333333333333329E-2</v>
      </c>
      <c r="I1034" t="s">
        <v>349</v>
      </c>
      <c r="J1034" s="2">
        <v>0.25</v>
      </c>
      <c r="L1034" t="s">
        <v>968</v>
      </c>
      <c r="N1034" t="s">
        <v>969</v>
      </c>
      <c r="P1034" t="s">
        <v>1277</v>
      </c>
      <c r="Q1034" t="s">
        <v>7760</v>
      </c>
      <c r="R1034">
        <v>0</v>
      </c>
      <c r="S1034" t="s">
        <v>7228</v>
      </c>
      <c r="X1034" t="s">
        <v>1189</v>
      </c>
      <c r="Y1034" t="s">
        <v>974</v>
      </c>
      <c r="Z1034" t="s">
        <v>974</v>
      </c>
    </row>
    <row r="1035" spans="1:26" x14ac:dyDescent="0.25">
      <c r="A1035">
        <v>410302</v>
      </c>
      <c r="B1035" t="s">
        <v>982</v>
      </c>
      <c r="C1035" t="s">
        <v>351</v>
      </c>
      <c r="D1035" t="s">
        <v>352</v>
      </c>
      <c r="E1035">
        <v>294</v>
      </c>
      <c r="F1035">
        <v>91011</v>
      </c>
      <c r="G1035" t="s">
        <v>572</v>
      </c>
      <c r="H1035" s="2">
        <v>0.22222222222222221</v>
      </c>
      <c r="I1035" t="s">
        <v>572</v>
      </c>
      <c r="J1035" s="2">
        <v>0.91666666666666663</v>
      </c>
      <c r="L1035" t="s">
        <v>968</v>
      </c>
      <c r="N1035" t="s">
        <v>1099</v>
      </c>
      <c r="O1035">
        <v>9189419</v>
      </c>
      <c r="P1035" t="s">
        <v>986</v>
      </c>
      <c r="Q1035" t="s">
        <v>7761</v>
      </c>
      <c r="R1035">
        <v>0</v>
      </c>
      <c r="S1035" t="s">
        <v>7553</v>
      </c>
      <c r="U1035" t="s">
        <v>1102</v>
      </c>
      <c r="V1035">
        <v>56798</v>
      </c>
      <c r="W1035">
        <v>56798</v>
      </c>
      <c r="X1035" t="s">
        <v>1103</v>
      </c>
      <c r="Y1035" t="s">
        <v>991</v>
      </c>
      <c r="Z1035" t="s">
        <v>3230</v>
      </c>
    </row>
    <row r="1036" spans="1:26" x14ac:dyDescent="0.25">
      <c r="A1036">
        <v>414693</v>
      </c>
      <c r="B1036" t="s">
        <v>1075</v>
      </c>
      <c r="C1036" t="s">
        <v>6825</v>
      </c>
      <c r="D1036" t="s">
        <v>6826</v>
      </c>
      <c r="E1036">
        <v>154</v>
      </c>
      <c r="F1036">
        <v>14308</v>
      </c>
      <c r="G1036" t="s">
        <v>572</v>
      </c>
      <c r="H1036" s="2">
        <v>0.22916666666666666</v>
      </c>
      <c r="I1036" t="s">
        <v>572</v>
      </c>
      <c r="J1036" s="2">
        <v>0.54166666666666663</v>
      </c>
      <c r="L1036" t="s">
        <v>968</v>
      </c>
      <c r="N1036" t="s">
        <v>1035</v>
      </c>
      <c r="O1036" t="s">
        <v>6827</v>
      </c>
      <c r="P1036" t="s">
        <v>1079</v>
      </c>
      <c r="Q1036" t="s">
        <v>7762</v>
      </c>
      <c r="R1036">
        <v>0</v>
      </c>
      <c r="S1036" t="s">
        <v>6752</v>
      </c>
      <c r="V1036" t="s">
        <v>7763</v>
      </c>
      <c r="W1036" t="s">
        <v>7763</v>
      </c>
      <c r="X1036" t="s">
        <v>6831</v>
      </c>
      <c r="Y1036" t="s">
        <v>5854</v>
      </c>
      <c r="Z1036" t="s">
        <v>5985</v>
      </c>
    </row>
    <row r="1037" spans="1:26" x14ac:dyDescent="0.25">
      <c r="A1037">
        <v>414889</v>
      </c>
      <c r="B1037" t="s">
        <v>994</v>
      </c>
      <c r="C1037" t="s">
        <v>1645</v>
      </c>
      <c r="D1037" t="s">
        <v>1646</v>
      </c>
      <c r="E1037">
        <v>121</v>
      </c>
      <c r="F1037">
        <v>6688</v>
      </c>
      <c r="G1037" t="s">
        <v>572</v>
      </c>
      <c r="H1037" s="2">
        <v>0.25</v>
      </c>
      <c r="I1037" t="s">
        <v>572</v>
      </c>
      <c r="J1037" s="2">
        <v>0.875</v>
      </c>
      <c r="L1037" t="s">
        <v>968</v>
      </c>
      <c r="N1037" t="s">
        <v>997</v>
      </c>
      <c r="O1037">
        <v>9415741</v>
      </c>
      <c r="P1037" t="s">
        <v>999</v>
      </c>
      <c r="Q1037" t="s">
        <v>7764</v>
      </c>
      <c r="R1037">
        <v>0</v>
      </c>
      <c r="S1037" t="s">
        <v>6108</v>
      </c>
      <c r="V1037">
        <v>232</v>
      </c>
      <c r="W1037">
        <v>232</v>
      </c>
      <c r="X1037" t="s">
        <v>1648</v>
      </c>
      <c r="Y1037" t="s">
        <v>1104</v>
      </c>
      <c r="Z1037" t="s">
        <v>975</v>
      </c>
    </row>
    <row r="1038" spans="1:26" x14ac:dyDescent="0.25">
      <c r="A1038">
        <v>414922</v>
      </c>
      <c r="B1038" t="s">
        <v>1032</v>
      </c>
      <c r="C1038" t="s">
        <v>1327</v>
      </c>
      <c r="D1038" t="s">
        <v>1328</v>
      </c>
      <c r="E1038">
        <v>42</v>
      </c>
      <c r="F1038">
        <v>380</v>
      </c>
      <c r="G1038" t="s">
        <v>572</v>
      </c>
      <c r="H1038" s="2">
        <v>0.29166666666666669</v>
      </c>
      <c r="I1038" t="s">
        <v>572</v>
      </c>
      <c r="J1038" s="2">
        <v>0.75</v>
      </c>
      <c r="L1038" t="s">
        <v>968</v>
      </c>
      <c r="N1038" t="s">
        <v>1329</v>
      </c>
      <c r="O1038">
        <v>7321960</v>
      </c>
      <c r="P1038" t="s">
        <v>1168</v>
      </c>
      <c r="Q1038" t="s">
        <v>7765</v>
      </c>
      <c r="R1038">
        <v>0</v>
      </c>
      <c r="S1038" t="s">
        <v>1603</v>
      </c>
      <c r="T1038" t="s">
        <v>1332</v>
      </c>
      <c r="X1038" t="s">
        <v>1333</v>
      </c>
      <c r="Y1038" t="s">
        <v>1104</v>
      </c>
      <c r="Z1038" t="s">
        <v>1281</v>
      </c>
    </row>
    <row r="1039" spans="1:26" x14ac:dyDescent="0.25">
      <c r="A1039">
        <v>414955</v>
      </c>
      <c r="B1039" t="s">
        <v>964</v>
      </c>
      <c r="C1039" t="s">
        <v>6316</v>
      </c>
      <c r="D1039" t="s">
        <v>6317</v>
      </c>
      <c r="E1039">
        <v>27</v>
      </c>
      <c r="F1039">
        <v>207</v>
      </c>
      <c r="G1039" t="s">
        <v>572</v>
      </c>
      <c r="H1039" s="2">
        <v>0.33333333333333331</v>
      </c>
      <c r="I1039" t="s">
        <v>574</v>
      </c>
      <c r="J1039" s="2">
        <v>0.41666666666666669</v>
      </c>
      <c r="L1039" t="s">
        <v>968</v>
      </c>
      <c r="N1039" t="s">
        <v>1894</v>
      </c>
      <c r="O1039">
        <v>7928043</v>
      </c>
      <c r="P1039" t="s">
        <v>5701</v>
      </c>
      <c r="Q1039" t="s">
        <v>7766</v>
      </c>
      <c r="R1039">
        <v>0</v>
      </c>
      <c r="S1039" t="s">
        <v>1179</v>
      </c>
      <c r="V1039">
        <v>21241</v>
      </c>
      <c r="W1039">
        <v>21251</v>
      </c>
      <c r="X1039" t="s">
        <v>6319</v>
      </c>
      <c r="Y1039" t="s">
        <v>1104</v>
      </c>
      <c r="Z1039" t="s">
        <v>1665</v>
      </c>
    </row>
    <row r="1040" spans="1:26" x14ac:dyDescent="0.25">
      <c r="A1040" t="s">
        <v>7767</v>
      </c>
      <c r="B1040" t="s">
        <v>982</v>
      </c>
      <c r="C1040" t="s">
        <v>321</v>
      </c>
      <c r="D1040" t="s">
        <v>322</v>
      </c>
      <c r="E1040">
        <v>278</v>
      </c>
      <c r="F1040">
        <v>78717</v>
      </c>
      <c r="G1040" t="s">
        <v>572</v>
      </c>
      <c r="H1040" s="2">
        <v>0.48958333333333331</v>
      </c>
      <c r="I1040" t="s">
        <v>572</v>
      </c>
      <c r="J1040" s="2">
        <v>0.53125</v>
      </c>
      <c r="L1040" t="s">
        <v>968</v>
      </c>
      <c r="N1040" t="s">
        <v>985</v>
      </c>
      <c r="O1040">
        <v>9116876</v>
      </c>
      <c r="P1040" t="s">
        <v>970</v>
      </c>
      <c r="Q1040" t="s">
        <v>7768</v>
      </c>
      <c r="R1040">
        <v>0</v>
      </c>
      <c r="S1040" t="s">
        <v>1457</v>
      </c>
      <c r="U1040" t="s">
        <v>989</v>
      </c>
      <c r="V1040">
        <v>17985</v>
      </c>
      <c r="W1040">
        <v>17985</v>
      </c>
      <c r="X1040" t="s">
        <v>1794</v>
      </c>
      <c r="Y1040" t="s">
        <v>1074</v>
      </c>
      <c r="Z1040" t="s">
        <v>1074</v>
      </c>
    </row>
    <row r="1041" spans="1:26" x14ac:dyDescent="0.25">
      <c r="A1041">
        <v>414789</v>
      </c>
      <c r="B1041" t="s">
        <v>1032</v>
      </c>
      <c r="C1041" t="s">
        <v>1033</v>
      </c>
      <c r="D1041" t="s">
        <v>1034</v>
      </c>
      <c r="E1041">
        <v>108</v>
      </c>
      <c r="F1041">
        <v>5873</v>
      </c>
      <c r="G1041" t="s">
        <v>572</v>
      </c>
      <c r="H1041" s="2">
        <v>0.48958333333333331</v>
      </c>
      <c r="I1041" t="s">
        <v>572</v>
      </c>
      <c r="J1041" s="2">
        <v>0.79166666666666663</v>
      </c>
      <c r="L1041" t="s">
        <v>968</v>
      </c>
      <c r="N1041" t="s">
        <v>1035</v>
      </c>
      <c r="O1041">
        <v>9002647</v>
      </c>
      <c r="P1041" t="s">
        <v>1036</v>
      </c>
      <c r="Q1041" t="s">
        <v>7769</v>
      </c>
      <c r="R1041">
        <v>0</v>
      </c>
      <c r="S1041" t="s">
        <v>1235</v>
      </c>
      <c r="V1041" t="s">
        <v>7758</v>
      </c>
      <c r="W1041" t="s">
        <v>7758</v>
      </c>
      <c r="X1041" t="s">
        <v>1040</v>
      </c>
      <c r="Y1041" t="s">
        <v>1229</v>
      </c>
      <c r="Z1041" t="s">
        <v>1042</v>
      </c>
    </row>
    <row r="1042" spans="1:26" x14ac:dyDescent="0.25">
      <c r="A1042">
        <v>414587</v>
      </c>
      <c r="B1042" t="s">
        <v>1075</v>
      </c>
      <c r="C1042" t="s">
        <v>1156</v>
      </c>
      <c r="D1042" t="s">
        <v>1157</v>
      </c>
      <c r="E1042">
        <v>139</v>
      </c>
      <c r="F1042">
        <v>9996</v>
      </c>
      <c r="G1042" t="s">
        <v>572</v>
      </c>
      <c r="H1042" s="2">
        <v>0.5</v>
      </c>
      <c r="I1042" t="s">
        <v>572</v>
      </c>
      <c r="J1042" s="2">
        <v>0.79166666666666663</v>
      </c>
      <c r="L1042" t="s">
        <v>968</v>
      </c>
      <c r="N1042" t="s">
        <v>1158</v>
      </c>
      <c r="O1042">
        <v>9435818</v>
      </c>
      <c r="P1042" t="s">
        <v>1159</v>
      </c>
      <c r="Q1042" t="s">
        <v>7770</v>
      </c>
      <c r="R1042">
        <v>0</v>
      </c>
      <c r="S1042" t="s">
        <v>1722</v>
      </c>
      <c r="V1042" t="s">
        <v>7771</v>
      </c>
      <c r="W1042" t="s">
        <v>7771</v>
      </c>
      <c r="X1042" t="s">
        <v>1163</v>
      </c>
      <c r="Y1042" t="s">
        <v>1520</v>
      </c>
      <c r="Z1042" t="s">
        <v>1521</v>
      </c>
    </row>
    <row r="1043" spans="1:26" x14ac:dyDescent="0.25">
      <c r="A1043">
        <v>414634</v>
      </c>
      <c r="B1043" t="s">
        <v>1075</v>
      </c>
      <c r="C1043" t="s">
        <v>1076</v>
      </c>
      <c r="D1043" t="s">
        <v>1077</v>
      </c>
      <c r="E1043">
        <v>159</v>
      </c>
      <c r="F1043">
        <v>15215</v>
      </c>
      <c r="G1043" t="s">
        <v>574</v>
      </c>
      <c r="H1043" s="2">
        <v>0.25</v>
      </c>
      <c r="I1043" t="s">
        <v>574</v>
      </c>
      <c r="J1043" s="2">
        <v>0.70833333333333337</v>
      </c>
      <c r="L1043" t="s">
        <v>968</v>
      </c>
      <c r="N1043" t="s">
        <v>1078</v>
      </c>
      <c r="O1043">
        <v>9819947</v>
      </c>
      <c r="P1043" t="s">
        <v>1277</v>
      </c>
      <c r="Q1043" t="s">
        <v>7772</v>
      </c>
      <c r="R1043">
        <v>0</v>
      </c>
      <c r="S1043" t="s">
        <v>1920</v>
      </c>
      <c r="V1043">
        <v>54</v>
      </c>
      <c r="W1043">
        <v>54</v>
      </c>
      <c r="X1043" t="s">
        <v>1082</v>
      </c>
      <c r="Y1043" t="s">
        <v>1005</v>
      </c>
      <c r="Z1043" t="s">
        <v>1083</v>
      </c>
    </row>
    <row r="1044" spans="1:26" x14ac:dyDescent="0.25">
      <c r="A1044" t="s">
        <v>7773</v>
      </c>
      <c r="B1044" t="s">
        <v>982</v>
      </c>
      <c r="C1044" t="s">
        <v>112</v>
      </c>
      <c r="D1044" t="s">
        <v>113</v>
      </c>
      <c r="E1044">
        <v>198</v>
      </c>
      <c r="F1044">
        <v>32477</v>
      </c>
      <c r="G1044" t="s">
        <v>574</v>
      </c>
      <c r="H1044" s="2">
        <v>0.25</v>
      </c>
      <c r="I1044" t="s">
        <v>534</v>
      </c>
      <c r="J1044" s="2">
        <v>0.75</v>
      </c>
      <c r="L1044" t="s">
        <v>968</v>
      </c>
      <c r="N1044" t="s">
        <v>1073</v>
      </c>
      <c r="O1044">
        <v>9417086</v>
      </c>
      <c r="P1044" t="s">
        <v>986</v>
      </c>
      <c r="Q1044" t="s">
        <v>7774</v>
      </c>
      <c r="R1044">
        <v>0</v>
      </c>
      <c r="S1044" t="s">
        <v>7775</v>
      </c>
      <c r="V1044" t="s">
        <v>7728</v>
      </c>
      <c r="W1044" t="s">
        <v>7728</v>
      </c>
      <c r="X1044" t="s">
        <v>1266</v>
      </c>
      <c r="Y1044" t="s">
        <v>1074</v>
      </c>
      <c r="Z1044" t="s">
        <v>1074</v>
      </c>
    </row>
    <row r="1045" spans="1:26" x14ac:dyDescent="0.25">
      <c r="A1045" t="s">
        <v>7776</v>
      </c>
      <c r="B1045" t="s">
        <v>982</v>
      </c>
      <c r="C1045" t="s">
        <v>416</v>
      </c>
      <c r="D1045" t="s">
        <v>417</v>
      </c>
      <c r="E1045">
        <v>301</v>
      </c>
      <c r="F1045">
        <v>82910</v>
      </c>
      <c r="G1045" t="s">
        <v>574</v>
      </c>
      <c r="H1045" s="2">
        <v>0.29166666666666669</v>
      </c>
      <c r="I1045" t="s">
        <v>813</v>
      </c>
      <c r="J1045" s="2">
        <v>0.70833333333333337</v>
      </c>
      <c r="L1045" t="s">
        <v>968</v>
      </c>
      <c r="N1045" t="s">
        <v>985</v>
      </c>
      <c r="O1045">
        <v>9111802</v>
      </c>
      <c r="P1045" t="s">
        <v>1009</v>
      </c>
      <c r="Q1045" t="s">
        <v>7777</v>
      </c>
      <c r="R1045">
        <v>0</v>
      </c>
      <c r="S1045" t="s">
        <v>6043</v>
      </c>
      <c r="V1045">
        <v>16718</v>
      </c>
      <c r="W1045">
        <v>16718</v>
      </c>
      <c r="X1045" t="s">
        <v>1627</v>
      </c>
      <c r="Y1045" t="s">
        <v>1074</v>
      </c>
      <c r="Z1045" t="s">
        <v>1074</v>
      </c>
    </row>
    <row r="1046" spans="1:26" x14ac:dyDescent="0.25">
      <c r="A1046">
        <v>414811</v>
      </c>
      <c r="B1046" t="s">
        <v>1032</v>
      </c>
      <c r="C1046" t="s">
        <v>1165</v>
      </c>
      <c r="D1046" t="s">
        <v>1166</v>
      </c>
      <c r="E1046">
        <v>54</v>
      </c>
      <c r="F1046">
        <v>499</v>
      </c>
      <c r="G1046" t="s">
        <v>574</v>
      </c>
      <c r="H1046" s="2">
        <v>0.66666666666666663</v>
      </c>
      <c r="I1046" t="s">
        <v>574</v>
      </c>
      <c r="J1046" s="2">
        <v>0.95833333333333337</v>
      </c>
      <c r="L1046" t="s">
        <v>968</v>
      </c>
      <c r="N1046" t="s">
        <v>1167</v>
      </c>
      <c r="O1046">
        <v>7917757</v>
      </c>
      <c r="P1046" t="s">
        <v>1168</v>
      </c>
      <c r="Q1046" t="s">
        <v>7778</v>
      </c>
      <c r="R1046">
        <v>0</v>
      </c>
      <c r="S1046" t="s">
        <v>1133</v>
      </c>
      <c r="V1046">
        <v>21251</v>
      </c>
      <c r="W1046">
        <v>21251</v>
      </c>
      <c r="X1046" t="s">
        <v>1171</v>
      </c>
      <c r="Y1046" t="s">
        <v>1047</v>
      </c>
      <c r="Z1046" t="s">
        <v>1047</v>
      </c>
    </row>
    <row r="1047" spans="1:26" x14ac:dyDescent="0.25">
      <c r="A1047">
        <v>414586</v>
      </c>
      <c r="B1047" t="s">
        <v>1032</v>
      </c>
      <c r="C1047" t="s">
        <v>1128</v>
      </c>
      <c r="D1047" t="s">
        <v>1129</v>
      </c>
      <c r="E1047">
        <v>56</v>
      </c>
      <c r="F1047">
        <v>1083</v>
      </c>
      <c r="G1047" t="s">
        <v>574</v>
      </c>
      <c r="H1047" s="2">
        <v>0.75</v>
      </c>
      <c r="I1047" t="s">
        <v>574</v>
      </c>
      <c r="J1047" s="2">
        <v>0.99930555555555556</v>
      </c>
      <c r="L1047" t="s">
        <v>968</v>
      </c>
      <c r="N1047" t="s">
        <v>1158</v>
      </c>
      <c r="O1047">
        <v>9184524</v>
      </c>
      <c r="P1047" t="s">
        <v>1036</v>
      </c>
      <c r="Q1047" t="s">
        <v>7779</v>
      </c>
      <c r="R1047">
        <v>0</v>
      </c>
      <c r="S1047" t="s">
        <v>1133</v>
      </c>
      <c r="V1047" t="s">
        <v>7780</v>
      </c>
      <c r="W1047" t="s">
        <v>7781</v>
      </c>
      <c r="X1047" t="s">
        <v>1135</v>
      </c>
      <c r="Y1047" t="s">
        <v>4049</v>
      </c>
      <c r="Z1047" t="s">
        <v>4049</v>
      </c>
    </row>
    <row r="1048" spans="1:26" x14ac:dyDescent="0.25">
      <c r="A1048">
        <v>414590</v>
      </c>
      <c r="B1048" t="s">
        <v>1075</v>
      </c>
      <c r="C1048" t="s">
        <v>3908</v>
      </c>
      <c r="D1048" t="s">
        <v>3909</v>
      </c>
      <c r="E1048">
        <v>139</v>
      </c>
      <c r="F1048">
        <v>9996</v>
      </c>
      <c r="G1048" t="s">
        <v>574</v>
      </c>
      <c r="H1048" s="2">
        <v>0.875</v>
      </c>
      <c r="I1048" t="s">
        <v>345</v>
      </c>
      <c r="J1048" s="2">
        <v>0.20833333333333334</v>
      </c>
      <c r="L1048" t="s">
        <v>968</v>
      </c>
      <c r="N1048" t="s">
        <v>1158</v>
      </c>
      <c r="O1048">
        <v>9366225</v>
      </c>
      <c r="P1048" t="s">
        <v>1159</v>
      </c>
      <c r="Q1048" t="s">
        <v>7782</v>
      </c>
      <c r="R1048">
        <v>0</v>
      </c>
      <c r="S1048" t="s">
        <v>7783</v>
      </c>
      <c r="V1048" t="s">
        <v>6159</v>
      </c>
      <c r="W1048" t="s">
        <v>6159</v>
      </c>
      <c r="X1048" t="s">
        <v>3912</v>
      </c>
      <c r="Y1048" t="s">
        <v>2715</v>
      </c>
      <c r="Z1048" t="s">
        <v>975</v>
      </c>
    </row>
    <row r="1049" spans="1:26" x14ac:dyDescent="0.25">
      <c r="A1049">
        <v>414636</v>
      </c>
      <c r="B1049" t="s">
        <v>1075</v>
      </c>
      <c r="C1049" t="s">
        <v>1465</v>
      </c>
      <c r="D1049" t="s">
        <v>1466</v>
      </c>
      <c r="E1049">
        <v>159</v>
      </c>
      <c r="F1049">
        <v>15215</v>
      </c>
      <c r="G1049" t="s">
        <v>345</v>
      </c>
      <c r="H1049" s="2">
        <v>0.10416666666666667</v>
      </c>
      <c r="I1049" t="s">
        <v>345</v>
      </c>
      <c r="J1049" s="2">
        <v>0.5</v>
      </c>
      <c r="L1049" t="s">
        <v>968</v>
      </c>
      <c r="N1049" t="s">
        <v>1078</v>
      </c>
      <c r="O1049">
        <v>9809916</v>
      </c>
      <c r="P1049" t="s">
        <v>1079</v>
      </c>
      <c r="Q1049" t="s">
        <v>7784</v>
      </c>
      <c r="R1049">
        <v>14.8</v>
      </c>
      <c r="S1049" t="s">
        <v>3391</v>
      </c>
      <c r="V1049">
        <v>63</v>
      </c>
      <c r="W1049">
        <v>63</v>
      </c>
      <c r="X1049" t="s">
        <v>1469</v>
      </c>
      <c r="Y1049" t="s">
        <v>1615</v>
      </c>
      <c r="Z1049" t="s">
        <v>1104</v>
      </c>
    </row>
    <row r="1050" spans="1:26" x14ac:dyDescent="0.25">
      <c r="A1050">
        <v>415036</v>
      </c>
      <c r="B1050" t="s">
        <v>976</v>
      </c>
      <c r="C1050" t="s">
        <v>7785</v>
      </c>
      <c r="D1050" t="s">
        <v>4087</v>
      </c>
      <c r="E1050">
        <v>69</v>
      </c>
      <c r="F1050">
        <v>1338</v>
      </c>
      <c r="G1050" t="s">
        <v>345</v>
      </c>
      <c r="H1050" s="2">
        <v>0.33333333333333331</v>
      </c>
      <c r="I1050" t="s">
        <v>534</v>
      </c>
      <c r="J1050" s="2">
        <v>0.66666666666666663</v>
      </c>
      <c r="L1050" t="s">
        <v>968</v>
      </c>
      <c r="N1050" t="s">
        <v>1024</v>
      </c>
      <c r="O1050" t="s">
        <v>4088</v>
      </c>
      <c r="P1050" t="s">
        <v>970</v>
      </c>
      <c r="Q1050" t="s">
        <v>7786</v>
      </c>
      <c r="R1050">
        <v>0</v>
      </c>
      <c r="S1050" t="s">
        <v>972</v>
      </c>
      <c r="T1050" t="s">
        <v>1332</v>
      </c>
      <c r="Y1050" t="s">
        <v>1104</v>
      </c>
      <c r="Z1050" t="s">
        <v>1042</v>
      </c>
    </row>
    <row r="1051" spans="1:26" x14ac:dyDescent="0.25">
      <c r="A1051">
        <v>415035</v>
      </c>
      <c r="B1051" t="s">
        <v>964</v>
      </c>
      <c r="C1051" t="s">
        <v>1776</v>
      </c>
      <c r="D1051" t="s">
        <v>1777</v>
      </c>
      <c r="E1051">
        <v>27</v>
      </c>
      <c r="F1051">
        <v>237</v>
      </c>
      <c r="G1051" t="s">
        <v>345</v>
      </c>
      <c r="H1051" s="2">
        <v>0.33333333333333331</v>
      </c>
      <c r="I1051" t="s">
        <v>534</v>
      </c>
      <c r="J1051" s="2">
        <v>0.66666666666666663</v>
      </c>
      <c r="L1051" t="s">
        <v>968</v>
      </c>
      <c r="N1051" t="s">
        <v>1024</v>
      </c>
      <c r="O1051" t="s">
        <v>1779</v>
      </c>
      <c r="P1051" t="s">
        <v>970</v>
      </c>
      <c r="Q1051" t="s">
        <v>7787</v>
      </c>
      <c r="R1051">
        <v>0</v>
      </c>
      <c r="S1051" t="s">
        <v>972</v>
      </c>
      <c r="T1051" t="s">
        <v>1332</v>
      </c>
      <c r="X1051" t="s">
        <v>1780</v>
      </c>
      <c r="Y1051" t="s">
        <v>1104</v>
      </c>
      <c r="Z1051" t="s">
        <v>1042</v>
      </c>
    </row>
    <row r="1052" spans="1:26" x14ac:dyDescent="0.25">
      <c r="A1052" t="s">
        <v>7788</v>
      </c>
      <c r="B1052" t="s">
        <v>982</v>
      </c>
      <c r="C1052" t="s">
        <v>321</v>
      </c>
      <c r="D1052" t="s">
        <v>322</v>
      </c>
      <c r="E1052">
        <v>278</v>
      </c>
      <c r="F1052">
        <v>78717</v>
      </c>
      <c r="G1052" t="s">
        <v>345</v>
      </c>
      <c r="H1052" s="2">
        <v>0.36458333333333331</v>
      </c>
      <c r="I1052" t="s">
        <v>345</v>
      </c>
      <c r="J1052" s="2">
        <v>0.40625</v>
      </c>
      <c r="L1052" t="s">
        <v>968</v>
      </c>
      <c r="N1052" t="s">
        <v>985</v>
      </c>
      <c r="O1052">
        <v>9116876</v>
      </c>
      <c r="P1052" t="s">
        <v>970</v>
      </c>
      <c r="Q1052" t="s">
        <v>7789</v>
      </c>
      <c r="R1052">
        <v>0</v>
      </c>
      <c r="S1052" t="s">
        <v>1457</v>
      </c>
      <c r="U1052" t="s">
        <v>989</v>
      </c>
      <c r="V1052">
        <v>17986</v>
      </c>
      <c r="W1052">
        <v>17986</v>
      </c>
      <c r="X1052" t="s">
        <v>1794</v>
      </c>
      <c r="Y1052" t="s">
        <v>1074</v>
      </c>
      <c r="Z1052" t="s">
        <v>1074</v>
      </c>
    </row>
    <row r="1053" spans="1:26" x14ac:dyDescent="0.25">
      <c r="A1053">
        <v>414744</v>
      </c>
      <c r="B1053" t="s">
        <v>1752</v>
      </c>
      <c r="C1053" t="s">
        <v>1753</v>
      </c>
      <c r="D1053" t="s">
        <v>1754</v>
      </c>
      <c r="E1053">
        <v>114</v>
      </c>
      <c r="F1053">
        <v>5169</v>
      </c>
      <c r="G1053" t="s">
        <v>345</v>
      </c>
      <c r="H1053" s="2">
        <v>0.5</v>
      </c>
      <c r="I1053" t="s">
        <v>573</v>
      </c>
      <c r="J1053" s="2">
        <v>0.25</v>
      </c>
      <c r="L1053" t="s">
        <v>968</v>
      </c>
      <c r="N1053" t="s">
        <v>1755</v>
      </c>
      <c r="O1053">
        <v>9781528</v>
      </c>
      <c r="P1053" t="s">
        <v>1159</v>
      </c>
      <c r="Q1053" t="s">
        <v>7790</v>
      </c>
      <c r="R1053">
        <v>0</v>
      </c>
      <c r="S1053" t="s">
        <v>2356</v>
      </c>
      <c r="V1053">
        <v>72</v>
      </c>
      <c r="W1053">
        <v>72</v>
      </c>
      <c r="X1053" t="s">
        <v>1758</v>
      </c>
      <c r="Y1053" t="s">
        <v>2329</v>
      </c>
      <c r="Z1053" t="s">
        <v>1774</v>
      </c>
    </row>
    <row r="1054" spans="1:26" x14ac:dyDescent="0.25">
      <c r="A1054">
        <v>414986</v>
      </c>
      <c r="B1054" t="s">
        <v>1032</v>
      </c>
      <c r="C1054" t="s">
        <v>5900</v>
      </c>
      <c r="D1054" t="s">
        <v>5901</v>
      </c>
      <c r="E1054">
        <v>71</v>
      </c>
      <c r="F1054">
        <v>1050</v>
      </c>
      <c r="G1054" t="s">
        <v>573</v>
      </c>
      <c r="H1054" s="2">
        <v>8.3333333333333329E-2</v>
      </c>
      <c r="I1054" t="s">
        <v>573</v>
      </c>
      <c r="J1054" s="2">
        <v>0.16666666666666666</v>
      </c>
      <c r="L1054" t="s">
        <v>968</v>
      </c>
      <c r="N1054" t="s">
        <v>1167</v>
      </c>
      <c r="O1054">
        <v>8132055</v>
      </c>
      <c r="P1054" t="s">
        <v>1131</v>
      </c>
      <c r="Q1054" t="s">
        <v>7791</v>
      </c>
      <c r="R1054">
        <v>0</v>
      </c>
      <c r="S1054" t="s">
        <v>2671</v>
      </c>
      <c r="V1054">
        <v>21251</v>
      </c>
      <c r="W1054">
        <v>21251</v>
      </c>
      <c r="X1054" t="s">
        <v>5905</v>
      </c>
      <c r="Y1054" t="s">
        <v>1281</v>
      </c>
      <c r="Z1054" t="s">
        <v>1104</v>
      </c>
    </row>
    <row r="1055" spans="1:26" x14ac:dyDescent="0.25">
      <c r="A1055">
        <v>414283</v>
      </c>
      <c r="B1055" t="s">
        <v>1032</v>
      </c>
      <c r="C1055" t="s">
        <v>1192</v>
      </c>
      <c r="D1055" t="s">
        <v>1193</v>
      </c>
      <c r="E1055">
        <v>69</v>
      </c>
      <c r="F1055">
        <v>764</v>
      </c>
      <c r="G1055" t="s">
        <v>573</v>
      </c>
      <c r="H1055" s="2">
        <v>0.29166666666666669</v>
      </c>
      <c r="I1055" t="s">
        <v>573</v>
      </c>
      <c r="J1055" s="2">
        <v>0.625</v>
      </c>
      <c r="L1055" t="s">
        <v>968</v>
      </c>
      <c r="N1055" t="s">
        <v>1194</v>
      </c>
      <c r="O1055">
        <v>7030523</v>
      </c>
      <c r="P1055" t="s">
        <v>1036</v>
      </c>
      <c r="Q1055" t="s">
        <v>7792</v>
      </c>
      <c r="R1055">
        <v>0</v>
      </c>
      <c r="S1055" t="s">
        <v>1545</v>
      </c>
      <c r="V1055">
        <v>21251</v>
      </c>
      <c r="W1055">
        <v>21251</v>
      </c>
      <c r="X1055" t="s">
        <v>1197</v>
      </c>
      <c r="Y1055" t="s">
        <v>1198</v>
      </c>
      <c r="Z1055" t="s">
        <v>1029</v>
      </c>
    </row>
    <row r="1056" spans="1:26" x14ac:dyDescent="0.25">
      <c r="A1056">
        <v>414230</v>
      </c>
      <c r="B1056" t="s">
        <v>2403</v>
      </c>
      <c r="C1056" t="s">
        <v>7793</v>
      </c>
      <c r="D1056" t="s">
        <v>7794</v>
      </c>
      <c r="E1056">
        <v>180</v>
      </c>
      <c r="F1056">
        <v>24185</v>
      </c>
      <c r="G1056" t="s">
        <v>573</v>
      </c>
      <c r="H1056" s="2">
        <v>0.41666666666666669</v>
      </c>
      <c r="I1056" t="s">
        <v>534</v>
      </c>
      <c r="J1056" s="2">
        <v>0.5</v>
      </c>
      <c r="L1056" t="s">
        <v>968</v>
      </c>
      <c r="N1056" t="s">
        <v>1024</v>
      </c>
      <c r="O1056">
        <v>9703813</v>
      </c>
      <c r="P1056" t="s">
        <v>1159</v>
      </c>
      <c r="Q1056" t="s">
        <v>7795</v>
      </c>
      <c r="R1056">
        <v>0</v>
      </c>
      <c r="S1056" t="s">
        <v>4669</v>
      </c>
      <c r="T1056" t="s">
        <v>1332</v>
      </c>
      <c r="X1056" t="s">
        <v>7796</v>
      </c>
      <c r="Y1056" t="s">
        <v>2323</v>
      </c>
      <c r="Z1056" t="s">
        <v>1707</v>
      </c>
    </row>
    <row r="1057" spans="1:26" x14ac:dyDescent="0.25">
      <c r="A1057">
        <v>415132</v>
      </c>
      <c r="B1057" t="s">
        <v>1032</v>
      </c>
      <c r="C1057" t="s">
        <v>1033</v>
      </c>
      <c r="D1057" t="s">
        <v>1034</v>
      </c>
      <c r="E1057">
        <v>108</v>
      </c>
      <c r="F1057">
        <v>5873</v>
      </c>
      <c r="G1057" t="s">
        <v>573</v>
      </c>
      <c r="H1057" s="2">
        <v>0.79166666666666663</v>
      </c>
      <c r="I1057" t="s">
        <v>349</v>
      </c>
      <c r="J1057" s="2">
        <v>0.22916666666666666</v>
      </c>
      <c r="L1057" t="s">
        <v>968</v>
      </c>
      <c r="N1057" t="s">
        <v>1035</v>
      </c>
      <c r="O1057">
        <v>9002647</v>
      </c>
      <c r="P1057" t="s">
        <v>1036</v>
      </c>
      <c r="Q1057" t="s">
        <v>7797</v>
      </c>
      <c r="R1057">
        <v>0</v>
      </c>
      <c r="S1057" t="s">
        <v>3179</v>
      </c>
      <c r="V1057" t="s">
        <v>7758</v>
      </c>
      <c r="W1057" t="s">
        <v>7758</v>
      </c>
      <c r="X1057" t="s">
        <v>1040</v>
      </c>
      <c r="Y1057" t="s">
        <v>1980</v>
      </c>
      <c r="Z1057" t="s">
        <v>1853</v>
      </c>
    </row>
    <row r="1058" spans="1:26" x14ac:dyDescent="0.25">
      <c r="A1058">
        <v>415041</v>
      </c>
      <c r="B1058" t="s">
        <v>1075</v>
      </c>
      <c r="C1058" t="s">
        <v>7798</v>
      </c>
      <c r="D1058" t="s">
        <v>7799</v>
      </c>
      <c r="E1058">
        <v>122</v>
      </c>
      <c r="F1058">
        <v>6536</v>
      </c>
      <c r="G1058" t="s">
        <v>349</v>
      </c>
      <c r="H1058" s="2">
        <v>6.25E-2</v>
      </c>
      <c r="I1058" t="s">
        <v>349</v>
      </c>
      <c r="J1058" s="2">
        <v>0.33333333333333331</v>
      </c>
      <c r="L1058" t="s">
        <v>968</v>
      </c>
      <c r="N1058" t="s">
        <v>1078</v>
      </c>
      <c r="O1058">
        <v>9039028</v>
      </c>
      <c r="P1058" t="s">
        <v>1277</v>
      </c>
      <c r="Q1058" t="s">
        <v>7800</v>
      </c>
      <c r="R1058">
        <v>0</v>
      </c>
      <c r="S1058" t="s">
        <v>7801</v>
      </c>
      <c r="V1058">
        <v>1407</v>
      </c>
      <c r="W1058">
        <v>1407</v>
      </c>
      <c r="X1058" t="s">
        <v>7802</v>
      </c>
      <c r="Y1058" t="s">
        <v>1256</v>
      </c>
      <c r="Z1058" t="s">
        <v>1083</v>
      </c>
    </row>
    <row r="1059" spans="1:26" x14ac:dyDescent="0.25">
      <c r="A1059">
        <v>415042</v>
      </c>
      <c r="B1059" t="s">
        <v>1075</v>
      </c>
      <c r="C1059" t="s">
        <v>1828</v>
      </c>
      <c r="D1059" t="s">
        <v>1829</v>
      </c>
      <c r="E1059">
        <v>159</v>
      </c>
      <c r="F1059">
        <v>15215</v>
      </c>
      <c r="G1059" t="s">
        <v>349</v>
      </c>
      <c r="H1059" s="2">
        <v>0.25</v>
      </c>
      <c r="I1059" t="s">
        <v>349</v>
      </c>
      <c r="J1059" s="2">
        <v>0.75</v>
      </c>
      <c r="L1059" t="s">
        <v>968</v>
      </c>
      <c r="N1059" t="s">
        <v>1078</v>
      </c>
      <c r="O1059">
        <v>9809904</v>
      </c>
      <c r="P1059" t="s">
        <v>1277</v>
      </c>
      <c r="Q1059" t="s">
        <v>7803</v>
      </c>
      <c r="R1059">
        <v>0</v>
      </c>
      <c r="S1059" t="s">
        <v>1279</v>
      </c>
      <c r="V1059">
        <v>66</v>
      </c>
      <c r="W1059">
        <v>66</v>
      </c>
      <c r="X1059" t="s">
        <v>1831</v>
      </c>
      <c r="Y1059" t="s">
        <v>1615</v>
      </c>
      <c r="Z1059" t="s">
        <v>6098</v>
      </c>
    </row>
    <row r="1060" spans="1:26" x14ac:dyDescent="0.25">
      <c r="A1060" t="s">
        <v>7804</v>
      </c>
      <c r="B1060" t="s">
        <v>982</v>
      </c>
      <c r="C1060" t="s">
        <v>450</v>
      </c>
      <c r="D1060" t="s">
        <v>451</v>
      </c>
      <c r="E1060">
        <v>159</v>
      </c>
      <c r="F1060">
        <v>12969</v>
      </c>
      <c r="G1060" t="s">
        <v>349</v>
      </c>
      <c r="H1060" s="2">
        <v>0.29166666666666669</v>
      </c>
      <c r="I1060" t="s">
        <v>350</v>
      </c>
      <c r="J1060" s="2">
        <v>0.75</v>
      </c>
      <c r="L1060" t="s">
        <v>968</v>
      </c>
      <c r="N1060" t="s">
        <v>1091</v>
      </c>
      <c r="O1060">
        <v>8807997</v>
      </c>
      <c r="P1060" t="s">
        <v>1009</v>
      </c>
      <c r="Q1060" t="s">
        <v>7805</v>
      </c>
      <c r="R1060">
        <v>0</v>
      </c>
      <c r="S1060" t="s">
        <v>1239</v>
      </c>
      <c r="V1060">
        <v>430</v>
      </c>
      <c r="W1060">
        <v>430</v>
      </c>
      <c r="X1060" t="s">
        <v>5924</v>
      </c>
      <c r="Y1060" t="s">
        <v>1947</v>
      </c>
      <c r="Z1060" t="s">
        <v>1020</v>
      </c>
    </row>
    <row r="1061" spans="1:26" x14ac:dyDescent="0.25">
      <c r="A1061">
        <v>414961</v>
      </c>
      <c r="B1061" t="s">
        <v>1075</v>
      </c>
      <c r="C1061" t="s">
        <v>1320</v>
      </c>
      <c r="D1061" t="s">
        <v>1321</v>
      </c>
      <c r="E1061">
        <v>86</v>
      </c>
      <c r="F1061">
        <v>2546</v>
      </c>
      <c r="G1061" t="s">
        <v>349</v>
      </c>
      <c r="H1061" s="2">
        <v>0.33333333333333331</v>
      </c>
      <c r="I1061" t="s">
        <v>349</v>
      </c>
      <c r="J1061" s="2">
        <v>0.70833333333333337</v>
      </c>
      <c r="L1061" t="s">
        <v>968</v>
      </c>
      <c r="N1061" t="s">
        <v>1035</v>
      </c>
      <c r="O1061">
        <v>9280718</v>
      </c>
      <c r="P1061" t="s">
        <v>1079</v>
      </c>
      <c r="Q1061" t="s">
        <v>7806</v>
      </c>
      <c r="R1061">
        <v>0</v>
      </c>
      <c r="S1061" t="s">
        <v>2013</v>
      </c>
      <c r="V1061" t="s">
        <v>7807</v>
      </c>
      <c r="W1061" t="s">
        <v>7807</v>
      </c>
      <c r="X1061" t="s">
        <v>1325</v>
      </c>
      <c r="Y1061" t="s">
        <v>2031</v>
      </c>
      <c r="Z1061" t="s">
        <v>1104</v>
      </c>
    </row>
    <row r="1062" spans="1:26" x14ac:dyDescent="0.25">
      <c r="A1062" t="s">
        <v>7808</v>
      </c>
      <c r="B1062" t="s">
        <v>982</v>
      </c>
      <c r="C1062" t="s">
        <v>321</v>
      </c>
      <c r="D1062" t="s">
        <v>322</v>
      </c>
      <c r="E1062">
        <v>278</v>
      </c>
      <c r="F1062">
        <v>78717</v>
      </c>
      <c r="G1062" t="s">
        <v>349</v>
      </c>
      <c r="H1062" s="2">
        <v>0.375</v>
      </c>
      <c r="I1062" t="s">
        <v>346</v>
      </c>
      <c r="J1062" s="2">
        <v>0.70833333333333337</v>
      </c>
      <c r="L1062" t="s">
        <v>968</v>
      </c>
      <c r="N1062" t="s">
        <v>985</v>
      </c>
      <c r="O1062">
        <v>9116876</v>
      </c>
      <c r="P1062" t="s">
        <v>1060</v>
      </c>
      <c r="Q1062" t="s">
        <v>7809</v>
      </c>
      <c r="R1062">
        <v>0</v>
      </c>
      <c r="S1062" t="s">
        <v>6043</v>
      </c>
      <c r="U1062" t="s">
        <v>989</v>
      </c>
      <c r="V1062">
        <v>17987</v>
      </c>
      <c r="W1062">
        <v>17987</v>
      </c>
      <c r="X1062" t="s">
        <v>1794</v>
      </c>
      <c r="Y1062" t="s">
        <v>1074</v>
      </c>
      <c r="Z1062" t="s">
        <v>1074</v>
      </c>
    </row>
    <row r="1063" spans="1:26" x14ac:dyDescent="0.25">
      <c r="A1063" t="s">
        <v>7810</v>
      </c>
      <c r="B1063" t="s">
        <v>982</v>
      </c>
      <c r="C1063" t="s">
        <v>482</v>
      </c>
      <c r="D1063" t="s">
        <v>483</v>
      </c>
      <c r="E1063">
        <v>294</v>
      </c>
      <c r="F1063">
        <v>90940</v>
      </c>
      <c r="G1063" t="s">
        <v>349</v>
      </c>
      <c r="H1063" s="2">
        <v>0.60416666666666663</v>
      </c>
      <c r="I1063" t="s">
        <v>424</v>
      </c>
      <c r="J1063" s="2">
        <v>0.875</v>
      </c>
      <c r="L1063" t="s">
        <v>968</v>
      </c>
      <c r="N1063" t="s">
        <v>1099</v>
      </c>
      <c r="O1063">
        <v>9192387</v>
      </c>
      <c r="P1063" t="s">
        <v>1254</v>
      </c>
      <c r="Q1063" t="s">
        <v>7811</v>
      </c>
      <c r="R1063">
        <v>0</v>
      </c>
      <c r="S1063" t="s">
        <v>2288</v>
      </c>
      <c r="U1063" t="s">
        <v>1102</v>
      </c>
      <c r="V1063">
        <v>58847</v>
      </c>
      <c r="W1063">
        <v>58847</v>
      </c>
      <c r="X1063" t="s">
        <v>1274</v>
      </c>
      <c r="Y1063" t="s">
        <v>1594</v>
      </c>
      <c r="Z1063" t="s">
        <v>1105</v>
      </c>
    </row>
    <row r="1064" spans="1:26" x14ac:dyDescent="0.25">
      <c r="A1064">
        <v>415141</v>
      </c>
      <c r="B1064" t="s">
        <v>1032</v>
      </c>
      <c r="C1064" t="s">
        <v>1192</v>
      </c>
      <c r="D1064" t="s">
        <v>1193</v>
      </c>
      <c r="E1064">
        <v>69</v>
      </c>
      <c r="F1064">
        <v>764</v>
      </c>
      <c r="G1064" t="s">
        <v>349</v>
      </c>
      <c r="H1064" s="2">
        <v>0.625</v>
      </c>
      <c r="I1064" t="s">
        <v>349</v>
      </c>
      <c r="J1064" s="2">
        <v>0.75</v>
      </c>
      <c r="L1064" t="s">
        <v>968</v>
      </c>
      <c r="N1064" t="s">
        <v>1194</v>
      </c>
      <c r="O1064">
        <v>7030523</v>
      </c>
      <c r="P1064" t="s">
        <v>1036</v>
      </c>
      <c r="Q1064" t="s">
        <v>7812</v>
      </c>
      <c r="R1064">
        <v>0</v>
      </c>
      <c r="S1064" t="s">
        <v>7813</v>
      </c>
      <c r="V1064">
        <v>21252</v>
      </c>
      <c r="W1064">
        <v>21252</v>
      </c>
      <c r="X1064" t="s">
        <v>1197</v>
      </c>
      <c r="Y1064" t="s">
        <v>1283</v>
      </c>
      <c r="Z1064" t="s">
        <v>1284</v>
      </c>
    </row>
    <row r="1065" spans="1:26" x14ac:dyDescent="0.25">
      <c r="A1065">
        <v>415037</v>
      </c>
      <c r="B1065" t="s">
        <v>1032</v>
      </c>
      <c r="C1065" t="s">
        <v>1327</v>
      </c>
      <c r="D1065" t="s">
        <v>1328</v>
      </c>
      <c r="E1065">
        <v>42</v>
      </c>
      <c r="F1065">
        <v>380</v>
      </c>
      <c r="G1065" t="s">
        <v>534</v>
      </c>
      <c r="H1065" s="2">
        <v>0.29166666666666669</v>
      </c>
      <c r="I1065" t="s">
        <v>534</v>
      </c>
      <c r="J1065" s="2">
        <v>0.75</v>
      </c>
      <c r="L1065" t="s">
        <v>968</v>
      </c>
      <c r="N1065" t="s">
        <v>1329</v>
      </c>
      <c r="O1065">
        <v>7321960</v>
      </c>
      <c r="P1065" t="s">
        <v>1168</v>
      </c>
      <c r="Q1065" t="s">
        <v>7814</v>
      </c>
      <c r="R1065">
        <v>0</v>
      </c>
      <c r="S1065" t="s">
        <v>1603</v>
      </c>
      <c r="T1065" t="s">
        <v>1332</v>
      </c>
      <c r="X1065" t="s">
        <v>1333</v>
      </c>
      <c r="Y1065" t="s">
        <v>1104</v>
      </c>
      <c r="Z1065" t="s">
        <v>1042</v>
      </c>
    </row>
    <row r="1066" spans="1:26" x14ac:dyDescent="0.25">
      <c r="A1066" t="s">
        <v>7815</v>
      </c>
      <c r="B1066" t="s">
        <v>982</v>
      </c>
      <c r="C1066" t="s">
        <v>370</v>
      </c>
      <c r="D1066" t="s">
        <v>371</v>
      </c>
      <c r="E1066">
        <v>230</v>
      </c>
      <c r="F1066">
        <v>71925</v>
      </c>
      <c r="G1066" t="s">
        <v>534</v>
      </c>
      <c r="H1066" s="2">
        <v>0.29166666666666669</v>
      </c>
      <c r="I1066" t="s">
        <v>350</v>
      </c>
      <c r="J1066" s="2">
        <v>0.70833333333333337</v>
      </c>
      <c r="L1066" t="s">
        <v>968</v>
      </c>
      <c r="N1066" t="s">
        <v>1214</v>
      </c>
      <c r="O1066">
        <v>9120877</v>
      </c>
      <c r="P1066" t="s">
        <v>1069</v>
      </c>
      <c r="Q1066" t="s">
        <v>7816</v>
      </c>
      <c r="R1066">
        <v>0</v>
      </c>
      <c r="S1066" t="s">
        <v>2288</v>
      </c>
      <c r="V1066" t="s">
        <v>7817</v>
      </c>
      <c r="W1066" t="s">
        <v>7817</v>
      </c>
      <c r="Y1066" t="s">
        <v>1074</v>
      </c>
      <c r="Z1066" t="s">
        <v>1074</v>
      </c>
    </row>
    <row r="1067" spans="1:26" x14ac:dyDescent="0.25">
      <c r="A1067">
        <v>415371</v>
      </c>
      <c r="B1067" t="s">
        <v>1032</v>
      </c>
      <c r="C1067" t="s">
        <v>5900</v>
      </c>
      <c r="D1067" t="s">
        <v>5901</v>
      </c>
      <c r="E1067">
        <v>71</v>
      </c>
      <c r="F1067">
        <v>1050</v>
      </c>
      <c r="G1067" t="s">
        <v>534</v>
      </c>
      <c r="H1067" s="2">
        <v>0.375</v>
      </c>
      <c r="I1067" t="s">
        <v>7818</v>
      </c>
      <c r="J1067" s="2">
        <v>0.20833333333333334</v>
      </c>
      <c r="L1067" t="s">
        <v>968</v>
      </c>
      <c r="N1067" t="s">
        <v>1167</v>
      </c>
      <c r="O1067">
        <v>8132055</v>
      </c>
      <c r="P1067" t="s">
        <v>1036</v>
      </c>
      <c r="Q1067" t="s">
        <v>7819</v>
      </c>
      <c r="R1067">
        <v>0</v>
      </c>
      <c r="S1067" t="s">
        <v>7820</v>
      </c>
      <c r="T1067" t="s">
        <v>6961</v>
      </c>
      <c r="V1067">
        <v>21251</v>
      </c>
      <c r="W1067">
        <v>21261</v>
      </c>
      <c r="X1067" t="s">
        <v>5905</v>
      </c>
      <c r="Y1067" t="s">
        <v>1281</v>
      </c>
      <c r="Z1067" t="s">
        <v>1283</v>
      </c>
    </row>
    <row r="1068" spans="1:26" x14ac:dyDescent="0.25">
      <c r="A1068">
        <v>415415</v>
      </c>
      <c r="B1068" t="s">
        <v>1230</v>
      </c>
      <c r="C1068" t="s">
        <v>4053</v>
      </c>
      <c r="D1068" t="s">
        <v>4054</v>
      </c>
      <c r="E1068">
        <v>13</v>
      </c>
      <c r="F1068">
        <v>28</v>
      </c>
      <c r="G1068" t="s">
        <v>534</v>
      </c>
      <c r="H1068" s="2">
        <v>0.41666666666666669</v>
      </c>
      <c r="I1068" t="s">
        <v>534</v>
      </c>
      <c r="J1068" s="2">
        <v>0.75</v>
      </c>
      <c r="K1068" t="s">
        <v>7821</v>
      </c>
      <c r="L1068" t="s">
        <v>1142</v>
      </c>
      <c r="N1068" t="s">
        <v>1290</v>
      </c>
      <c r="O1068">
        <v>9621833</v>
      </c>
      <c r="P1068" t="s">
        <v>970</v>
      </c>
      <c r="Q1068" t="s">
        <v>7822</v>
      </c>
      <c r="R1068">
        <v>0</v>
      </c>
      <c r="S1068" t="s">
        <v>1112</v>
      </c>
      <c r="X1068" t="s">
        <v>4057</v>
      </c>
      <c r="Y1068" t="s">
        <v>974</v>
      </c>
      <c r="Z1068" t="s">
        <v>974</v>
      </c>
    </row>
    <row r="1069" spans="1:26" x14ac:dyDescent="0.25">
      <c r="A1069">
        <v>415489</v>
      </c>
      <c r="B1069" t="s">
        <v>1628</v>
      </c>
      <c r="C1069" t="s">
        <v>6605</v>
      </c>
      <c r="D1069" t="s">
        <v>6606</v>
      </c>
      <c r="E1069">
        <v>16</v>
      </c>
      <c r="F1069">
        <v>42</v>
      </c>
      <c r="G1069" t="s">
        <v>534</v>
      </c>
      <c r="H1069" s="2">
        <v>0.66666666666666663</v>
      </c>
      <c r="I1069" t="s">
        <v>534</v>
      </c>
      <c r="J1069" s="2">
        <v>0.70833333333333337</v>
      </c>
      <c r="L1069" t="s">
        <v>968</v>
      </c>
      <c r="N1069" t="s">
        <v>1300</v>
      </c>
      <c r="O1069">
        <v>7084</v>
      </c>
      <c r="P1069" t="s">
        <v>970</v>
      </c>
      <c r="Q1069" t="s">
        <v>7823</v>
      </c>
      <c r="R1069">
        <v>3.05</v>
      </c>
      <c r="S1069" t="s">
        <v>1179</v>
      </c>
      <c r="X1069" t="s">
        <v>6609</v>
      </c>
      <c r="Y1069" t="s">
        <v>1104</v>
      </c>
      <c r="Z1069" t="s">
        <v>1104</v>
      </c>
    </row>
    <row r="1070" spans="1:26" x14ac:dyDescent="0.25">
      <c r="A1070">
        <v>415116</v>
      </c>
      <c r="B1070" t="s">
        <v>1075</v>
      </c>
      <c r="C1070" t="s">
        <v>1910</v>
      </c>
      <c r="D1070" t="s">
        <v>1911</v>
      </c>
      <c r="E1070">
        <v>190</v>
      </c>
      <c r="F1070">
        <v>26645</v>
      </c>
      <c r="G1070" t="s">
        <v>534</v>
      </c>
      <c r="H1070" s="2">
        <v>0.79166666666666663</v>
      </c>
      <c r="I1070" t="s">
        <v>813</v>
      </c>
      <c r="J1070" s="2">
        <v>0.41666666666666669</v>
      </c>
      <c r="L1070" t="s">
        <v>968</v>
      </c>
      <c r="N1070" t="s">
        <v>1482</v>
      </c>
      <c r="O1070">
        <v>9709192</v>
      </c>
      <c r="P1070" t="s">
        <v>1079</v>
      </c>
      <c r="Q1070" t="s">
        <v>7824</v>
      </c>
      <c r="R1070">
        <v>0</v>
      </c>
      <c r="S1070" t="s">
        <v>1737</v>
      </c>
      <c r="V1070" t="s">
        <v>7825</v>
      </c>
      <c r="W1070" t="s">
        <v>7825</v>
      </c>
      <c r="X1070" t="s">
        <v>1915</v>
      </c>
      <c r="Y1070" t="s">
        <v>7605</v>
      </c>
      <c r="Z1070" t="s">
        <v>1004</v>
      </c>
    </row>
    <row r="1071" spans="1:26" x14ac:dyDescent="0.25">
      <c r="A1071">
        <v>415430</v>
      </c>
      <c r="B1071" t="s">
        <v>964</v>
      </c>
      <c r="C1071" t="s">
        <v>1180</v>
      </c>
      <c r="D1071" t="s">
        <v>1181</v>
      </c>
      <c r="E1071">
        <v>28</v>
      </c>
      <c r="F1071">
        <v>284</v>
      </c>
      <c r="G1071" t="s">
        <v>813</v>
      </c>
      <c r="I1071" t="s">
        <v>350</v>
      </c>
      <c r="J1071" s="2">
        <v>0.75</v>
      </c>
      <c r="L1071" t="s">
        <v>968</v>
      </c>
      <c r="N1071" t="s">
        <v>969</v>
      </c>
      <c r="P1071" t="s">
        <v>970</v>
      </c>
      <c r="Q1071" t="s">
        <v>7826</v>
      </c>
      <c r="R1071">
        <v>0</v>
      </c>
      <c r="S1071" t="s">
        <v>2055</v>
      </c>
      <c r="X1071" t="s">
        <v>1184</v>
      </c>
      <c r="Y1071" t="s">
        <v>974</v>
      </c>
      <c r="Z1071" t="s">
        <v>974</v>
      </c>
    </row>
    <row r="1072" spans="1:26" x14ac:dyDescent="0.25">
      <c r="A1072">
        <v>415431</v>
      </c>
      <c r="B1072" t="s">
        <v>976</v>
      </c>
      <c r="C1072" t="s">
        <v>977</v>
      </c>
      <c r="D1072" t="s">
        <v>978</v>
      </c>
      <c r="E1072">
        <v>84</v>
      </c>
      <c r="F1072">
        <v>2655</v>
      </c>
      <c r="G1072" t="s">
        <v>813</v>
      </c>
      <c r="I1072" t="s">
        <v>350</v>
      </c>
      <c r="J1072" s="2">
        <v>0.75</v>
      </c>
      <c r="L1072" t="s">
        <v>968</v>
      </c>
      <c r="N1072" t="s">
        <v>969</v>
      </c>
      <c r="P1072" t="s">
        <v>970</v>
      </c>
      <c r="Q1072" t="s">
        <v>7827</v>
      </c>
      <c r="R1072">
        <v>0</v>
      </c>
      <c r="S1072" t="s">
        <v>980</v>
      </c>
      <c r="X1072" t="s">
        <v>981</v>
      </c>
      <c r="Y1072" t="s">
        <v>974</v>
      </c>
      <c r="Z1072" t="s">
        <v>974</v>
      </c>
    </row>
    <row r="1073" spans="1:26" x14ac:dyDescent="0.25">
      <c r="A1073">
        <v>415477</v>
      </c>
      <c r="B1073" t="s">
        <v>1628</v>
      </c>
      <c r="C1073" t="s">
        <v>1656</v>
      </c>
      <c r="D1073" t="s">
        <v>1656</v>
      </c>
      <c r="E1073">
        <v>10</v>
      </c>
      <c r="F1073">
        <v>7</v>
      </c>
      <c r="G1073" t="s">
        <v>813</v>
      </c>
      <c r="H1073" s="2">
        <v>0.27083333333333331</v>
      </c>
      <c r="I1073" t="s">
        <v>813</v>
      </c>
      <c r="J1073" s="2">
        <v>0.375</v>
      </c>
      <c r="L1073" t="s">
        <v>968</v>
      </c>
      <c r="N1073" t="s">
        <v>1300</v>
      </c>
      <c r="O1073" t="s">
        <v>1657</v>
      </c>
      <c r="P1073" t="s">
        <v>970</v>
      </c>
      <c r="Q1073" t="s">
        <v>7828</v>
      </c>
      <c r="R1073">
        <v>1.22</v>
      </c>
      <c r="S1073" t="s">
        <v>1179</v>
      </c>
      <c r="X1073" t="s">
        <v>1659</v>
      </c>
      <c r="Y1073" t="s">
        <v>1029</v>
      </c>
      <c r="Z1073" t="s">
        <v>1029</v>
      </c>
    </row>
    <row r="1074" spans="1:26" x14ac:dyDescent="0.25">
      <c r="A1074">
        <v>415599</v>
      </c>
      <c r="B1074" t="s">
        <v>1021</v>
      </c>
      <c r="C1074" t="s">
        <v>1459</v>
      </c>
      <c r="D1074" t="s">
        <v>1460</v>
      </c>
      <c r="E1074">
        <v>28</v>
      </c>
      <c r="F1074">
        <v>100</v>
      </c>
      <c r="G1074" t="s">
        <v>813</v>
      </c>
      <c r="H1074" s="2">
        <v>0.52083333333333337</v>
      </c>
      <c r="I1074" t="s">
        <v>350</v>
      </c>
      <c r="J1074" s="2">
        <v>0.83333333333333337</v>
      </c>
      <c r="L1074" t="s">
        <v>968</v>
      </c>
      <c r="N1074" t="s">
        <v>1300</v>
      </c>
      <c r="O1074">
        <v>2401</v>
      </c>
      <c r="P1074" t="s">
        <v>970</v>
      </c>
      <c r="Q1074" t="s">
        <v>7829</v>
      </c>
      <c r="R1074">
        <v>4</v>
      </c>
      <c r="S1074" t="s">
        <v>1026</v>
      </c>
      <c r="X1074" t="s">
        <v>1462</v>
      </c>
      <c r="Y1074" t="s">
        <v>1074</v>
      </c>
      <c r="Z1074" t="s">
        <v>1074</v>
      </c>
    </row>
    <row r="1075" spans="1:26" x14ac:dyDescent="0.25">
      <c r="A1075">
        <v>415504</v>
      </c>
      <c r="B1075" t="s">
        <v>1628</v>
      </c>
      <c r="C1075" t="s">
        <v>7830</v>
      </c>
      <c r="D1075" t="s">
        <v>7830</v>
      </c>
      <c r="E1075">
        <v>7</v>
      </c>
      <c r="F1075">
        <v>2</v>
      </c>
      <c r="G1075" t="s">
        <v>813</v>
      </c>
      <c r="H1075" s="2">
        <v>0.58333333333333337</v>
      </c>
      <c r="I1075" t="s">
        <v>813</v>
      </c>
      <c r="J1075" s="2">
        <v>0.64583333333333337</v>
      </c>
      <c r="L1075" t="s">
        <v>968</v>
      </c>
      <c r="N1075" t="s">
        <v>7831</v>
      </c>
      <c r="O1075" t="s">
        <v>7832</v>
      </c>
      <c r="P1075" t="s">
        <v>970</v>
      </c>
      <c r="Q1075" t="s">
        <v>7833</v>
      </c>
      <c r="R1075">
        <v>0</v>
      </c>
      <c r="S1075" t="s">
        <v>1179</v>
      </c>
      <c r="X1075" t="s">
        <v>7834</v>
      </c>
      <c r="Y1075" t="s">
        <v>974</v>
      </c>
      <c r="Z1075" t="s">
        <v>974</v>
      </c>
    </row>
    <row r="1076" spans="1:26" x14ac:dyDescent="0.25">
      <c r="A1076">
        <v>415584</v>
      </c>
      <c r="B1076" t="s">
        <v>964</v>
      </c>
      <c r="C1076" t="s">
        <v>965</v>
      </c>
      <c r="D1076" t="s">
        <v>966</v>
      </c>
      <c r="E1076">
        <v>26</v>
      </c>
      <c r="F1076">
        <v>284</v>
      </c>
      <c r="G1076" t="s">
        <v>350</v>
      </c>
      <c r="I1076" t="s">
        <v>7818</v>
      </c>
      <c r="J1076" s="2">
        <v>0.75</v>
      </c>
      <c r="L1076" t="s">
        <v>968</v>
      </c>
      <c r="N1076" t="s">
        <v>969</v>
      </c>
      <c r="P1076" t="s">
        <v>970</v>
      </c>
      <c r="Q1076" t="s">
        <v>7835</v>
      </c>
      <c r="R1076">
        <v>0</v>
      </c>
      <c r="S1076" t="s">
        <v>972</v>
      </c>
      <c r="X1076" t="s">
        <v>973</v>
      </c>
      <c r="Y1076" t="s">
        <v>974</v>
      </c>
      <c r="Z1076" t="s">
        <v>974</v>
      </c>
    </row>
    <row r="1077" spans="1:26" x14ac:dyDescent="0.25">
      <c r="A1077">
        <v>415586</v>
      </c>
      <c r="B1077" t="s">
        <v>976</v>
      </c>
      <c r="C1077" t="s">
        <v>1054</v>
      </c>
      <c r="D1077" t="s">
        <v>1055</v>
      </c>
      <c r="E1077">
        <v>87</v>
      </c>
      <c r="F1077">
        <v>2391</v>
      </c>
      <c r="G1077" t="s">
        <v>350</v>
      </c>
      <c r="I1077" t="s">
        <v>7818</v>
      </c>
      <c r="J1077" s="2">
        <v>0.75</v>
      </c>
      <c r="L1077" t="s">
        <v>968</v>
      </c>
      <c r="N1077" t="s">
        <v>969</v>
      </c>
      <c r="P1077" t="s">
        <v>970</v>
      </c>
      <c r="Q1077" t="s">
        <v>7836</v>
      </c>
      <c r="R1077">
        <v>0</v>
      </c>
      <c r="S1077" t="s">
        <v>980</v>
      </c>
      <c r="X1077" t="s">
        <v>1058</v>
      </c>
      <c r="Y1077" t="s">
        <v>974</v>
      </c>
      <c r="Z1077" t="s">
        <v>974</v>
      </c>
    </row>
    <row r="1078" spans="1:26" x14ac:dyDescent="0.25">
      <c r="A1078">
        <v>413087</v>
      </c>
      <c r="B1078" t="s">
        <v>982</v>
      </c>
      <c r="C1078" t="s">
        <v>351</v>
      </c>
      <c r="D1078" t="s">
        <v>352</v>
      </c>
      <c r="E1078">
        <v>294</v>
      </c>
      <c r="F1078">
        <v>91011</v>
      </c>
      <c r="G1078" t="s">
        <v>350</v>
      </c>
      <c r="H1078" s="2">
        <v>0.21875</v>
      </c>
      <c r="I1078" t="s">
        <v>350</v>
      </c>
      <c r="J1078" s="2">
        <v>0.91666666666666663</v>
      </c>
      <c r="L1078" t="s">
        <v>968</v>
      </c>
      <c r="N1078" t="s">
        <v>1099</v>
      </c>
      <c r="O1078">
        <v>9189419</v>
      </c>
      <c r="P1078" t="s">
        <v>986</v>
      </c>
      <c r="Q1078" t="s">
        <v>7837</v>
      </c>
      <c r="R1078">
        <v>0</v>
      </c>
      <c r="S1078" t="s">
        <v>7553</v>
      </c>
      <c r="U1078" t="s">
        <v>1102</v>
      </c>
      <c r="V1078">
        <v>56799</v>
      </c>
      <c r="W1078">
        <v>56799</v>
      </c>
      <c r="X1078" t="s">
        <v>1103</v>
      </c>
      <c r="Y1078" t="s">
        <v>991</v>
      </c>
      <c r="Z1078" t="s">
        <v>1256</v>
      </c>
    </row>
    <row r="1079" spans="1:26" x14ac:dyDescent="0.25">
      <c r="A1079" t="s">
        <v>7838</v>
      </c>
      <c r="B1079" t="s">
        <v>982</v>
      </c>
      <c r="C1079" t="s">
        <v>112</v>
      </c>
      <c r="D1079" t="s">
        <v>113</v>
      </c>
      <c r="E1079">
        <v>198</v>
      </c>
      <c r="F1079">
        <v>32477</v>
      </c>
      <c r="G1079" t="s">
        <v>350</v>
      </c>
      <c r="H1079" s="2">
        <v>0.26041666666666669</v>
      </c>
      <c r="I1079" t="s">
        <v>424</v>
      </c>
      <c r="J1079" s="2">
        <v>0.75</v>
      </c>
      <c r="L1079" t="s">
        <v>968</v>
      </c>
      <c r="N1079" t="s">
        <v>1073</v>
      </c>
      <c r="O1079">
        <v>9417086</v>
      </c>
      <c r="P1079" t="s">
        <v>986</v>
      </c>
      <c r="Q1079" t="s">
        <v>7839</v>
      </c>
      <c r="R1079">
        <v>0</v>
      </c>
      <c r="S1079" t="s">
        <v>2288</v>
      </c>
      <c r="V1079" t="s">
        <v>7840</v>
      </c>
      <c r="W1079" t="s">
        <v>7840</v>
      </c>
      <c r="X1079" t="s">
        <v>1266</v>
      </c>
      <c r="Y1079" t="s">
        <v>1074</v>
      </c>
      <c r="Z1079" t="s">
        <v>1074</v>
      </c>
    </row>
    <row r="1080" spans="1:26" x14ac:dyDescent="0.25">
      <c r="A1080">
        <v>415478</v>
      </c>
      <c r="B1080" t="s">
        <v>994</v>
      </c>
      <c r="C1080" t="s">
        <v>5940</v>
      </c>
      <c r="D1080" t="s">
        <v>5941</v>
      </c>
      <c r="E1080">
        <v>126</v>
      </c>
      <c r="F1080">
        <v>6688</v>
      </c>
      <c r="G1080" t="s">
        <v>350</v>
      </c>
      <c r="H1080" s="2">
        <v>0.27083333333333331</v>
      </c>
      <c r="I1080" t="s">
        <v>353</v>
      </c>
      <c r="J1080" s="2">
        <v>0.27083333333333331</v>
      </c>
      <c r="L1080" t="s">
        <v>968</v>
      </c>
      <c r="N1080" t="s">
        <v>997</v>
      </c>
      <c r="P1080" t="s">
        <v>999</v>
      </c>
      <c r="Q1080" t="s">
        <v>7841</v>
      </c>
      <c r="R1080">
        <v>0</v>
      </c>
      <c r="S1080" t="s">
        <v>7457</v>
      </c>
      <c r="V1080">
        <v>309</v>
      </c>
      <c r="W1080">
        <v>309</v>
      </c>
      <c r="X1080" t="s">
        <v>5944</v>
      </c>
      <c r="Y1080" t="s">
        <v>1048</v>
      </c>
      <c r="Z1080" t="s">
        <v>1127</v>
      </c>
    </row>
    <row r="1081" spans="1:26" x14ac:dyDescent="0.25">
      <c r="A1081">
        <v>415587</v>
      </c>
      <c r="B1081" t="s">
        <v>2403</v>
      </c>
      <c r="C1081" t="s">
        <v>6203</v>
      </c>
      <c r="D1081" t="s">
        <v>2405</v>
      </c>
      <c r="E1081">
        <v>80</v>
      </c>
      <c r="F1081">
        <v>1854</v>
      </c>
      <c r="G1081" t="s">
        <v>350</v>
      </c>
      <c r="H1081" s="2">
        <v>0.29166666666666669</v>
      </c>
      <c r="I1081" t="s">
        <v>350</v>
      </c>
      <c r="J1081" s="2">
        <v>0.75</v>
      </c>
      <c r="L1081" t="s">
        <v>968</v>
      </c>
      <c r="N1081" t="s">
        <v>1024</v>
      </c>
      <c r="O1081">
        <v>7432317</v>
      </c>
      <c r="P1081" t="s">
        <v>1110</v>
      </c>
      <c r="Q1081" t="s">
        <v>7842</v>
      </c>
      <c r="R1081">
        <v>0</v>
      </c>
      <c r="S1081" t="s">
        <v>1865</v>
      </c>
      <c r="X1081" t="s">
        <v>2408</v>
      </c>
      <c r="Y1081" t="s">
        <v>1047</v>
      </c>
      <c r="Z1081" t="s">
        <v>1281</v>
      </c>
    </row>
    <row r="1082" spans="1:26" x14ac:dyDescent="0.25">
      <c r="A1082">
        <v>415038</v>
      </c>
      <c r="B1082" t="s">
        <v>1032</v>
      </c>
      <c r="C1082" t="s">
        <v>1327</v>
      </c>
      <c r="D1082" t="s">
        <v>1328</v>
      </c>
      <c r="E1082">
        <v>42</v>
      </c>
      <c r="F1082">
        <v>380</v>
      </c>
      <c r="G1082" t="s">
        <v>350</v>
      </c>
      <c r="H1082" s="2">
        <v>0.29166666666666669</v>
      </c>
      <c r="I1082" t="s">
        <v>350</v>
      </c>
      <c r="J1082" s="2">
        <v>0.75</v>
      </c>
      <c r="L1082" t="s">
        <v>968</v>
      </c>
      <c r="N1082" t="s">
        <v>1329</v>
      </c>
      <c r="O1082">
        <v>7321960</v>
      </c>
      <c r="P1082" t="s">
        <v>1168</v>
      </c>
      <c r="Q1082" t="s">
        <v>7843</v>
      </c>
      <c r="R1082">
        <v>0</v>
      </c>
      <c r="S1082" t="s">
        <v>1603</v>
      </c>
      <c r="T1082" t="s">
        <v>1332</v>
      </c>
      <c r="X1082" t="s">
        <v>1333</v>
      </c>
      <c r="Y1082" t="s">
        <v>1042</v>
      </c>
      <c r="Z1082" t="s">
        <v>1281</v>
      </c>
    </row>
    <row r="1083" spans="1:26" x14ac:dyDescent="0.25">
      <c r="A1083">
        <v>415318</v>
      </c>
      <c r="B1083" t="s">
        <v>1075</v>
      </c>
      <c r="C1083" t="s">
        <v>5979</v>
      </c>
      <c r="D1083" t="s">
        <v>5980</v>
      </c>
      <c r="E1083">
        <v>161</v>
      </c>
      <c r="F1083">
        <v>16137</v>
      </c>
      <c r="G1083" t="s">
        <v>350</v>
      </c>
      <c r="H1083" s="2">
        <v>0.30208333333333331</v>
      </c>
      <c r="I1083" t="s">
        <v>350</v>
      </c>
      <c r="J1083" s="2">
        <v>0.875</v>
      </c>
      <c r="L1083" t="s">
        <v>968</v>
      </c>
      <c r="N1083" t="s">
        <v>1035</v>
      </c>
      <c r="O1083">
        <v>9517422</v>
      </c>
      <c r="P1083" t="s">
        <v>1079</v>
      </c>
      <c r="Q1083" t="s">
        <v>7844</v>
      </c>
      <c r="R1083">
        <v>0</v>
      </c>
      <c r="S1083" t="s">
        <v>5798</v>
      </c>
      <c r="V1083" t="s">
        <v>7845</v>
      </c>
      <c r="W1083" t="s">
        <v>7845</v>
      </c>
      <c r="X1083" t="s">
        <v>5983</v>
      </c>
      <c r="Y1083" t="s">
        <v>7846</v>
      </c>
      <c r="Z1083" t="s">
        <v>6977</v>
      </c>
    </row>
    <row r="1084" spans="1:26" x14ac:dyDescent="0.25">
      <c r="A1084">
        <v>414591</v>
      </c>
      <c r="B1084" t="s">
        <v>1075</v>
      </c>
      <c r="C1084" t="s">
        <v>3908</v>
      </c>
      <c r="D1084" t="s">
        <v>3909</v>
      </c>
      <c r="E1084">
        <v>139</v>
      </c>
      <c r="F1084">
        <v>9996</v>
      </c>
      <c r="G1084" t="s">
        <v>350</v>
      </c>
      <c r="H1084" s="2">
        <v>0.91666666666666663</v>
      </c>
      <c r="I1084" t="s">
        <v>353</v>
      </c>
      <c r="J1084" s="2">
        <v>0.25</v>
      </c>
      <c r="L1084" t="s">
        <v>968</v>
      </c>
      <c r="N1084" t="s">
        <v>1158</v>
      </c>
      <c r="O1084">
        <v>9366225</v>
      </c>
      <c r="P1084" t="s">
        <v>1159</v>
      </c>
      <c r="Q1084" t="s">
        <v>7847</v>
      </c>
      <c r="R1084">
        <v>0</v>
      </c>
      <c r="S1084" t="s">
        <v>6462</v>
      </c>
      <c r="V1084" t="s">
        <v>6224</v>
      </c>
      <c r="W1084" t="s">
        <v>6224</v>
      </c>
      <c r="X1084" t="s">
        <v>3912</v>
      </c>
      <c r="Y1084" t="s">
        <v>1520</v>
      </c>
      <c r="Z1084" t="s">
        <v>1521</v>
      </c>
    </row>
    <row r="1085" spans="1:26" x14ac:dyDescent="0.25">
      <c r="A1085">
        <v>415043</v>
      </c>
      <c r="B1085" t="s">
        <v>1075</v>
      </c>
      <c r="C1085" t="s">
        <v>1610</v>
      </c>
      <c r="D1085" t="s">
        <v>1611</v>
      </c>
      <c r="E1085">
        <v>159</v>
      </c>
      <c r="F1085">
        <v>15215</v>
      </c>
      <c r="G1085" t="s">
        <v>353</v>
      </c>
      <c r="H1085" s="2">
        <v>0.27083333333333331</v>
      </c>
      <c r="I1085" t="s">
        <v>353</v>
      </c>
      <c r="J1085" s="2">
        <v>0.58333333333333337</v>
      </c>
      <c r="L1085" t="s">
        <v>968</v>
      </c>
      <c r="N1085" t="s">
        <v>1078</v>
      </c>
      <c r="O1085">
        <v>9819959</v>
      </c>
      <c r="P1085" t="s">
        <v>1277</v>
      </c>
      <c r="Q1085" t="s">
        <v>7848</v>
      </c>
      <c r="R1085">
        <v>0</v>
      </c>
      <c r="S1085" t="s">
        <v>2890</v>
      </c>
      <c r="V1085">
        <v>74</v>
      </c>
      <c r="W1085">
        <v>74</v>
      </c>
      <c r="X1085" t="s">
        <v>1614</v>
      </c>
      <c r="Y1085" t="s">
        <v>1005</v>
      </c>
      <c r="Z1085" t="s">
        <v>1083</v>
      </c>
    </row>
    <row r="1086" spans="1:26" x14ac:dyDescent="0.25">
      <c r="A1086">
        <v>415044</v>
      </c>
      <c r="B1086" t="s">
        <v>1075</v>
      </c>
      <c r="C1086" t="s">
        <v>1492</v>
      </c>
      <c r="D1086" t="s">
        <v>1493</v>
      </c>
      <c r="E1086">
        <v>149</v>
      </c>
      <c r="F1086">
        <v>10581</v>
      </c>
      <c r="G1086" t="s">
        <v>353</v>
      </c>
      <c r="H1086" s="2">
        <v>0.33333333333333331</v>
      </c>
      <c r="I1086" t="s">
        <v>353</v>
      </c>
      <c r="J1086" s="2">
        <v>0.95833333333333337</v>
      </c>
      <c r="L1086" t="s">
        <v>968</v>
      </c>
      <c r="N1086" t="s">
        <v>1078</v>
      </c>
      <c r="O1086">
        <v>400497</v>
      </c>
      <c r="P1086" t="s">
        <v>1277</v>
      </c>
      <c r="Q1086" t="s">
        <v>7849</v>
      </c>
      <c r="R1086">
        <v>0</v>
      </c>
      <c r="S1086" t="s">
        <v>7850</v>
      </c>
      <c r="V1086">
        <v>513</v>
      </c>
      <c r="W1086">
        <v>513</v>
      </c>
      <c r="X1086" t="s">
        <v>1496</v>
      </c>
      <c r="Y1086" t="s">
        <v>1615</v>
      </c>
      <c r="Z1086" t="s">
        <v>1104</v>
      </c>
    </row>
    <row r="1087" spans="1:26" x14ac:dyDescent="0.25">
      <c r="A1087" t="s">
        <v>7851</v>
      </c>
      <c r="B1087" t="s">
        <v>982</v>
      </c>
      <c r="C1087" t="s">
        <v>416</v>
      </c>
      <c r="D1087" t="s">
        <v>417</v>
      </c>
      <c r="E1087">
        <v>301</v>
      </c>
      <c r="F1087">
        <v>82910</v>
      </c>
      <c r="G1087" t="s">
        <v>353</v>
      </c>
      <c r="H1087" s="2">
        <v>0.33333333333333331</v>
      </c>
      <c r="I1087" t="s">
        <v>558</v>
      </c>
      <c r="J1087" s="2">
        <v>0.70833333333333337</v>
      </c>
      <c r="L1087" t="s">
        <v>968</v>
      </c>
      <c r="N1087" t="s">
        <v>985</v>
      </c>
      <c r="O1087">
        <v>9111802</v>
      </c>
      <c r="P1087" t="s">
        <v>1009</v>
      </c>
      <c r="Q1087" t="s">
        <v>7852</v>
      </c>
      <c r="R1087">
        <v>0</v>
      </c>
      <c r="S1087" t="s">
        <v>6048</v>
      </c>
      <c r="V1087">
        <v>16722</v>
      </c>
      <c r="W1087">
        <v>16722</v>
      </c>
      <c r="X1087" t="s">
        <v>1627</v>
      </c>
      <c r="Y1087" t="s">
        <v>1074</v>
      </c>
      <c r="Z1087" t="s">
        <v>1074</v>
      </c>
    </row>
    <row r="1088" spans="1:26" x14ac:dyDescent="0.25">
      <c r="A1088" t="s">
        <v>7853</v>
      </c>
      <c r="B1088" t="s">
        <v>982</v>
      </c>
      <c r="C1088" t="s">
        <v>482</v>
      </c>
      <c r="D1088" t="s">
        <v>483</v>
      </c>
      <c r="E1088">
        <v>294</v>
      </c>
      <c r="F1088">
        <v>90940</v>
      </c>
      <c r="G1088" t="s">
        <v>353</v>
      </c>
      <c r="H1088" s="2">
        <v>0.33333333333333331</v>
      </c>
      <c r="I1088" t="s">
        <v>424</v>
      </c>
      <c r="J1088" s="2">
        <v>0.70833333333333337</v>
      </c>
      <c r="L1088" t="s">
        <v>968</v>
      </c>
      <c r="N1088" t="s">
        <v>1099</v>
      </c>
      <c r="O1088">
        <v>9192387</v>
      </c>
      <c r="P1088" t="s">
        <v>1254</v>
      </c>
      <c r="Q1088" t="s">
        <v>7854</v>
      </c>
      <c r="R1088">
        <v>0</v>
      </c>
      <c r="S1088" t="s">
        <v>2288</v>
      </c>
      <c r="U1088" t="s">
        <v>1102</v>
      </c>
      <c r="V1088">
        <v>58848</v>
      </c>
      <c r="W1088">
        <v>58848</v>
      </c>
      <c r="X1088" t="s">
        <v>1274</v>
      </c>
      <c r="Y1088" t="s">
        <v>1594</v>
      </c>
      <c r="Z1088" t="s">
        <v>7855</v>
      </c>
    </row>
    <row r="1089" spans="1:26" x14ac:dyDescent="0.25">
      <c r="A1089">
        <v>415459</v>
      </c>
      <c r="B1089" t="s">
        <v>1032</v>
      </c>
      <c r="C1089" t="s">
        <v>1033</v>
      </c>
      <c r="D1089" t="s">
        <v>1034</v>
      </c>
      <c r="E1089">
        <v>108</v>
      </c>
      <c r="F1089">
        <v>5873</v>
      </c>
      <c r="G1089" t="s">
        <v>353</v>
      </c>
      <c r="H1089" s="2">
        <v>0.5</v>
      </c>
      <c r="I1089" t="s">
        <v>353</v>
      </c>
      <c r="J1089" s="2">
        <v>0.79166666666666663</v>
      </c>
      <c r="L1089" t="s">
        <v>968</v>
      </c>
      <c r="N1089" t="s">
        <v>1035</v>
      </c>
      <c r="O1089">
        <v>9002647</v>
      </c>
      <c r="P1089" t="s">
        <v>1036</v>
      </c>
      <c r="Q1089" t="s">
        <v>7856</v>
      </c>
      <c r="R1089">
        <v>0</v>
      </c>
      <c r="S1089" t="s">
        <v>6560</v>
      </c>
      <c r="V1089" t="s">
        <v>7857</v>
      </c>
      <c r="W1089" t="s">
        <v>7857</v>
      </c>
      <c r="X1089" t="s">
        <v>1040</v>
      </c>
      <c r="Y1089" t="s">
        <v>1852</v>
      </c>
      <c r="Z1089" t="s">
        <v>2031</v>
      </c>
    </row>
    <row r="1090" spans="1:26" x14ac:dyDescent="0.25">
      <c r="A1090" t="s">
        <v>7858</v>
      </c>
      <c r="B1090" t="s">
        <v>982</v>
      </c>
      <c r="C1090" t="s">
        <v>370</v>
      </c>
      <c r="D1090" t="s">
        <v>371</v>
      </c>
      <c r="E1090">
        <v>230</v>
      </c>
      <c r="F1090">
        <v>71925</v>
      </c>
      <c r="G1090" t="s">
        <v>353</v>
      </c>
      <c r="H1090" s="2">
        <v>0.58333333333333337</v>
      </c>
      <c r="I1090" t="s">
        <v>481</v>
      </c>
      <c r="J1090" s="2">
        <v>0.70833333333333337</v>
      </c>
      <c r="L1090" t="s">
        <v>968</v>
      </c>
      <c r="N1090" t="s">
        <v>1214</v>
      </c>
      <c r="O1090">
        <v>9120877</v>
      </c>
      <c r="P1090" t="s">
        <v>1110</v>
      </c>
      <c r="Q1090" t="s">
        <v>7859</v>
      </c>
      <c r="R1090">
        <v>0</v>
      </c>
      <c r="S1090" t="s">
        <v>1457</v>
      </c>
      <c r="V1090" t="s">
        <v>7817</v>
      </c>
      <c r="W1090" t="s">
        <v>7817</v>
      </c>
      <c r="Y1090" t="s">
        <v>1074</v>
      </c>
      <c r="Z1090" t="s">
        <v>1074</v>
      </c>
    </row>
    <row r="1091" spans="1:26" x14ac:dyDescent="0.25">
      <c r="A1091">
        <v>415620</v>
      </c>
      <c r="B1091" t="s">
        <v>1032</v>
      </c>
      <c r="C1091" t="s">
        <v>1165</v>
      </c>
      <c r="D1091" t="s">
        <v>1166</v>
      </c>
      <c r="E1091">
        <v>54</v>
      </c>
      <c r="F1091">
        <v>499</v>
      </c>
      <c r="G1091" t="s">
        <v>353</v>
      </c>
      <c r="H1091" s="2">
        <v>0.66666666666666663</v>
      </c>
      <c r="I1091" t="s">
        <v>7818</v>
      </c>
      <c r="J1091" s="2">
        <v>0.95833333333333337</v>
      </c>
      <c r="L1091" t="s">
        <v>968</v>
      </c>
      <c r="N1091" t="s">
        <v>1167</v>
      </c>
      <c r="O1091">
        <v>7917757</v>
      </c>
      <c r="P1091" t="s">
        <v>1168</v>
      </c>
      <c r="Q1091" t="s">
        <v>7860</v>
      </c>
      <c r="R1091">
        <v>0</v>
      </c>
      <c r="S1091" t="s">
        <v>3253</v>
      </c>
      <c r="V1091">
        <v>21261</v>
      </c>
      <c r="W1091">
        <v>21261</v>
      </c>
      <c r="X1091" t="s">
        <v>1171</v>
      </c>
      <c r="Y1091" t="s">
        <v>1047</v>
      </c>
      <c r="Z1091" t="s">
        <v>1047</v>
      </c>
    </row>
    <row r="1092" spans="1:26" x14ac:dyDescent="0.25">
      <c r="A1092">
        <v>415218</v>
      </c>
      <c r="B1092" t="s">
        <v>1075</v>
      </c>
      <c r="C1092" t="s">
        <v>1511</v>
      </c>
      <c r="D1092" t="s">
        <v>1512</v>
      </c>
      <c r="E1092">
        <v>147</v>
      </c>
      <c r="F1092">
        <v>9940</v>
      </c>
      <c r="G1092" t="s">
        <v>353</v>
      </c>
      <c r="H1092" s="2">
        <v>0.89583333333333337</v>
      </c>
      <c r="I1092" t="s">
        <v>7818</v>
      </c>
      <c r="J1092" s="2">
        <v>0.20833333333333334</v>
      </c>
      <c r="L1092" t="s">
        <v>968</v>
      </c>
      <c r="N1092" t="s">
        <v>1158</v>
      </c>
      <c r="O1092">
        <v>9364356</v>
      </c>
      <c r="P1092" t="s">
        <v>1159</v>
      </c>
      <c r="Q1092" t="s">
        <v>7861</v>
      </c>
      <c r="R1092">
        <v>0</v>
      </c>
      <c r="S1092" t="s">
        <v>7862</v>
      </c>
      <c r="V1092" t="s">
        <v>4143</v>
      </c>
      <c r="W1092" t="s">
        <v>4143</v>
      </c>
      <c r="X1092" t="s">
        <v>1516</v>
      </c>
      <c r="Y1092" t="s">
        <v>2715</v>
      </c>
      <c r="Z1092" t="s">
        <v>975</v>
      </c>
    </row>
    <row r="1093" spans="1:26" x14ac:dyDescent="0.25">
      <c r="A1093">
        <v>415591</v>
      </c>
      <c r="B1093" t="s">
        <v>1075</v>
      </c>
      <c r="C1093" t="s">
        <v>1320</v>
      </c>
      <c r="D1093" t="s">
        <v>1321</v>
      </c>
      <c r="E1093">
        <v>86</v>
      </c>
      <c r="F1093">
        <v>2546</v>
      </c>
      <c r="G1093" t="s">
        <v>7818</v>
      </c>
      <c r="H1093" s="2">
        <v>0.33333333333333331</v>
      </c>
      <c r="I1093" t="s">
        <v>7818</v>
      </c>
      <c r="J1093" s="2">
        <v>0.70833333333333337</v>
      </c>
      <c r="L1093" t="s">
        <v>968</v>
      </c>
      <c r="N1093" t="s">
        <v>1035</v>
      </c>
      <c r="O1093">
        <v>9280718</v>
      </c>
      <c r="P1093" t="s">
        <v>1277</v>
      </c>
      <c r="Q1093" t="s">
        <v>7863</v>
      </c>
      <c r="R1093">
        <v>0</v>
      </c>
      <c r="S1093" t="s">
        <v>7628</v>
      </c>
      <c r="V1093" t="s">
        <v>7864</v>
      </c>
      <c r="W1093" t="s">
        <v>7864</v>
      </c>
      <c r="X1093" t="s">
        <v>1325</v>
      </c>
      <c r="Y1093" t="s">
        <v>2031</v>
      </c>
      <c r="Z1093" t="s">
        <v>2541</v>
      </c>
    </row>
    <row r="1094" spans="1:26" x14ac:dyDescent="0.25">
      <c r="A1094">
        <v>415220</v>
      </c>
      <c r="B1094" t="s">
        <v>1032</v>
      </c>
      <c r="C1094" t="s">
        <v>1128</v>
      </c>
      <c r="D1094" t="s">
        <v>1129</v>
      </c>
      <c r="E1094">
        <v>56</v>
      </c>
      <c r="F1094">
        <v>1083</v>
      </c>
      <c r="G1094" t="s">
        <v>7818</v>
      </c>
      <c r="H1094" s="2">
        <v>0.79166666666666663</v>
      </c>
      <c r="I1094" t="s">
        <v>7818</v>
      </c>
      <c r="J1094" s="2">
        <v>0.9375</v>
      </c>
      <c r="L1094" t="s">
        <v>968</v>
      </c>
      <c r="N1094" t="s">
        <v>1130</v>
      </c>
      <c r="O1094">
        <v>9184524</v>
      </c>
      <c r="P1094" t="s">
        <v>1036</v>
      </c>
      <c r="Q1094" t="s">
        <v>7865</v>
      </c>
      <c r="R1094">
        <v>0</v>
      </c>
      <c r="S1094" t="s">
        <v>3253</v>
      </c>
      <c r="V1094" t="s">
        <v>7866</v>
      </c>
      <c r="W1094" t="s">
        <v>7867</v>
      </c>
      <c r="X1094" t="s">
        <v>1135</v>
      </c>
      <c r="Y1094" t="s">
        <v>1198</v>
      </c>
      <c r="Z1094" t="s">
        <v>1042</v>
      </c>
    </row>
    <row r="1095" spans="1:26" x14ac:dyDescent="0.25">
      <c r="A1095">
        <v>414261</v>
      </c>
      <c r="B1095" t="s">
        <v>1961</v>
      </c>
      <c r="C1095" t="s">
        <v>1970</v>
      </c>
      <c r="D1095" t="s">
        <v>1971</v>
      </c>
      <c r="E1095">
        <v>25</v>
      </c>
      <c r="F1095">
        <v>85</v>
      </c>
      <c r="G1095" t="s">
        <v>424</v>
      </c>
      <c r="H1095" s="2">
        <v>0.29166666666666669</v>
      </c>
      <c r="I1095" t="s">
        <v>542</v>
      </c>
      <c r="J1095" s="2">
        <v>0.70833333333333337</v>
      </c>
      <c r="L1095" t="s">
        <v>968</v>
      </c>
      <c r="N1095" t="s">
        <v>1024</v>
      </c>
      <c r="O1095">
        <v>90650921</v>
      </c>
      <c r="P1095" t="s">
        <v>1168</v>
      </c>
      <c r="Q1095" t="s">
        <v>7868</v>
      </c>
      <c r="R1095">
        <v>0</v>
      </c>
      <c r="S1095" t="s">
        <v>1349</v>
      </c>
      <c r="T1095" t="s">
        <v>1332</v>
      </c>
      <c r="X1095" t="s">
        <v>1974</v>
      </c>
      <c r="Y1095" t="s">
        <v>1048</v>
      </c>
      <c r="Z1095" t="s">
        <v>1048</v>
      </c>
    </row>
    <row r="1096" spans="1:26" x14ac:dyDescent="0.25">
      <c r="A1096">
        <v>414933</v>
      </c>
      <c r="B1096" t="s">
        <v>1032</v>
      </c>
      <c r="C1096" t="s">
        <v>1192</v>
      </c>
      <c r="D1096" t="s">
        <v>1193</v>
      </c>
      <c r="E1096">
        <v>69</v>
      </c>
      <c r="F1096">
        <v>764</v>
      </c>
      <c r="G1096" t="s">
        <v>424</v>
      </c>
      <c r="H1096" s="2">
        <v>0.29166666666666669</v>
      </c>
      <c r="I1096" t="s">
        <v>424</v>
      </c>
      <c r="J1096" s="2">
        <v>0.66666666666666663</v>
      </c>
      <c r="L1096" t="s">
        <v>968</v>
      </c>
      <c r="N1096" t="s">
        <v>1194</v>
      </c>
      <c r="O1096">
        <v>7030523</v>
      </c>
      <c r="P1096" t="s">
        <v>1036</v>
      </c>
      <c r="Q1096" t="s">
        <v>7869</v>
      </c>
      <c r="R1096">
        <v>0</v>
      </c>
      <c r="S1096" t="s">
        <v>7870</v>
      </c>
      <c r="V1096">
        <v>21261</v>
      </c>
      <c r="W1096">
        <v>21261</v>
      </c>
      <c r="X1096" t="s">
        <v>1197</v>
      </c>
      <c r="Y1096" t="s">
        <v>1198</v>
      </c>
      <c r="Z1096" t="s">
        <v>1029</v>
      </c>
    </row>
    <row r="1097" spans="1:26" x14ac:dyDescent="0.25">
      <c r="A1097" t="s">
        <v>7871</v>
      </c>
      <c r="B1097" t="s">
        <v>982</v>
      </c>
      <c r="C1097" t="s">
        <v>450</v>
      </c>
      <c r="D1097" t="s">
        <v>451</v>
      </c>
      <c r="E1097">
        <v>159</v>
      </c>
      <c r="F1097">
        <v>12969</v>
      </c>
      <c r="G1097" t="s">
        <v>424</v>
      </c>
      <c r="H1097" s="2">
        <v>0.45833333333333331</v>
      </c>
      <c r="I1097" t="s">
        <v>481</v>
      </c>
      <c r="J1097" s="2">
        <v>0.70833333333333337</v>
      </c>
      <c r="L1097" t="s">
        <v>968</v>
      </c>
      <c r="N1097" t="s">
        <v>1091</v>
      </c>
      <c r="O1097">
        <v>8807997</v>
      </c>
      <c r="P1097" t="s">
        <v>1822</v>
      </c>
      <c r="Q1097" t="s">
        <v>7872</v>
      </c>
      <c r="R1097">
        <v>0</v>
      </c>
      <c r="S1097" t="s">
        <v>1457</v>
      </c>
      <c r="V1097">
        <v>431</v>
      </c>
      <c r="W1097">
        <v>431</v>
      </c>
      <c r="X1097" t="s">
        <v>5924</v>
      </c>
      <c r="Y1097" t="s">
        <v>1975</v>
      </c>
      <c r="Z1097" t="s">
        <v>1074</v>
      </c>
    </row>
    <row r="1098" spans="1:26" x14ac:dyDescent="0.25">
      <c r="A1098">
        <v>415926</v>
      </c>
      <c r="B1098" t="s">
        <v>964</v>
      </c>
      <c r="C1098" t="s">
        <v>1180</v>
      </c>
      <c r="D1098" t="s">
        <v>1181</v>
      </c>
      <c r="E1098">
        <v>28</v>
      </c>
      <c r="F1098">
        <v>284</v>
      </c>
      <c r="G1098" t="s">
        <v>346</v>
      </c>
      <c r="I1098" t="s">
        <v>346</v>
      </c>
      <c r="J1098" s="2">
        <v>0.70833333333333337</v>
      </c>
      <c r="L1098" t="s">
        <v>968</v>
      </c>
      <c r="N1098" t="s">
        <v>969</v>
      </c>
      <c r="P1098" t="s">
        <v>970</v>
      </c>
      <c r="Q1098" t="s">
        <v>7873</v>
      </c>
      <c r="R1098">
        <v>0</v>
      </c>
      <c r="S1098" t="s">
        <v>1349</v>
      </c>
      <c r="X1098" t="s">
        <v>1184</v>
      </c>
      <c r="Y1098" t="s">
        <v>974</v>
      </c>
      <c r="Z1098" t="s">
        <v>974</v>
      </c>
    </row>
    <row r="1099" spans="1:26" x14ac:dyDescent="0.25">
      <c r="A1099">
        <v>415927</v>
      </c>
      <c r="B1099" t="s">
        <v>976</v>
      </c>
      <c r="C1099" t="s">
        <v>1054</v>
      </c>
      <c r="D1099" t="s">
        <v>1055</v>
      </c>
      <c r="E1099">
        <v>87</v>
      </c>
      <c r="F1099">
        <v>2391</v>
      </c>
      <c r="G1099" t="s">
        <v>346</v>
      </c>
      <c r="I1099" t="s">
        <v>346</v>
      </c>
      <c r="J1099" s="2">
        <v>0.70833333333333337</v>
      </c>
      <c r="L1099" t="s">
        <v>968</v>
      </c>
      <c r="N1099" t="s">
        <v>969</v>
      </c>
      <c r="P1099" t="s">
        <v>970</v>
      </c>
      <c r="Q1099" t="s">
        <v>7874</v>
      </c>
      <c r="R1099">
        <v>0</v>
      </c>
      <c r="S1099" t="s">
        <v>980</v>
      </c>
      <c r="X1099" t="s">
        <v>1058</v>
      </c>
      <c r="Y1099" t="s">
        <v>974</v>
      </c>
      <c r="Z1099" t="s">
        <v>974</v>
      </c>
    </row>
    <row r="1100" spans="1:26" x14ac:dyDescent="0.25">
      <c r="A1100">
        <v>415592</v>
      </c>
      <c r="B1100" t="s">
        <v>1032</v>
      </c>
      <c r="C1100" t="s">
        <v>1033</v>
      </c>
      <c r="D1100" t="s">
        <v>1034</v>
      </c>
      <c r="E1100">
        <v>108</v>
      </c>
      <c r="F1100">
        <v>5873</v>
      </c>
      <c r="G1100" t="s">
        <v>346</v>
      </c>
      <c r="H1100" s="2">
        <v>4.1666666666666664E-2</v>
      </c>
      <c r="I1100" t="s">
        <v>346</v>
      </c>
      <c r="J1100" s="2">
        <v>0.29166666666666669</v>
      </c>
      <c r="L1100" t="s">
        <v>968</v>
      </c>
      <c r="N1100" t="s">
        <v>1035</v>
      </c>
      <c r="O1100">
        <v>9002647</v>
      </c>
      <c r="P1100" t="s">
        <v>1036</v>
      </c>
      <c r="Q1100" t="s">
        <v>7875</v>
      </c>
      <c r="R1100">
        <v>0</v>
      </c>
      <c r="S1100" t="s">
        <v>5009</v>
      </c>
      <c r="V1100" t="s">
        <v>7857</v>
      </c>
      <c r="W1100" t="s">
        <v>7857</v>
      </c>
      <c r="X1100" t="s">
        <v>1040</v>
      </c>
      <c r="Y1100" t="s">
        <v>1042</v>
      </c>
      <c r="Z1100" t="s">
        <v>1853</v>
      </c>
    </row>
    <row r="1101" spans="1:26" x14ac:dyDescent="0.25">
      <c r="A1101">
        <v>415617</v>
      </c>
      <c r="B1101" t="s">
        <v>1961</v>
      </c>
      <c r="C1101" t="s">
        <v>1962</v>
      </c>
      <c r="D1101" t="s">
        <v>1963</v>
      </c>
      <c r="E1101">
        <v>41</v>
      </c>
      <c r="F1101">
        <v>198</v>
      </c>
      <c r="G1101" t="s">
        <v>346</v>
      </c>
      <c r="H1101" s="2">
        <v>0.25</v>
      </c>
      <c r="I1101" t="s">
        <v>346</v>
      </c>
      <c r="J1101" s="2">
        <v>0.875</v>
      </c>
      <c r="L1101" t="s">
        <v>968</v>
      </c>
      <c r="N1101" t="s">
        <v>1601</v>
      </c>
      <c r="O1101">
        <v>400681</v>
      </c>
      <c r="P1101" t="s">
        <v>1168</v>
      </c>
      <c r="Q1101" t="s">
        <v>7876</v>
      </c>
      <c r="R1101">
        <v>6</v>
      </c>
      <c r="S1101" t="s">
        <v>1331</v>
      </c>
      <c r="X1101" t="s">
        <v>1965</v>
      </c>
      <c r="Y1101" t="s">
        <v>975</v>
      </c>
      <c r="Z1101" t="s">
        <v>975</v>
      </c>
    </row>
    <row r="1102" spans="1:26" x14ac:dyDescent="0.25">
      <c r="A1102">
        <v>415755</v>
      </c>
      <c r="B1102" t="s">
        <v>1032</v>
      </c>
      <c r="C1102" t="s">
        <v>5900</v>
      </c>
      <c r="D1102" t="s">
        <v>5901</v>
      </c>
      <c r="E1102">
        <v>71</v>
      </c>
      <c r="F1102">
        <v>1050</v>
      </c>
      <c r="G1102" t="s">
        <v>346</v>
      </c>
      <c r="H1102" s="2">
        <v>0.29166666666666669</v>
      </c>
      <c r="I1102" t="s">
        <v>346</v>
      </c>
      <c r="J1102" s="2">
        <v>0.375</v>
      </c>
      <c r="L1102" t="s">
        <v>968</v>
      </c>
      <c r="N1102" t="s">
        <v>1167</v>
      </c>
      <c r="O1102">
        <v>8132055</v>
      </c>
      <c r="P1102" t="s">
        <v>1131</v>
      </c>
      <c r="Q1102" t="s">
        <v>7877</v>
      </c>
      <c r="R1102">
        <v>0</v>
      </c>
      <c r="S1102" t="s">
        <v>4913</v>
      </c>
      <c r="V1102">
        <v>21261</v>
      </c>
      <c r="W1102">
        <v>21262</v>
      </c>
      <c r="X1102" t="s">
        <v>5905</v>
      </c>
      <c r="Y1102" t="s">
        <v>1284</v>
      </c>
      <c r="Z1102" t="s">
        <v>974</v>
      </c>
    </row>
    <row r="1103" spans="1:26" x14ac:dyDescent="0.25">
      <c r="A1103">
        <v>415770</v>
      </c>
      <c r="B1103" t="s">
        <v>1075</v>
      </c>
      <c r="C1103" t="s">
        <v>1115</v>
      </c>
      <c r="D1103" t="s">
        <v>1116</v>
      </c>
      <c r="E1103">
        <v>159</v>
      </c>
      <c r="F1103">
        <v>10851</v>
      </c>
      <c r="G1103" t="s">
        <v>346</v>
      </c>
      <c r="H1103" s="2">
        <v>0.29166666666666669</v>
      </c>
      <c r="I1103" t="s">
        <v>346</v>
      </c>
      <c r="J1103" s="2">
        <v>0.79166666666666663</v>
      </c>
      <c r="L1103" t="s">
        <v>968</v>
      </c>
      <c r="N1103" t="s">
        <v>1078</v>
      </c>
      <c r="O1103">
        <v>9225275</v>
      </c>
      <c r="P1103" t="s">
        <v>1277</v>
      </c>
      <c r="Q1103" t="s">
        <v>7878</v>
      </c>
      <c r="R1103">
        <v>0</v>
      </c>
      <c r="S1103" t="s">
        <v>7879</v>
      </c>
      <c r="V1103">
        <v>506</v>
      </c>
      <c r="W1103">
        <v>506</v>
      </c>
      <c r="X1103" t="s">
        <v>1119</v>
      </c>
      <c r="Y1103" t="s">
        <v>1615</v>
      </c>
      <c r="Z1103" t="s">
        <v>1083</v>
      </c>
    </row>
    <row r="1104" spans="1:26" x14ac:dyDescent="0.25">
      <c r="A1104" t="s">
        <v>7880</v>
      </c>
      <c r="B1104" t="s">
        <v>982</v>
      </c>
      <c r="C1104" t="s">
        <v>482</v>
      </c>
      <c r="D1104" t="s">
        <v>483</v>
      </c>
      <c r="E1104">
        <v>294</v>
      </c>
      <c r="F1104">
        <v>90940</v>
      </c>
      <c r="G1104" t="s">
        <v>346</v>
      </c>
      <c r="H1104" s="2">
        <v>0.29166666666666669</v>
      </c>
      <c r="I1104" t="s">
        <v>7881</v>
      </c>
      <c r="J1104" s="2">
        <v>0.99930555555555556</v>
      </c>
      <c r="L1104" t="s">
        <v>968</v>
      </c>
      <c r="N1104" t="s">
        <v>1099</v>
      </c>
      <c r="O1104">
        <v>9192387</v>
      </c>
      <c r="P1104" t="s">
        <v>986</v>
      </c>
      <c r="Q1104" t="s">
        <v>7882</v>
      </c>
      <c r="R1104">
        <v>4</v>
      </c>
      <c r="S1104" t="s">
        <v>2288</v>
      </c>
      <c r="U1104" t="s">
        <v>1102</v>
      </c>
      <c r="X1104" t="s">
        <v>1274</v>
      </c>
      <c r="Y1104" t="s">
        <v>1074</v>
      </c>
      <c r="Z1104" t="s">
        <v>1256</v>
      </c>
    </row>
    <row r="1105" spans="1:26" x14ac:dyDescent="0.25">
      <c r="A1105" t="s">
        <v>7883</v>
      </c>
      <c r="B1105" t="s">
        <v>982</v>
      </c>
      <c r="C1105" t="s">
        <v>482</v>
      </c>
      <c r="D1105" t="s">
        <v>483</v>
      </c>
      <c r="E1105">
        <v>294</v>
      </c>
      <c r="F1105">
        <v>90940</v>
      </c>
      <c r="G1105" t="s">
        <v>346</v>
      </c>
      <c r="H1105" s="2">
        <v>0.29166666666666669</v>
      </c>
      <c r="I1105" t="s">
        <v>542</v>
      </c>
      <c r="J1105" s="2">
        <v>0.91666666666666663</v>
      </c>
      <c r="L1105" t="s">
        <v>968</v>
      </c>
      <c r="M1105" t="s">
        <v>1551</v>
      </c>
      <c r="N1105" t="s">
        <v>1099</v>
      </c>
      <c r="O1105">
        <v>9192387</v>
      </c>
      <c r="P1105" t="s">
        <v>986</v>
      </c>
      <c r="Q1105" t="s">
        <v>7884</v>
      </c>
      <c r="R1105">
        <v>0</v>
      </c>
      <c r="S1105" t="s">
        <v>7553</v>
      </c>
      <c r="U1105" t="s">
        <v>1102</v>
      </c>
      <c r="V1105">
        <v>58849</v>
      </c>
      <c r="W1105">
        <v>58849</v>
      </c>
      <c r="X1105" t="s">
        <v>1274</v>
      </c>
      <c r="Y1105" t="s">
        <v>1074</v>
      </c>
      <c r="Z1105" t="s">
        <v>1256</v>
      </c>
    </row>
    <row r="1106" spans="1:26" x14ac:dyDescent="0.25">
      <c r="A1106">
        <v>417537</v>
      </c>
      <c r="B1106" t="s">
        <v>1230</v>
      </c>
      <c r="C1106" t="s">
        <v>1371</v>
      </c>
      <c r="D1106" t="s">
        <v>1372</v>
      </c>
      <c r="E1106">
        <v>11</v>
      </c>
      <c r="F1106">
        <v>5</v>
      </c>
      <c r="G1106" t="s">
        <v>481</v>
      </c>
      <c r="H1106" s="2">
        <v>0.25</v>
      </c>
      <c r="I1106" t="s">
        <v>7885</v>
      </c>
      <c r="J1106" s="2">
        <v>0.70833333333333337</v>
      </c>
      <c r="L1106" t="s">
        <v>968</v>
      </c>
      <c r="N1106" t="s">
        <v>1300</v>
      </c>
      <c r="O1106" t="s">
        <v>1373</v>
      </c>
      <c r="P1106" t="s">
        <v>970</v>
      </c>
      <c r="Q1106" t="s">
        <v>7886</v>
      </c>
      <c r="R1106">
        <v>3.35</v>
      </c>
      <c r="S1106" t="s">
        <v>1179</v>
      </c>
      <c r="Y1106" t="s">
        <v>1029</v>
      </c>
      <c r="Z1106" t="s">
        <v>1029</v>
      </c>
    </row>
    <row r="1107" spans="1:26" x14ac:dyDescent="0.25">
      <c r="A1107" t="s">
        <v>7887</v>
      </c>
      <c r="B1107" t="s">
        <v>982</v>
      </c>
      <c r="C1107" t="s">
        <v>112</v>
      </c>
      <c r="D1107" t="s">
        <v>113</v>
      </c>
      <c r="E1107">
        <v>198</v>
      </c>
      <c r="F1107">
        <v>32477</v>
      </c>
      <c r="G1107" t="s">
        <v>481</v>
      </c>
      <c r="H1107" s="2">
        <v>0.25</v>
      </c>
      <c r="I1107" t="s">
        <v>542</v>
      </c>
      <c r="J1107" s="2">
        <v>0.75</v>
      </c>
      <c r="L1107" t="s">
        <v>968</v>
      </c>
      <c r="N1107" t="s">
        <v>1073</v>
      </c>
      <c r="O1107">
        <v>9417086</v>
      </c>
      <c r="P1107" t="s">
        <v>1254</v>
      </c>
      <c r="Q1107" t="s">
        <v>7888</v>
      </c>
      <c r="R1107">
        <v>0</v>
      </c>
      <c r="S1107" t="s">
        <v>2288</v>
      </c>
      <c r="V1107" t="s">
        <v>7889</v>
      </c>
      <c r="W1107" t="s">
        <v>7889</v>
      </c>
      <c r="X1107" t="s">
        <v>1266</v>
      </c>
      <c r="Y1107" t="s">
        <v>1074</v>
      </c>
      <c r="Z1107" t="s">
        <v>1074</v>
      </c>
    </row>
    <row r="1108" spans="1:26" x14ac:dyDescent="0.25">
      <c r="A1108">
        <v>415928</v>
      </c>
      <c r="B1108" t="s">
        <v>964</v>
      </c>
      <c r="C1108" t="s">
        <v>965</v>
      </c>
      <c r="D1108" t="s">
        <v>966</v>
      </c>
      <c r="E1108">
        <v>26</v>
      </c>
      <c r="F1108">
        <v>284</v>
      </c>
      <c r="G1108" t="s">
        <v>481</v>
      </c>
      <c r="H1108" s="2">
        <v>0.5</v>
      </c>
      <c r="I1108" t="s">
        <v>542</v>
      </c>
      <c r="J1108" s="2">
        <v>0.75</v>
      </c>
      <c r="L1108" t="s">
        <v>968</v>
      </c>
      <c r="N1108" t="s">
        <v>969</v>
      </c>
      <c r="P1108" t="s">
        <v>970</v>
      </c>
      <c r="Q1108" t="s">
        <v>7890</v>
      </c>
      <c r="R1108">
        <v>0</v>
      </c>
      <c r="S1108" t="s">
        <v>972</v>
      </c>
      <c r="X1108" t="s">
        <v>973</v>
      </c>
      <c r="Y1108" t="s">
        <v>974</v>
      </c>
      <c r="Z1108" t="s">
        <v>974</v>
      </c>
    </row>
    <row r="1109" spans="1:26" x14ac:dyDescent="0.25">
      <c r="A1109">
        <v>415937</v>
      </c>
      <c r="B1109" t="s">
        <v>976</v>
      </c>
      <c r="C1109" t="s">
        <v>977</v>
      </c>
      <c r="D1109" t="s">
        <v>978</v>
      </c>
      <c r="E1109">
        <v>84</v>
      </c>
      <c r="F1109">
        <v>2655</v>
      </c>
      <c r="G1109" t="s">
        <v>481</v>
      </c>
      <c r="H1109" s="2">
        <v>0.5</v>
      </c>
      <c r="I1109" t="s">
        <v>542</v>
      </c>
      <c r="J1109" s="2">
        <v>0.75</v>
      </c>
      <c r="L1109" t="s">
        <v>968</v>
      </c>
      <c r="N1109" t="s">
        <v>969</v>
      </c>
      <c r="P1109" t="s">
        <v>970</v>
      </c>
      <c r="Q1109" t="s">
        <v>7891</v>
      </c>
      <c r="R1109">
        <v>0</v>
      </c>
      <c r="S1109" t="s">
        <v>980</v>
      </c>
      <c r="X1109" t="s">
        <v>981</v>
      </c>
      <c r="Y1109" t="s">
        <v>974</v>
      </c>
      <c r="Z1109" t="s">
        <v>974</v>
      </c>
    </row>
    <row r="1110" spans="1:26" x14ac:dyDescent="0.25">
      <c r="A1110">
        <v>415835</v>
      </c>
      <c r="B1110" t="s">
        <v>1075</v>
      </c>
      <c r="C1110" t="s">
        <v>2061</v>
      </c>
      <c r="D1110" t="s">
        <v>2062</v>
      </c>
      <c r="E1110">
        <v>186</v>
      </c>
      <c r="F1110">
        <v>27571</v>
      </c>
      <c r="G1110" t="s">
        <v>481</v>
      </c>
      <c r="H1110" s="2">
        <v>0.79166666666666663</v>
      </c>
      <c r="I1110" t="s">
        <v>7881</v>
      </c>
      <c r="J1110" s="2">
        <v>0.35416666666666669</v>
      </c>
      <c r="L1110" t="s">
        <v>968</v>
      </c>
      <c r="N1110" t="s">
        <v>1482</v>
      </c>
      <c r="O1110">
        <v>9845659</v>
      </c>
      <c r="P1110" t="s">
        <v>1079</v>
      </c>
      <c r="Q1110" t="s">
        <v>7892</v>
      </c>
      <c r="R1110">
        <v>8.5500000000000007</v>
      </c>
      <c r="S1110" t="s">
        <v>4953</v>
      </c>
      <c r="V1110" t="s">
        <v>7893</v>
      </c>
      <c r="W1110" t="s">
        <v>7893</v>
      </c>
      <c r="X1110" t="s">
        <v>2065</v>
      </c>
      <c r="Y1110" t="s">
        <v>1487</v>
      </c>
      <c r="Z1110" t="s">
        <v>1741</v>
      </c>
    </row>
    <row r="1111" spans="1:26" x14ac:dyDescent="0.25">
      <c r="A1111">
        <v>416095</v>
      </c>
      <c r="B1111" t="s">
        <v>1021</v>
      </c>
      <c r="C1111" t="s">
        <v>1459</v>
      </c>
      <c r="D1111" t="s">
        <v>1460</v>
      </c>
      <c r="E1111">
        <v>28</v>
      </c>
      <c r="F1111">
        <v>100</v>
      </c>
      <c r="G1111" t="s">
        <v>481</v>
      </c>
      <c r="H1111" s="2">
        <v>0.79166666666666663</v>
      </c>
      <c r="I1111" t="s">
        <v>542</v>
      </c>
      <c r="J1111" s="2">
        <v>0.83333333333333337</v>
      </c>
      <c r="L1111" t="s">
        <v>968</v>
      </c>
      <c r="N1111" t="s">
        <v>1300</v>
      </c>
      <c r="O1111">
        <v>2401</v>
      </c>
      <c r="P1111" t="s">
        <v>970</v>
      </c>
      <c r="Q1111" t="s">
        <v>7894</v>
      </c>
      <c r="R1111">
        <v>4</v>
      </c>
      <c r="S1111" t="s">
        <v>1026</v>
      </c>
      <c r="X1111" t="s">
        <v>1462</v>
      </c>
      <c r="Y1111" t="s">
        <v>1074</v>
      </c>
      <c r="Z1111" t="s">
        <v>1074</v>
      </c>
    </row>
    <row r="1112" spans="1:26" x14ac:dyDescent="0.25">
      <c r="A1112">
        <v>415986</v>
      </c>
      <c r="B1112" t="s">
        <v>1032</v>
      </c>
      <c r="C1112" t="s">
        <v>5900</v>
      </c>
      <c r="D1112" t="s">
        <v>5901</v>
      </c>
      <c r="E1112">
        <v>71</v>
      </c>
      <c r="F1112">
        <v>1050</v>
      </c>
      <c r="G1112" t="s">
        <v>481</v>
      </c>
      <c r="H1112" s="2">
        <v>0.875</v>
      </c>
      <c r="I1112" t="s">
        <v>7895</v>
      </c>
      <c r="J1112" s="2">
        <v>0.20833333333333334</v>
      </c>
      <c r="L1112" t="s">
        <v>968</v>
      </c>
      <c r="N1112" t="s">
        <v>1167</v>
      </c>
      <c r="O1112">
        <v>8132055</v>
      </c>
      <c r="P1112" t="s">
        <v>970</v>
      </c>
      <c r="Q1112" t="s">
        <v>7896</v>
      </c>
      <c r="R1112">
        <v>0</v>
      </c>
      <c r="S1112" t="s">
        <v>6017</v>
      </c>
      <c r="T1112" t="s">
        <v>6961</v>
      </c>
      <c r="V1112">
        <v>21262</v>
      </c>
      <c r="W1112">
        <v>21271</v>
      </c>
      <c r="X1112" t="s">
        <v>5905</v>
      </c>
      <c r="Y1112" t="s">
        <v>1104</v>
      </c>
      <c r="Z1112" t="s">
        <v>1104</v>
      </c>
    </row>
    <row r="1113" spans="1:26" x14ac:dyDescent="0.25">
      <c r="A1113">
        <v>415315</v>
      </c>
      <c r="B1113" t="s">
        <v>1032</v>
      </c>
      <c r="C1113" t="s">
        <v>1192</v>
      </c>
      <c r="D1113" t="s">
        <v>1193</v>
      </c>
      <c r="E1113">
        <v>69</v>
      </c>
      <c r="F1113">
        <v>764</v>
      </c>
      <c r="G1113" t="s">
        <v>7881</v>
      </c>
      <c r="H1113" s="2">
        <v>0.29166666666666669</v>
      </c>
      <c r="I1113" t="s">
        <v>7881</v>
      </c>
      <c r="J1113" s="2">
        <v>0.79166666666666663</v>
      </c>
      <c r="L1113" t="s">
        <v>968</v>
      </c>
      <c r="N1113" t="s">
        <v>1194</v>
      </c>
      <c r="O1113">
        <v>7030523</v>
      </c>
      <c r="P1113" t="s">
        <v>1036</v>
      </c>
      <c r="Q1113" t="s">
        <v>7897</v>
      </c>
      <c r="R1113">
        <v>0</v>
      </c>
      <c r="S1113" t="s">
        <v>7898</v>
      </c>
      <c r="V1113">
        <v>21262</v>
      </c>
      <c r="W1113">
        <v>21262</v>
      </c>
      <c r="X1113" t="s">
        <v>1197</v>
      </c>
      <c r="Y1113" t="s">
        <v>975</v>
      </c>
      <c r="Z1113" t="s">
        <v>1229</v>
      </c>
    </row>
    <row r="1114" spans="1:26" x14ac:dyDescent="0.25">
      <c r="A1114">
        <v>416049</v>
      </c>
      <c r="B1114" t="s">
        <v>994</v>
      </c>
      <c r="C1114" t="s">
        <v>5991</v>
      </c>
      <c r="D1114" t="s">
        <v>5992</v>
      </c>
      <c r="E1114">
        <v>126</v>
      </c>
      <c r="F1114">
        <v>6688</v>
      </c>
      <c r="G1114" t="s">
        <v>7881</v>
      </c>
      <c r="H1114" s="2">
        <v>0.75</v>
      </c>
      <c r="I1114" t="s">
        <v>455</v>
      </c>
      <c r="J1114" s="2">
        <v>0.79166666666666663</v>
      </c>
      <c r="L1114" t="s">
        <v>968</v>
      </c>
      <c r="N1114" t="s">
        <v>997</v>
      </c>
      <c r="P1114" t="s">
        <v>999</v>
      </c>
      <c r="Q1114" t="s">
        <v>7899</v>
      </c>
      <c r="R1114">
        <v>0</v>
      </c>
      <c r="S1114" t="s">
        <v>3267</v>
      </c>
      <c r="V1114">
        <v>276</v>
      </c>
      <c r="W1114">
        <v>276</v>
      </c>
      <c r="X1114" t="s">
        <v>5995</v>
      </c>
      <c r="Y1114" t="s">
        <v>1104</v>
      </c>
      <c r="Z1114" t="s">
        <v>1004</v>
      </c>
    </row>
    <row r="1115" spans="1:26" x14ac:dyDescent="0.25">
      <c r="A1115">
        <v>410295</v>
      </c>
      <c r="B1115" t="s">
        <v>982</v>
      </c>
      <c r="C1115" t="s">
        <v>351</v>
      </c>
      <c r="D1115" t="s">
        <v>352</v>
      </c>
      <c r="E1115">
        <v>294</v>
      </c>
      <c r="F1115">
        <v>91011</v>
      </c>
      <c r="G1115" t="s">
        <v>542</v>
      </c>
      <c r="H1115" s="2">
        <v>0.21875</v>
      </c>
      <c r="I1115" t="s">
        <v>542</v>
      </c>
      <c r="J1115" s="2">
        <v>0.70833333333333337</v>
      </c>
      <c r="L1115" t="s">
        <v>968</v>
      </c>
      <c r="N1115" t="s">
        <v>1099</v>
      </c>
      <c r="O1115">
        <v>9189419</v>
      </c>
      <c r="P1115" t="s">
        <v>1060</v>
      </c>
      <c r="Q1115" t="s">
        <v>7900</v>
      </c>
      <c r="R1115">
        <v>0</v>
      </c>
      <c r="S1115" t="s">
        <v>988</v>
      </c>
      <c r="U1115" t="s">
        <v>1102</v>
      </c>
      <c r="V1115">
        <v>56800</v>
      </c>
      <c r="W1115">
        <v>56800</v>
      </c>
      <c r="X1115" t="s">
        <v>1103</v>
      </c>
      <c r="Y1115" t="s">
        <v>1042</v>
      </c>
      <c r="Z1115" t="s">
        <v>7901</v>
      </c>
    </row>
    <row r="1116" spans="1:26" x14ac:dyDescent="0.25">
      <c r="A1116">
        <v>415994</v>
      </c>
      <c r="B1116" t="s">
        <v>1032</v>
      </c>
      <c r="C1116" t="s">
        <v>1327</v>
      </c>
      <c r="D1116" t="s">
        <v>1328</v>
      </c>
      <c r="E1116">
        <v>42</v>
      </c>
      <c r="F1116">
        <v>380</v>
      </c>
      <c r="G1116" t="s">
        <v>542</v>
      </c>
      <c r="H1116" s="2">
        <v>0.29166666666666669</v>
      </c>
      <c r="I1116" t="s">
        <v>542</v>
      </c>
      <c r="J1116" s="2">
        <v>0.75</v>
      </c>
      <c r="L1116" t="s">
        <v>968</v>
      </c>
      <c r="N1116" t="s">
        <v>1300</v>
      </c>
      <c r="O1116">
        <v>7321960</v>
      </c>
      <c r="P1116" t="s">
        <v>970</v>
      </c>
      <c r="Q1116" t="s">
        <v>7902</v>
      </c>
      <c r="R1116">
        <v>0</v>
      </c>
      <c r="S1116" t="s">
        <v>7903</v>
      </c>
      <c r="T1116" t="s">
        <v>1332</v>
      </c>
      <c r="X1116" t="s">
        <v>1333</v>
      </c>
      <c r="Y1116" t="s">
        <v>1104</v>
      </c>
      <c r="Z1116" t="s">
        <v>1281</v>
      </c>
    </row>
    <row r="1117" spans="1:26" x14ac:dyDescent="0.25">
      <c r="A1117">
        <v>416020</v>
      </c>
      <c r="B1117" t="s">
        <v>1032</v>
      </c>
      <c r="C1117" t="s">
        <v>1033</v>
      </c>
      <c r="D1117" t="s">
        <v>1034</v>
      </c>
      <c r="E1117">
        <v>108</v>
      </c>
      <c r="F1117">
        <v>5873</v>
      </c>
      <c r="G1117" t="s">
        <v>542</v>
      </c>
      <c r="H1117" s="2">
        <v>0.33333333333333331</v>
      </c>
      <c r="I1117" t="s">
        <v>455</v>
      </c>
      <c r="J1117" s="2">
        <v>0.5</v>
      </c>
      <c r="L1117" t="s">
        <v>968</v>
      </c>
      <c r="N1117" t="s">
        <v>1035</v>
      </c>
      <c r="O1117">
        <v>9002647</v>
      </c>
      <c r="P1117" t="s">
        <v>1110</v>
      </c>
      <c r="Q1117" t="s">
        <v>7904</v>
      </c>
      <c r="R1117">
        <v>0</v>
      </c>
      <c r="S1117" t="s">
        <v>6294</v>
      </c>
      <c r="V1117" t="s">
        <v>7905</v>
      </c>
      <c r="W1117" t="s">
        <v>7905</v>
      </c>
      <c r="X1117" t="s">
        <v>1040</v>
      </c>
      <c r="Y1117" t="s">
        <v>1013</v>
      </c>
      <c r="Z1117" t="s">
        <v>992</v>
      </c>
    </row>
    <row r="1118" spans="1:26" x14ac:dyDescent="0.25">
      <c r="A1118">
        <v>416021</v>
      </c>
      <c r="B1118" t="s">
        <v>1032</v>
      </c>
      <c r="C1118" t="s">
        <v>1033</v>
      </c>
      <c r="D1118" t="s">
        <v>1034</v>
      </c>
      <c r="E1118">
        <v>108</v>
      </c>
      <c r="F1118">
        <v>5873</v>
      </c>
      <c r="G1118" t="s">
        <v>542</v>
      </c>
      <c r="H1118" s="2">
        <v>0.75</v>
      </c>
      <c r="I1118" t="s">
        <v>542</v>
      </c>
      <c r="J1118" s="2">
        <v>0.83333333333333337</v>
      </c>
      <c r="L1118" t="s">
        <v>968</v>
      </c>
      <c r="N1118" t="s">
        <v>1035</v>
      </c>
      <c r="O1118">
        <v>9002647</v>
      </c>
      <c r="P1118" t="s">
        <v>1036</v>
      </c>
      <c r="Q1118" t="s">
        <v>7906</v>
      </c>
      <c r="R1118">
        <v>0</v>
      </c>
      <c r="S1118" t="s">
        <v>1331</v>
      </c>
      <c r="V1118" t="s">
        <v>7905</v>
      </c>
      <c r="W1118" t="s">
        <v>7905</v>
      </c>
      <c r="X1118" t="s">
        <v>1040</v>
      </c>
      <c r="Y1118" t="s">
        <v>1229</v>
      </c>
      <c r="Z1118" t="s">
        <v>1042</v>
      </c>
    </row>
    <row r="1119" spans="1:26" x14ac:dyDescent="0.25">
      <c r="A1119">
        <v>415549</v>
      </c>
      <c r="B1119" t="s">
        <v>1032</v>
      </c>
      <c r="C1119" t="s">
        <v>3641</v>
      </c>
      <c r="D1119" t="s">
        <v>3642</v>
      </c>
      <c r="E1119">
        <v>114</v>
      </c>
      <c r="F1119">
        <v>5972</v>
      </c>
      <c r="G1119" t="s">
        <v>542</v>
      </c>
      <c r="H1119" s="2">
        <v>0.91666666666666663</v>
      </c>
      <c r="I1119" t="s">
        <v>542</v>
      </c>
      <c r="J1119" s="2">
        <v>0.99930555555555556</v>
      </c>
      <c r="L1119" t="s">
        <v>968</v>
      </c>
      <c r="N1119" t="s">
        <v>1742</v>
      </c>
      <c r="P1119" t="s">
        <v>1110</v>
      </c>
      <c r="Q1119" t="s">
        <v>7907</v>
      </c>
      <c r="R1119">
        <v>0</v>
      </c>
      <c r="S1119" t="s">
        <v>6834</v>
      </c>
      <c r="V1119" t="s">
        <v>7908</v>
      </c>
      <c r="W1119" t="s">
        <v>7908</v>
      </c>
      <c r="X1119" t="s">
        <v>3646</v>
      </c>
      <c r="Y1119" t="s">
        <v>1198</v>
      </c>
      <c r="Z1119" t="s">
        <v>7909</v>
      </c>
    </row>
    <row r="1120" spans="1:26" x14ac:dyDescent="0.25">
      <c r="A1120" t="s">
        <v>7910</v>
      </c>
      <c r="B1120" t="s">
        <v>982</v>
      </c>
      <c r="C1120" t="s">
        <v>450</v>
      </c>
      <c r="D1120" t="s">
        <v>451</v>
      </c>
      <c r="E1120">
        <v>159</v>
      </c>
      <c r="F1120">
        <v>12969</v>
      </c>
      <c r="G1120" t="s">
        <v>455</v>
      </c>
      <c r="H1120" s="2">
        <v>0.23958333333333334</v>
      </c>
      <c r="I1120" t="s">
        <v>642</v>
      </c>
      <c r="J1120" s="2">
        <v>0.79166666666666663</v>
      </c>
      <c r="L1120" t="s">
        <v>968</v>
      </c>
      <c r="N1120" t="s">
        <v>1091</v>
      </c>
      <c r="O1120">
        <v>8807997</v>
      </c>
      <c r="P1120" t="s">
        <v>1009</v>
      </c>
      <c r="Q1120" t="s">
        <v>7911</v>
      </c>
      <c r="R1120">
        <v>0</v>
      </c>
      <c r="S1120" t="s">
        <v>988</v>
      </c>
      <c r="T1120" t="s">
        <v>7912</v>
      </c>
      <c r="V1120">
        <v>433</v>
      </c>
      <c r="W1120">
        <v>433</v>
      </c>
      <c r="X1120" t="s">
        <v>5924</v>
      </c>
      <c r="Y1120" t="s">
        <v>2620</v>
      </c>
      <c r="Z1120" t="s">
        <v>1074</v>
      </c>
    </row>
    <row r="1121" spans="1:26" x14ac:dyDescent="0.25">
      <c r="A1121" t="s">
        <v>7913</v>
      </c>
      <c r="B1121" t="s">
        <v>982</v>
      </c>
      <c r="C1121" t="s">
        <v>112</v>
      </c>
      <c r="D1121" t="s">
        <v>113</v>
      </c>
      <c r="E1121">
        <v>198</v>
      </c>
      <c r="F1121">
        <v>32477</v>
      </c>
      <c r="G1121" t="s">
        <v>455</v>
      </c>
      <c r="H1121" s="2">
        <v>0.27083333333333331</v>
      </c>
      <c r="I1121" t="s">
        <v>7914</v>
      </c>
      <c r="J1121" s="2">
        <v>0.79166666666666663</v>
      </c>
      <c r="L1121" t="s">
        <v>968</v>
      </c>
      <c r="N1121" t="s">
        <v>1073</v>
      </c>
      <c r="O1121">
        <v>9417086</v>
      </c>
      <c r="P1121" t="s">
        <v>1060</v>
      </c>
      <c r="Q1121" t="s">
        <v>7915</v>
      </c>
      <c r="R1121">
        <v>0</v>
      </c>
      <c r="S1121" t="s">
        <v>2288</v>
      </c>
      <c r="V1121" t="s">
        <v>7889</v>
      </c>
      <c r="W1121" t="s">
        <v>7889</v>
      </c>
      <c r="X1121" t="s">
        <v>1266</v>
      </c>
      <c r="Y1121" t="s">
        <v>1074</v>
      </c>
      <c r="Z1121" t="s">
        <v>974</v>
      </c>
    </row>
    <row r="1122" spans="1:26" x14ac:dyDescent="0.25">
      <c r="A1122" t="s">
        <v>7916</v>
      </c>
      <c r="B1122" t="s">
        <v>982</v>
      </c>
      <c r="C1122" t="s">
        <v>450</v>
      </c>
      <c r="D1122" t="s">
        <v>451</v>
      </c>
      <c r="E1122">
        <v>159</v>
      </c>
      <c r="F1122">
        <v>12969</v>
      </c>
      <c r="G1122" t="s">
        <v>455</v>
      </c>
      <c r="H1122" s="2">
        <v>0.27777777777777779</v>
      </c>
      <c r="I1122" t="s">
        <v>707</v>
      </c>
      <c r="J1122" s="2">
        <v>0.4993055555555555</v>
      </c>
      <c r="L1122" t="s">
        <v>968</v>
      </c>
      <c r="N1122" t="s">
        <v>1091</v>
      </c>
      <c r="O1122">
        <v>8807997</v>
      </c>
      <c r="P1122" t="s">
        <v>986</v>
      </c>
      <c r="Q1122" t="s">
        <v>7917</v>
      </c>
      <c r="R1122">
        <v>1.86</v>
      </c>
      <c r="S1122" t="s">
        <v>7709</v>
      </c>
      <c r="X1122" t="s">
        <v>5924</v>
      </c>
      <c r="Y1122" t="s">
        <v>1074</v>
      </c>
      <c r="Z1122" t="s">
        <v>1074</v>
      </c>
    </row>
    <row r="1123" spans="1:26" x14ac:dyDescent="0.25">
      <c r="A1123">
        <v>416100</v>
      </c>
      <c r="B1123" t="s">
        <v>1230</v>
      </c>
      <c r="C1123" t="s">
        <v>2246</v>
      </c>
      <c r="D1123" t="s">
        <v>2247</v>
      </c>
      <c r="E1123">
        <v>24</v>
      </c>
      <c r="F1123">
        <v>80</v>
      </c>
      <c r="G1123" t="s">
        <v>455</v>
      </c>
      <c r="H1123" s="2">
        <v>0.33333333333333331</v>
      </c>
      <c r="I1123" t="s">
        <v>455</v>
      </c>
      <c r="J1123" s="2">
        <v>0.41666666666666669</v>
      </c>
      <c r="L1123" t="s">
        <v>968</v>
      </c>
      <c r="N1123" t="s">
        <v>1300</v>
      </c>
      <c r="O1123" t="s">
        <v>2248</v>
      </c>
      <c r="P1123" t="s">
        <v>970</v>
      </c>
      <c r="Q1123" t="s">
        <v>7918</v>
      </c>
      <c r="R1123">
        <v>0</v>
      </c>
      <c r="S1123" t="s">
        <v>1179</v>
      </c>
      <c r="X1123" t="s">
        <v>2250</v>
      </c>
      <c r="Y1123" t="s">
        <v>2159</v>
      </c>
      <c r="Z1123" t="s">
        <v>1047</v>
      </c>
    </row>
    <row r="1124" spans="1:26" x14ac:dyDescent="0.25">
      <c r="A1124">
        <v>415771</v>
      </c>
      <c r="B1124" t="s">
        <v>1075</v>
      </c>
      <c r="C1124" t="s">
        <v>1076</v>
      </c>
      <c r="D1124" t="s">
        <v>1077</v>
      </c>
      <c r="E1124">
        <v>159</v>
      </c>
      <c r="F1124">
        <v>15215</v>
      </c>
      <c r="G1124" t="s">
        <v>455</v>
      </c>
      <c r="H1124" s="2">
        <v>0.375</v>
      </c>
      <c r="I1124" t="s">
        <v>455</v>
      </c>
      <c r="J1124" s="2">
        <v>0.70833333333333337</v>
      </c>
      <c r="L1124" t="s">
        <v>968</v>
      </c>
      <c r="N1124" t="s">
        <v>1078</v>
      </c>
      <c r="O1124">
        <v>9819947</v>
      </c>
      <c r="P1124" t="s">
        <v>1277</v>
      </c>
      <c r="Q1124" t="s">
        <v>7919</v>
      </c>
      <c r="R1124">
        <v>0</v>
      </c>
      <c r="S1124" t="s">
        <v>1920</v>
      </c>
      <c r="V1124">
        <v>55</v>
      </c>
      <c r="W1124">
        <v>55</v>
      </c>
      <c r="X1124" t="s">
        <v>1082</v>
      </c>
      <c r="Y1124" t="s">
        <v>1127</v>
      </c>
      <c r="Z1124" t="s">
        <v>1083</v>
      </c>
    </row>
    <row r="1125" spans="1:26" x14ac:dyDescent="0.25">
      <c r="A1125">
        <v>416214</v>
      </c>
      <c r="B1125" t="s">
        <v>982</v>
      </c>
      <c r="C1125" t="s">
        <v>370</v>
      </c>
      <c r="D1125" t="s">
        <v>371</v>
      </c>
      <c r="E1125">
        <v>230</v>
      </c>
      <c r="F1125">
        <v>71925</v>
      </c>
      <c r="G1125" t="s">
        <v>455</v>
      </c>
      <c r="H1125" s="2">
        <v>0.40625</v>
      </c>
      <c r="I1125" t="s">
        <v>7920</v>
      </c>
      <c r="J1125" s="2">
        <v>0.70833333333333337</v>
      </c>
      <c r="L1125" t="s">
        <v>968</v>
      </c>
      <c r="N1125" t="s">
        <v>1214</v>
      </c>
      <c r="O1125">
        <v>9120877</v>
      </c>
      <c r="P1125" t="s">
        <v>1110</v>
      </c>
      <c r="Q1125" t="s">
        <v>7921</v>
      </c>
      <c r="R1125">
        <v>0</v>
      </c>
      <c r="S1125" t="s">
        <v>5807</v>
      </c>
      <c r="V1125">
        <v>20210630021</v>
      </c>
      <c r="W1125">
        <v>20210630021</v>
      </c>
      <c r="Y1125" t="s">
        <v>1074</v>
      </c>
      <c r="Z1125" t="s">
        <v>1074</v>
      </c>
    </row>
    <row r="1126" spans="1:26" x14ac:dyDescent="0.25">
      <c r="A1126">
        <v>415859</v>
      </c>
      <c r="B1126" t="s">
        <v>1075</v>
      </c>
      <c r="C1126" t="s">
        <v>1511</v>
      </c>
      <c r="D1126" t="s">
        <v>1512</v>
      </c>
      <c r="E1126">
        <v>147</v>
      </c>
      <c r="F1126">
        <v>9940</v>
      </c>
      <c r="G1126" t="s">
        <v>455</v>
      </c>
      <c r="H1126" s="2">
        <v>0.5</v>
      </c>
      <c r="I1126" t="s">
        <v>455</v>
      </c>
      <c r="J1126" s="2">
        <v>0.75</v>
      </c>
      <c r="L1126" t="s">
        <v>968</v>
      </c>
      <c r="N1126" t="s">
        <v>1158</v>
      </c>
      <c r="O1126">
        <v>9364356</v>
      </c>
      <c r="P1126" t="s">
        <v>1159</v>
      </c>
      <c r="Q1126" t="s">
        <v>7922</v>
      </c>
      <c r="R1126">
        <v>0</v>
      </c>
      <c r="S1126" t="s">
        <v>2706</v>
      </c>
      <c r="V1126" t="s">
        <v>4239</v>
      </c>
      <c r="W1126" t="s">
        <v>4239</v>
      </c>
      <c r="X1126" t="s">
        <v>1516</v>
      </c>
      <c r="Y1126" t="s">
        <v>1707</v>
      </c>
      <c r="Z1126" t="s">
        <v>1521</v>
      </c>
    </row>
    <row r="1127" spans="1:26" x14ac:dyDescent="0.25">
      <c r="A1127">
        <v>415836</v>
      </c>
      <c r="B1127" t="s">
        <v>1075</v>
      </c>
      <c r="C1127" t="s">
        <v>6061</v>
      </c>
      <c r="D1127" t="s">
        <v>6062</v>
      </c>
      <c r="E1127">
        <v>166</v>
      </c>
      <c r="F1127">
        <v>15375</v>
      </c>
      <c r="G1127" t="s">
        <v>455</v>
      </c>
      <c r="H1127" s="2">
        <v>0.54166666666666663</v>
      </c>
      <c r="I1127" t="s">
        <v>7895</v>
      </c>
      <c r="J1127" s="2">
        <v>0.70833333333333337</v>
      </c>
      <c r="L1127" t="s">
        <v>968</v>
      </c>
      <c r="N1127" t="s">
        <v>1035</v>
      </c>
      <c r="O1127">
        <v>9395044</v>
      </c>
      <c r="P1127" t="s">
        <v>1079</v>
      </c>
      <c r="Q1127" t="s">
        <v>7923</v>
      </c>
      <c r="R1127">
        <v>0</v>
      </c>
      <c r="S1127" t="s">
        <v>7924</v>
      </c>
      <c r="V1127" t="s">
        <v>7925</v>
      </c>
      <c r="W1127" t="s">
        <v>7925</v>
      </c>
      <c r="X1127" t="s">
        <v>6065</v>
      </c>
      <c r="Y1127" t="s">
        <v>6754</v>
      </c>
      <c r="Z1127" t="s">
        <v>7926</v>
      </c>
    </row>
    <row r="1128" spans="1:26" x14ac:dyDescent="0.25">
      <c r="A1128">
        <v>415772</v>
      </c>
      <c r="B1128" t="s">
        <v>1075</v>
      </c>
      <c r="C1128" t="s">
        <v>1465</v>
      </c>
      <c r="D1128" t="s">
        <v>1466</v>
      </c>
      <c r="E1128">
        <v>159</v>
      </c>
      <c r="F1128">
        <v>15215</v>
      </c>
      <c r="G1128" t="s">
        <v>455</v>
      </c>
      <c r="H1128" s="2">
        <v>0.66666666666666663</v>
      </c>
      <c r="I1128" t="s">
        <v>455</v>
      </c>
      <c r="J1128" s="2">
        <v>0.95833333333333337</v>
      </c>
      <c r="L1128" t="s">
        <v>968</v>
      </c>
      <c r="N1128" t="s">
        <v>1078</v>
      </c>
      <c r="O1128">
        <v>9809916</v>
      </c>
      <c r="P1128" t="s">
        <v>1079</v>
      </c>
      <c r="Q1128" t="s">
        <v>7927</v>
      </c>
      <c r="R1128">
        <v>0</v>
      </c>
      <c r="S1128" t="s">
        <v>3391</v>
      </c>
      <c r="V1128">
        <v>64</v>
      </c>
      <c r="W1128">
        <v>64</v>
      </c>
      <c r="X1128" t="s">
        <v>1469</v>
      </c>
      <c r="Y1128" t="s">
        <v>1615</v>
      </c>
      <c r="Z1128" t="s">
        <v>1104</v>
      </c>
    </row>
    <row r="1129" spans="1:26" x14ac:dyDescent="0.25">
      <c r="A1129">
        <v>416094</v>
      </c>
      <c r="B1129" t="s">
        <v>994</v>
      </c>
      <c r="C1129" t="s">
        <v>7928</v>
      </c>
      <c r="D1129" t="s">
        <v>7929</v>
      </c>
      <c r="E1129">
        <v>119</v>
      </c>
      <c r="F1129">
        <v>5806</v>
      </c>
      <c r="G1129" t="s">
        <v>455</v>
      </c>
      <c r="H1129" s="2">
        <v>0.70833333333333337</v>
      </c>
      <c r="I1129" t="s">
        <v>7895</v>
      </c>
      <c r="J1129" s="2">
        <v>0.5</v>
      </c>
      <c r="L1129" t="s">
        <v>968</v>
      </c>
      <c r="N1129" t="s">
        <v>997</v>
      </c>
      <c r="O1129">
        <v>9423126</v>
      </c>
      <c r="P1129" t="s">
        <v>999</v>
      </c>
      <c r="Q1129" t="s">
        <v>7930</v>
      </c>
      <c r="R1129">
        <v>0</v>
      </c>
      <c r="S1129" t="s">
        <v>5943</v>
      </c>
      <c r="V1129">
        <v>1</v>
      </c>
      <c r="W1129">
        <v>1</v>
      </c>
      <c r="X1129" t="s">
        <v>7931</v>
      </c>
      <c r="Y1129" t="s">
        <v>1019</v>
      </c>
      <c r="Z1129" t="s">
        <v>1223</v>
      </c>
    </row>
    <row r="1130" spans="1:26" x14ac:dyDescent="0.25">
      <c r="A1130">
        <v>416236</v>
      </c>
      <c r="B1130" t="s">
        <v>1230</v>
      </c>
      <c r="C1130" t="s">
        <v>4053</v>
      </c>
      <c r="D1130" t="s">
        <v>4054</v>
      </c>
      <c r="E1130">
        <v>13</v>
      </c>
      <c r="F1130">
        <v>28</v>
      </c>
      <c r="G1130" t="s">
        <v>455</v>
      </c>
      <c r="H1130" s="2">
        <v>0.75</v>
      </c>
      <c r="I1130" t="s">
        <v>642</v>
      </c>
      <c r="J1130" s="2">
        <v>0.41666666666666669</v>
      </c>
      <c r="K1130" t="s">
        <v>7932</v>
      </c>
      <c r="L1130" t="s">
        <v>1142</v>
      </c>
      <c r="N1130" t="s">
        <v>1290</v>
      </c>
      <c r="O1130">
        <v>9621833</v>
      </c>
      <c r="P1130" t="s">
        <v>970</v>
      </c>
      <c r="Q1130" t="s">
        <v>7933</v>
      </c>
      <c r="R1130">
        <v>0</v>
      </c>
      <c r="S1130" t="s">
        <v>972</v>
      </c>
      <c r="X1130" t="s">
        <v>4057</v>
      </c>
      <c r="Y1130" t="s">
        <v>974</v>
      </c>
      <c r="Z1130" t="s">
        <v>974</v>
      </c>
    </row>
    <row r="1131" spans="1:26" x14ac:dyDescent="0.25">
      <c r="A1131">
        <v>415866</v>
      </c>
      <c r="B1131" t="s">
        <v>1032</v>
      </c>
      <c r="C1131" t="s">
        <v>1128</v>
      </c>
      <c r="D1131" t="s">
        <v>1129</v>
      </c>
      <c r="E1131">
        <v>56</v>
      </c>
      <c r="F1131">
        <v>1083</v>
      </c>
      <c r="G1131" t="s">
        <v>455</v>
      </c>
      <c r="H1131" s="2">
        <v>0.83333333333333337</v>
      </c>
      <c r="I1131" t="s">
        <v>7895</v>
      </c>
      <c r="J1131" s="2">
        <v>0.16597222222222222</v>
      </c>
      <c r="L1131" t="s">
        <v>968</v>
      </c>
      <c r="N1131" t="s">
        <v>1158</v>
      </c>
      <c r="O1131">
        <v>9184524</v>
      </c>
      <c r="P1131" t="s">
        <v>1036</v>
      </c>
      <c r="Q1131" t="s">
        <v>7934</v>
      </c>
      <c r="R1131">
        <v>0</v>
      </c>
      <c r="S1131" t="s">
        <v>7935</v>
      </c>
      <c r="V1131" t="s">
        <v>7936</v>
      </c>
      <c r="W1131" t="s">
        <v>7936</v>
      </c>
      <c r="X1131" t="s">
        <v>1135</v>
      </c>
      <c r="Y1131" t="s">
        <v>1042</v>
      </c>
      <c r="Z1131" t="s">
        <v>1042</v>
      </c>
    </row>
    <row r="1132" spans="1:26" x14ac:dyDescent="0.25">
      <c r="A1132">
        <v>415863</v>
      </c>
      <c r="B1132" t="s">
        <v>1075</v>
      </c>
      <c r="C1132" t="s">
        <v>7307</v>
      </c>
      <c r="D1132" t="s">
        <v>7308</v>
      </c>
      <c r="E1132">
        <v>139</v>
      </c>
      <c r="F1132">
        <v>9999</v>
      </c>
      <c r="G1132" t="s">
        <v>455</v>
      </c>
      <c r="H1132" s="2">
        <v>0.83333333333333337</v>
      </c>
      <c r="I1132" t="s">
        <v>7895</v>
      </c>
      <c r="J1132" s="2">
        <v>0.16666666666666666</v>
      </c>
      <c r="L1132" t="s">
        <v>968</v>
      </c>
      <c r="N1132" t="s">
        <v>1158</v>
      </c>
      <c r="O1132">
        <v>9491616</v>
      </c>
      <c r="P1132" t="s">
        <v>1159</v>
      </c>
      <c r="Q1132" t="s">
        <v>7937</v>
      </c>
      <c r="R1132">
        <v>0</v>
      </c>
      <c r="S1132" t="s">
        <v>6565</v>
      </c>
      <c r="V1132" t="s">
        <v>7167</v>
      </c>
      <c r="W1132" t="s">
        <v>7167</v>
      </c>
      <c r="X1132" t="s">
        <v>7312</v>
      </c>
      <c r="Y1132" t="s">
        <v>1164</v>
      </c>
      <c r="Z1132" t="s">
        <v>975</v>
      </c>
    </row>
    <row r="1133" spans="1:26" x14ac:dyDescent="0.25">
      <c r="A1133">
        <v>415987</v>
      </c>
      <c r="B1133" t="s">
        <v>1032</v>
      </c>
      <c r="C1133" t="s">
        <v>1165</v>
      </c>
      <c r="D1133" t="s">
        <v>1166</v>
      </c>
      <c r="E1133">
        <v>54</v>
      </c>
      <c r="F1133">
        <v>499</v>
      </c>
      <c r="G1133" t="s">
        <v>7895</v>
      </c>
      <c r="H1133" s="2">
        <v>0.25</v>
      </c>
      <c r="I1133" t="s">
        <v>7895</v>
      </c>
      <c r="J1133" s="2">
        <v>0.54166666666666663</v>
      </c>
      <c r="L1133" t="s">
        <v>968</v>
      </c>
      <c r="N1133" t="s">
        <v>1167</v>
      </c>
      <c r="O1133">
        <v>7917757</v>
      </c>
      <c r="P1133" t="s">
        <v>1168</v>
      </c>
      <c r="Q1133" t="s">
        <v>7938</v>
      </c>
      <c r="R1133">
        <v>0</v>
      </c>
      <c r="S1133" t="s">
        <v>1133</v>
      </c>
      <c r="V1133">
        <v>21271</v>
      </c>
      <c r="W1133">
        <v>21271</v>
      </c>
      <c r="X1133" t="s">
        <v>1171</v>
      </c>
      <c r="Y1133" t="s">
        <v>1047</v>
      </c>
      <c r="Z1133" t="s">
        <v>1047</v>
      </c>
    </row>
    <row r="1134" spans="1:26" x14ac:dyDescent="0.25">
      <c r="A1134">
        <v>415935</v>
      </c>
      <c r="B1134" t="s">
        <v>976</v>
      </c>
      <c r="C1134" t="s">
        <v>1783</v>
      </c>
      <c r="D1134" t="s">
        <v>1784</v>
      </c>
      <c r="E1134">
        <v>76</v>
      </c>
      <c r="F1134">
        <v>2529</v>
      </c>
      <c r="G1134" t="s">
        <v>7895</v>
      </c>
      <c r="H1134" s="2">
        <v>0.29166666666666669</v>
      </c>
      <c r="I1134" t="s">
        <v>7914</v>
      </c>
      <c r="J1134" s="2">
        <v>0.83333333333333337</v>
      </c>
      <c r="L1134" t="s">
        <v>968</v>
      </c>
      <c r="N1134" t="s">
        <v>2144</v>
      </c>
      <c r="O1134" t="s">
        <v>1785</v>
      </c>
      <c r="P1134" t="s">
        <v>970</v>
      </c>
      <c r="Q1134" t="s">
        <v>7939</v>
      </c>
      <c r="R1134">
        <v>0</v>
      </c>
      <c r="S1134" t="s">
        <v>4633</v>
      </c>
      <c r="Y1134" t="s">
        <v>1047</v>
      </c>
      <c r="Z1134" t="s">
        <v>1284</v>
      </c>
    </row>
    <row r="1135" spans="1:26" x14ac:dyDescent="0.25">
      <c r="A1135">
        <v>415936</v>
      </c>
      <c r="B1135" t="s">
        <v>964</v>
      </c>
      <c r="C1135" t="s">
        <v>7940</v>
      </c>
      <c r="D1135" t="s">
        <v>5891</v>
      </c>
      <c r="E1135">
        <v>26</v>
      </c>
      <c r="F1135">
        <v>265</v>
      </c>
      <c r="G1135" t="s">
        <v>7895</v>
      </c>
      <c r="H1135" s="2">
        <v>0.29166666666666669</v>
      </c>
      <c r="I1135" t="s">
        <v>7914</v>
      </c>
      <c r="J1135" s="2">
        <v>0.83333333333333337</v>
      </c>
      <c r="L1135" t="s">
        <v>968</v>
      </c>
      <c r="N1135" t="s">
        <v>2144</v>
      </c>
      <c r="O1135">
        <v>7636004</v>
      </c>
      <c r="P1135" t="s">
        <v>970</v>
      </c>
      <c r="Q1135" t="s">
        <v>7941</v>
      </c>
      <c r="R1135">
        <v>0</v>
      </c>
      <c r="S1135" t="s">
        <v>1183</v>
      </c>
      <c r="X1135" t="s">
        <v>5894</v>
      </c>
      <c r="Y1135" t="s">
        <v>1047</v>
      </c>
      <c r="Z1135" t="s">
        <v>1284</v>
      </c>
    </row>
    <row r="1136" spans="1:26" x14ac:dyDescent="0.25">
      <c r="A1136" t="s">
        <v>7942</v>
      </c>
      <c r="B1136" t="s">
        <v>982</v>
      </c>
      <c r="C1136" t="s">
        <v>321</v>
      </c>
      <c r="D1136" t="s">
        <v>322</v>
      </c>
      <c r="E1136">
        <v>278</v>
      </c>
      <c r="F1136">
        <v>78717</v>
      </c>
      <c r="G1136" t="s">
        <v>7895</v>
      </c>
      <c r="H1136" s="2">
        <v>0.375</v>
      </c>
      <c r="I1136" t="s">
        <v>7895</v>
      </c>
      <c r="J1136" s="2">
        <v>0.70833333333333337</v>
      </c>
      <c r="L1136" t="s">
        <v>968</v>
      </c>
      <c r="N1136" t="s">
        <v>985</v>
      </c>
      <c r="O1136">
        <v>9116876</v>
      </c>
      <c r="P1136" t="s">
        <v>970</v>
      </c>
      <c r="Q1136" t="s">
        <v>7943</v>
      </c>
      <c r="R1136">
        <v>0</v>
      </c>
      <c r="S1136" t="s">
        <v>1457</v>
      </c>
      <c r="U1136" t="s">
        <v>989</v>
      </c>
      <c r="V1136">
        <v>17177</v>
      </c>
      <c r="W1136">
        <v>17177</v>
      </c>
      <c r="X1136" t="s">
        <v>1794</v>
      </c>
      <c r="Y1136" t="s">
        <v>1074</v>
      </c>
      <c r="Z1136" t="s">
        <v>1074</v>
      </c>
    </row>
    <row r="1137" spans="1:26" x14ac:dyDescent="0.25">
      <c r="A1137">
        <v>416051</v>
      </c>
      <c r="B1137" t="s">
        <v>1075</v>
      </c>
      <c r="C1137" t="s">
        <v>1320</v>
      </c>
      <c r="D1137" t="s">
        <v>1321</v>
      </c>
      <c r="E1137">
        <v>86</v>
      </c>
      <c r="F1137">
        <v>2546</v>
      </c>
      <c r="G1137" t="s">
        <v>7895</v>
      </c>
      <c r="H1137" s="2">
        <v>0.54166666666666663</v>
      </c>
      <c r="I1137" t="s">
        <v>7895</v>
      </c>
      <c r="J1137" s="2">
        <v>0.83333333333333337</v>
      </c>
      <c r="L1137" t="s">
        <v>968</v>
      </c>
      <c r="N1137" t="s">
        <v>1035</v>
      </c>
      <c r="O1137">
        <v>9280718</v>
      </c>
      <c r="P1137" t="s">
        <v>1277</v>
      </c>
      <c r="Q1137" t="s">
        <v>7944</v>
      </c>
      <c r="R1137">
        <v>0</v>
      </c>
      <c r="S1137" t="s">
        <v>7628</v>
      </c>
      <c r="V1137" t="s">
        <v>7945</v>
      </c>
      <c r="W1137" t="s">
        <v>7945</v>
      </c>
      <c r="X1137" t="s">
        <v>1325</v>
      </c>
      <c r="Y1137" t="s">
        <v>992</v>
      </c>
      <c r="Z1137" t="s">
        <v>5178</v>
      </c>
    </row>
    <row r="1138" spans="1:26" x14ac:dyDescent="0.25">
      <c r="A1138">
        <v>416213</v>
      </c>
      <c r="B1138" t="s">
        <v>976</v>
      </c>
      <c r="C1138" t="s">
        <v>4316</v>
      </c>
      <c r="D1138" t="s">
        <v>4317</v>
      </c>
      <c r="E1138">
        <v>52</v>
      </c>
      <c r="F1138">
        <v>728</v>
      </c>
      <c r="G1138" t="s">
        <v>7895</v>
      </c>
      <c r="H1138" s="2">
        <v>0.75</v>
      </c>
      <c r="I1138" t="s">
        <v>7914</v>
      </c>
      <c r="J1138" s="2">
        <v>0.20833333333333334</v>
      </c>
      <c r="L1138" t="s">
        <v>968</v>
      </c>
      <c r="N1138" t="s">
        <v>1601</v>
      </c>
      <c r="O1138" t="s">
        <v>4319</v>
      </c>
      <c r="P1138" t="s">
        <v>1131</v>
      </c>
      <c r="Q1138" t="s">
        <v>7946</v>
      </c>
      <c r="R1138">
        <v>6</v>
      </c>
      <c r="S1138" t="s">
        <v>1603</v>
      </c>
      <c r="X1138" t="s">
        <v>4321</v>
      </c>
      <c r="Y1138" t="s">
        <v>1229</v>
      </c>
      <c r="Z1138" t="s">
        <v>1229</v>
      </c>
    </row>
    <row r="1139" spans="1:26" x14ac:dyDescent="0.25">
      <c r="A1139">
        <v>416212</v>
      </c>
      <c r="B1139" t="s">
        <v>964</v>
      </c>
      <c r="C1139" t="s">
        <v>4322</v>
      </c>
      <c r="D1139" t="s">
        <v>4323</v>
      </c>
      <c r="E1139">
        <v>18</v>
      </c>
      <c r="F1139">
        <v>83</v>
      </c>
      <c r="G1139" t="s">
        <v>7895</v>
      </c>
      <c r="H1139" s="2">
        <v>0.75</v>
      </c>
      <c r="I1139" t="s">
        <v>7914</v>
      </c>
      <c r="J1139" s="2">
        <v>0.20833333333333334</v>
      </c>
      <c r="L1139" t="s">
        <v>968</v>
      </c>
      <c r="N1139" t="s">
        <v>1601</v>
      </c>
      <c r="O1139" t="s">
        <v>4324</v>
      </c>
      <c r="P1139" t="s">
        <v>1131</v>
      </c>
      <c r="Q1139" t="s">
        <v>7947</v>
      </c>
      <c r="R1139">
        <v>6</v>
      </c>
      <c r="S1139" t="s">
        <v>1331</v>
      </c>
      <c r="X1139" t="s">
        <v>4326</v>
      </c>
      <c r="Y1139" t="s">
        <v>1229</v>
      </c>
      <c r="Z1139" t="s">
        <v>1229</v>
      </c>
    </row>
    <row r="1140" spans="1:26" x14ac:dyDescent="0.25">
      <c r="A1140">
        <v>416014</v>
      </c>
      <c r="B1140" t="s">
        <v>1752</v>
      </c>
      <c r="C1140" t="s">
        <v>1753</v>
      </c>
      <c r="D1140" t="s">
        <v>1754</v>
      </c>
      <c r="E1140">
        <v>114</v>
      </c>
      <c r="F1140">
        <v>5169</v>
      </c>
      <c r="G1140" t="s">
        <v>7895</v>
      </c>
      <c r="H1140" s="2">
        <v>0.8125</v>
      </c>
      <c r="I1140" t="s">
        <v>7914</v>
      </c>
      <c r="J1140" s="2">
        <v>0.91666666666666663</v>
      </c>
      <c r="L1140" t="s">
        <v>968</v>
      </c>
      <c r="N1140" t="s">
        <v>1755</v>
      </c>
      <c r="O1140">
        <v>9781528</v>
      </c>
      <c r="P1140" t="s">
        <v>1159</v>
      </c>
      <c r="Q1140" t="s">
        <v>7948</v>
      </c>
      <c r="R1140">
        <v>0</v>
      </c>
      <c r="S1140" t="s">
        <v>2356</v>
      </c>
      <c r="V1140">
        <v>73</v>
      </c>
      <c r="W1140">
        <v>73</v>
      </c>
      <c r="X1140" t="s">
        <v>1758</v>
      </c>
      <c r="Y1140" t="s">
        <v>3106</v>
      </c>
      <c r="Z1140" t="s">
        <v>1120</v>
      </c>
    </row>
    <row r="1141" spans="1:26" x14ac:dyDescent="0.25">
      <c r="A1141">
        <v>415618</v>
      </c>
      <c r="B1141" t="s">
        <v>1961</v>
      </c>
      <c r="C1141" t="s">
        <v>1962</v>
      </c>
      <c r="D1141" t="s">
        <v>1963</v>
      </c>
      <c r="E1141">
        <v>41</v>
      </c>
      <c r="F1141">
        <v>198</v>
      </c>
      <c r="G1141" t="s">
        <v>7914</v>
      </c>
      <c r="H1141" s="2">
        <v>0.25</v>
      </c>
      <c r="I1141" t="s">
        <v>7914</v>
      </c>
      <c r="J1141" s="2">
        <v>0.875</v>
      </c>
      <c r="L1141" t="s">
        <v>968</v>
      </c>
      <c r="N1141" t="s">
        <v>1601</v>
      </c>
      <c r="O1141">
        <v>400681</v>
      </c>
      <c r="P1141" t="s">
        <v>970</v>
      </c>
      <c r="Q1141" t="s">
        <v>7949</v>
      </c>
      <c r="R1141">
        <v>6</v>
      </c>
      <c r="S1141" t="s">
        <v>1183</v>
      </c>
      <c r="X1141" t="s">
        <v>1965</v>
      </c>
      <c r="Y1141" t="s">
        <v>1442</v>
      </c>
      <c r="Z1141" t="s">
        <v>1223</v>
      </c>
    </row>
    <row r="1142" spans="1:26" x14ac:dyDescent="0.25">
      <c r="A1142">
        <v>415753</v>
      </c>
      <c r="B1142" t="s">
        <v>1032</v>
      </c>
      <c r="C1142" t="s">
        <v>1192</v>
      </c>
      <c r="D1142" t="s">
        <v>1193</v>
      </c>
      <c r="E1142">
        <v>69</v>
      </c>
      <c r="F1142">
        <v>764</v>
      </c>
      <c r="G1142" t="s">
        <v>7914</v>
      </c>
      <c r="H1142" s="2">
        <v>0.29166666666666669</v>
      </c>
      <c r="I1142" t="s">
        <v>7914</v>
      </c>
      <c r="J1142" s="2">
        <v>0.66666666666666663</v>
      </c>
      <c r="L1142" t="s">
        <v>968</v>
      </c>
      <c r="N1142" t="s">
        <v>1194</v>
      </c>
      <c r="O1142">
        <v>7030523</v>
      </c>
      <c r="P1142" t="s">
        <v>1036</v>
      </c>
      <c r="Q1142" t="s">
        <v>7950</v>
      </c>
      <c r="R1142">
        <v>0</v>
      </c>
      <c r="S1142" t="s">
        <v>7870</v>
      </c>
      <c r="V1142">
        <v>21271</v>
      </c>
      <c r="W1142">
        <v>21271</v>
      </c>
      <c r="X1142" t="s">
        <v>1197</v>
      </c>
      <c r="Y1142" t="s">
        <v>1198</v>
      </c>
      <c r="Z1142" t="s">
        <v>1029</v>
      </c>
    </row>
    <row r="1143" spans="1:26" x14ac:dyDescent="0.25">
      <c r="A1143" t="s">
        <v>7951</v>
      </c>
      <c r="B1143" t="s">
        <v>982</v>
      </c>
      <c r="C1143" t="s">
        <v>321</v>
      </c>
      <c r="D1143" t="s">
        <v>322</v>
      </c>
      <c r="E1143">
        <v>278</v>
      </c>
      <c r="F1143">
        <v>78717</v>
      </c>
      <c r="G1143" t="s">
        <v>7914</v>
      </c>
      <c r="H1143" s="2">
        <v>0.41666666666666669</v>
      </c>
      <c r="I1143" t="s">
        <v>7914</v>
      </c>
      <c r="J1143" s="2">
        <v>0.5</v>
      </c>
      <c r="L1143" t="s">
        <v>968</v>
      </c>
      <c r="N1143" t="s">
        <v>985</v>
      </c>
      <c r="O1143">
        <v>9116876</v>
      </c>
      <c r="P1143" t="s">
        <v>970</v>
      </c>
      <c r="Q1143" t="s">
        <v>7952</v>
      </c>
      <c r="R1143">
        <v>0</v>
      </c>
      <c r="S1143" t="s">
        <v>1457</v>
      </c>
      <c r="U1143" t="s">
        <v>989</v>
      </c>
      <c r="V1143">
        <v>17177</v>
      </c>
      <c r="W1143">
        <v>17177</v>
      </c>
      <c r="X1143" t="s">
        <v>1794</v>
      </c>
      <c r="Y1143" t="s">
        <v>1074</v>
      </c>
      <c r="Z1143" t="s">
        <v>1074</v>
      </c>
    </row>
    <row r="1144" spans="1:26" x14ac:dyDescent="0.25">
      <c r="A1144">
        <v>416228</v>
      </c>
      <c r="B1144" t="s">
        <v>976</v>
      </c>
      <c r="C1144" t="s">
        <v>4316</v>
      </c>
      <c r="D1144" t="s">
        <v>4317</v>
      </c>
      <c r="E1144">
        <v>52</v>
      </c>
      <c r="F1144">
        <v>728</v>
      </c>
      <c r="G1144" t="s">
        <v>7914</v>
      </c>
      <c r="H1144" s="2">
        <v>0.75</v>
      </c>
      <c r="I1144" t="s">
        <v>570</v>
      </c>
      <c r="J1144" s="2">
        <v>0.20833333333333334</v>
      </c>
      <c r="L1144" t="s">
        <v>968</v>
      </c>
      <c r="N1144" t="s">
        <v>1601</v>
      </c>
      <c r="O1144" t="s">
        <v>4319</v>
      </c>
      <c r="P1144" t="s">
        <v>1131</v>
      </c>
      <c r="Q1144" t="s">
        <v>7953</v>
      </c>
      <c r="R1144">
        <v>6</v>
      </c>
      <c r="S1144" t="s">
        <v>1603</v>
      </c>
      <c r="X1144" t="s">
        <v>4321</v>
      </c>
      <c r="Y1144" t="s">
        <v>1229</v>
      </c>
      <c r="Z1144" t="s">
        <v>1229</v>
      </c>
    </row>
    <row r="1145" spans="1:26" x14ac:dyDescent="0.25">
      <c r="A1145">
        <v>416227</v>
      </c>
      <c r="B1145" t="s">
        <v>964</v>
      </c>
      <c r="C1145" t="s">
        <v>4322</v>
      </c>
      <c r="D1145" t="s">
        <v>4323</v>
      </c>
      <c r="E1145">
        <v>18</v>
      </c>
      <c r="F1145">
        <v>83</v>
      </c>
      <c r="G1145" t="s">
        <v>7914</v>
      </c>
      <c r="H1145" s="2">
        <v>0.75</v>
      </c>
      <c r="I1145" t="s">
        <v>570</v>
      </c>
      <c r="J1145" s="2">
        <v>0.20833333333333334</v>
      </c>
      <c r="L1145" t="s">
        <v>968</v>
      </c>
      <c r="N1145" t="s">
        <v>1601</v>
      </c>
      <c r="O1145" t="s">
        <v>4324</v>
      </c>
      <c r="P1145" t="s">
        <v>1131</v>
      </c>
      <c r="Q1145" t="s">
        <v>7954</v>
      </c>
      <c r="R1145">
        <v>6</v>
      </c>
      <c r="S1145" t="s">
        <v>1331</v>
      </c>
      <c r="X1145" t="s">
        <v>4326</v>
      </c>
      <c r="Y1145" t="s">
        <v>1229</v>
      </c>
      <c r="Z1145" t="s">
        <v>1229</v>
      </c>
    </row>
    <row r="1146" spans="1:26" x14ac:dyDescent="0.25">
      <c r="A1146">
        <v>416022</v>
      </c>
      <c r="B1146" t="s">
        <v>1032</v>
      </c>
      <c r="C1146" t="s">
        <v>1033</v>
      </c>
      <c r="D1146" t="s">
        <v>1034</v>
      </c>
      <c r="E1146">
        <v>108</v>
      </c>
      <c r="F1146">
        <v>5873</v>
      </c>
      <c r="G1146" t="s">
        <v>7914</v>
      </c>
      <c r="H1146" s="2">
        <v>0.79166666666666663</v>
      </c>
      <c r="I1146" t="s">
        <v>570</v>
      </c>
      <c r="J1146" s="2">
        <v>0.20833333333333334</v>
      </c>
      <c r="L1146" t="s">
        <v>968</v>
      </c>
      <c r="N1146" t="s">
        <v>1035</v>
      </c>
      <c r="O1146">
        <v>9002647</v>
      </c>
      <c r="P1146" t="s">
        <v>1036</v>
      </c>
      <c r="Q1146" t="s">
        <v>7955</v>
      </c>
      <c r="R1146">
        <v>0</v>
      </c>
      <c r="S1146" t="s">
        <v>1235</v>
      </c>
      <c r="V1146" t="s">
        <v>7905</v>
      </c>
      <c r="W1146" t="s">
        <v>7905</v>
      </c>
      <c r="X1146" t="s">
        <v>1040</v>
      </c>
      <c r="Y1146" t="s">
        <v>1236</v>
      </c>
      <c r="Z1146" t="s">
        <v>3251</v>
      </c>
    </row>
    <row r="1147" spans="1:26" x14ac:dyDescent="0.25">
      <c r="A1147">
        <v>416393</v>
      </c>
      <c r="B1147" t="s">
        <v>1075</v>
      </c>
      <c r="C1147" t="s">
        <v>1828</v>
      </c>
      <c r="D1147" t="s">
        <v>1829</v>
      </c>
      <c r="E1147">
        <v>159</v>
      </c>
      <c r="F1147">
        <v>15215</v>
      </c>
      <c r="G1147" t="s">
        <v>570</v>
      </c>
      <c r="H1147" s="2">
        <v>0.25</v>
      </c>
      <c r="I1147" t="s">
        <v>570</v>
      </c>
      <c r="J1147" s="2">
        <v>0.79166666666666663</v>
      </c>
      <c r="L1147" t="s">
        <v>968</v>
      </c>
      <c r="N1147" t="s">
        <v>1078</v>
      </c>
      <c r="O1147">
        <v>9809904</v>
      </c>
      <c r="P1147" t="s">
        <v>1277</v>
      </c>
      <c r="Q1147" t="s">
        <v>7956</v>
      </c>
      <c r="R1147">
        <v>0</v>
      </c>
      <c r="S1147" t="s">
        <v>1279</v>
      </c>
      <c r="V1147">
        <v>67</v>
      </c>
      <c r="W1147">
        <v>67</v>
      </c>
      <c r="X1147" t="s">
        <v>1831</v>
      </c>
      <c r="Y1147" t="s">
        <v>1615</v>
      </c>
      <c r="Z1147" t="s">
        <v>6098</v>
      </c>
    </row>
    <row r="1148" spans="1:26" x14ac:dyDescent="0.25">
      <c r="A1148">
        <v>416220</v>
      </c>
      <c r="B1148" t="s">
        <v>1032</v>
      </c>
      <c r="C1148" t="s">
        <v>5900</v>
      </c>
      <c r="D1148" t="s">
        <v>5901</v>
      </c>
      <c r="E1148">
        <v>71</v>
      </c>
      <c r="F1148">
        <v>1050</v>
      </c>
      <c r="G1148" t="s">
        <v>570</v>
      </c>
      <c r="H1148" s="2">
        <v>0.25</v>
      </c>
      <c r="I1148" t="s">
        <v>570</v>
      </c>
      <c r="J1148" s="2">
        <v>0.375</v>
      </c>
      <c r="L1148" t="s">
        <v>968</v>
      </c>
      <c r="N1148" t="s">
        <v>1167</v>
      </c>
      <c r="O1148">
        <v>8132055</v>
      </c>
      <c r="P1148" t="s">
        <v>1036</v>
      </c>
      <c r="Q1148" t="s">
        <v>7957</v>
      </c>
      <c r="R1148">
        <v>0</v>
      </c>
      <c r="S1148" t="s">
        <v>1464</v>
      </c>
      <c r="V1148">
        <v>21271</v>
      </c>
      <c r="W1148">
        <v>21272</v>
      </c>
      <c r="X1148" t="s">
        <v>5905</v>
      </c>
      <c r="Y1148" t="s">
        <v>1284</v>
      </c>
      <c r="Z1148" t="s">
        <v>1104</v>
      </c>
    </row>
    <row r="1149" spans="1:26" x14ac:dyDescent="0.25">
      <c r="A1149">
        <v>406057</v>
      </c>
      <c r="B1149" t="s">
        <v>982</v>
      </c>
      <c r="C1149" t="s">
        <v>1378</v>
      </c>
      <c r="D1149" t="s">
        <v>1379</v>
      </c>
      <c r="E1149">
        <v>306</v>
      </c>
      <c r="F1149">
        <v>130818</v>
      </c>
      <c r="G1149" t="s">
        <v>570</v>
      </c>
      <c r="H1149" s="2">
        <v>0.26041666666666669</v>
      </c>
      <c r="I1149" t="s">
        <v>570</v>
      </c>
      <c r="J1149" s="2">
        <v>0.70833333333333337</v>
      </c>
      <c r="L1149" t="s">
        <v>968</v>
      </c>
      <c r="N1149" t="s">
        <v>1099</v>
      </c>
      <c r="O1149">
        <v>9812705</v>
      </c>
      <c r="P1149" t="s">
        <v>986</v>
      </c>
      <c r="Q1149" t="s">
        <v>7958</v>
      </c>
      <c r="R1149">
        <v>0</v>
      </c>
      <c r="S1149" t="s">
        <v>988</v>
      </c>
      <c r="V1149">
        <v>67112</v>
      </c>
      <c r="W1149">
        <v>67112</v>
      </c>
      <c r="X1149" t="s">
        <v>1380</v>
      </c>
      <c r="Y1149" t="s">
        <v>1120</v>
      </c>
      <c r="Z1149" t="s">
        <v>1377</v>
      </c>
    </row>
    <row r="1150" spans="1:26" x14ac:dyDescent="0.25">
      <c r="A1150">
        <v>416413</v>
      </c>
      <c r="B1150" t="s">
        <v>1032</v>
      </c>
      <c r="C1150" t="s">
        <v>1033</v>
      </c>
      <c r="D1150" t="s">
        <v>1034</v>
      </c>
      <c r="E1150">
        <v>108</v>
      </c>
      <c r="F1150">
        <v>5873</v>
      </c>
      <c r="G1150" t="s">
        <v>570</v>
      </c>
      <c r="H1150" s="2">
        <v>0.45833333333333331</v>
      </c>
      <c r="I1150" t="s">
        <v>570</v>
      </c>
      <c r="J1150" s="2">
        <v>0.70833333333333337</v>
      </c>
      <c r="L1150" t="s">
        <v>968</v>
      </c>
      <c r="N1150" t="s">
        <v>1035</v>
      </c>
      <c r="O1150">
        <v>9002647</v>
      </c>
      <c r="P1150" t="s">
        <v>1036</v>
      </c>
      <c r="Q1150" t="s">
        <v>7959</v>
      </c>
      <c r="R1150">
        <v>0</v>
      </c>
      <c r="S1150" t="s">
        <v>7960</v>
      </c>
      <c r="V1150" t="s">
        <v>7905</v>
      </c>
      <c r="W1150" t="s">
        <v>7905</v>
      </c>
      <c r="X1150" t="s">
        <v>1040</v>
      </c>
      <c r="Y1150" t="s">
        <v>3251</v>
      </c>
      <c r="Z1150" t="s">
        <v>975</v>
      </c>
    </row>
    <row r="1151" spans="1:26" x14ac:dyDescent="0.25">
      <c r="A1151">
        <v>416559</v>
      </c>
      <c r="B1151" t="s">
        <v>964</v>
      </c>
      <c r="C1151" t="s">
        <v>1180</v>
      </c>
      <c r="D1151" t="s">
        <v>1181</v>
      </c>
      <c r="E1151">
        <v>28</v>
      </c>
      <c r="F1151">
        <v>284</v>
      </c>
      <c r="G1151" t="s">
        <v>570</v>
      </c>
      <c r="H1151" s="2">
        <v>0.58333333333333337</v>
      </c>
      <c r="I1151" t="s">
        <v>7961</v>
      </c>
      <c r="J1151" s="2">
        <v>0.95833333333333337</v>
      </c>
      <c r="L1151" t="s">
        <v>968</v>
      </c>
      <c r="N1151" t="s">
        <v>969</v>
      </c>
      <c r="P1151" t="s">
        <v>1277</v>
      </c>
      <c r="Q1151" t="s">
        <v>7962</v>
      </c>
      <c r="R1151">
        <v>0</v>
      </c>
      <c r="S1151" t="s">
        <v>1349</v>
      </c>
      <c r="X1151" t="s">
        <v>1184</v>
      </c>
      <c r="Y1151" t="s">
        <v>974</v>
      </c>
      <c r="Z1151" t="s">
        <v>974</v>
      </c>
    </row>
    <row r="1152" spans="1:26" x14ac:dyDescent="0.25">
      <c r="A1152">
        <v>416560</v>
      </c>
      <c r="B1152" t="s">
        <v>976</v>
      </c>
      <c r="C1152" t="s">
        <v>1054</v>
      </c>
      <c r="D1152" t="s">
        <v>1055</v>
      </c>
      <c r="E1152">
        <v>87</v>
      </c>
      <c r="F1152">
        <v>2391</v>
      </c>
      <c r="G1152" t="s">
        <v>570</v>
      </c>
      <c r="H1152" s="2">
        <v>0.58333333333333337</v>
      </c>
      <c r="I1152" t="s">
        <v>7961</v>
      </c>
      <c r="J1152" s="2">
        <v>0.95833333333333337</v>
      </c>
      <c r="L1152" t="s">
        <v>968</v>
      </c>
      <c r="N1152" t="s">
        <v>969</v>
      </c>
      <c r="P1152" t="s">
        <v>1277</v>
      </c>
      <c r="Q1152" t="s">
        <v>7963</v>
      </c>
      <c r="R1152">
        <v>0</v>
      </c>
      <c r="S1152" t="s">
        <v>1732</v>
      </c>
      <c r="X1152" t="s">
        <v>1058</v>
      </c>
      <c r="Y1152" t="s">
        <v>974</v>
      </c>
      <c r="Z1152" t="s">
        <v>974</v>
      </c>
    </row>
    <row r="1153" spans="1:26" x14ac:dyDescent="0.25">
      <c r="A1153">
        <v>416352</v>
      </c>
      <c r="B1153" t="s">
        <v>1032</v>
      </c>
      <c r="C1153" t="s">
        <v>7964</v>
      </c>
      <c r="D1153" t="s">
        <v>7965</v>
      </c>
      <c r="E1153">
        <v>42</v>
      </c>
      <c r="F1153">
        <v>499</v>
      </c>
      <c r="G1153" t="s">
        <v>570</v>
      </c>
      <c r="H1153" s="2">
        <v>0.70833333333333337</v>
      </c>
      <c r="I1153" t="s">
        <v>570</v>
      </c>
      <c r="J1153" s="2">
        <v>0.875</v>
      </c>
      <c r="L1153" t="s">
        <v>968</v>
      </c>
      <c r="N1153" t="s">
        <v>3822</v>
      </c>
      <c r="O1153">
        <v>7923237</v>
      </c>
      <c r="P1153" t="s">
        <v>1079</v>
      </c>
      <c r="Q1153" t="s">
        <v>7966</v>
      </c>
      <c r="R1153">
        <v>0</v>
      </c>
      <c r="S1153" t="s">
        <v>7967</v>
      </c>
      <c r="V1153">
        <v>20217500</v>
      </c>
      <c r="W1153">
        <v>20217500</v>
      </c>
      <c r="X1153" t="s">
        <v>7968</v>
      </c>
      <c r="Y1153" t="s">
        <v>7969</v>
      </c>
      <c r="Z1153" t="s">
        <v>7969</v>
      </c>
    </row>
    <row r="1154" spans="1:26" x14ac:dyDescent="0.25">
      <c r="A1154">
        <v>416589</v>
      </c>
      <c r="B1154" t="s">
        <v>1032</v>
      </c>
      <c r="C1154" t="s">
        <v>1327</v>
      </c>
      <c r="D1154" t="s">
        <v>1328</v>
      </c>
      <c r="E1154">
        <v>42</v>
      </c>
      <c r="F1154">
        <v>380</v>
      </c>
      <c r="G1154" t="s">
        <v>7961</v>
      </c>
      <c r="H1154" s="2">
        <v>0.29166666666666669</v>
      </c>
      <c r="I1154" t="s">
        <v>7961</v>
      </c>
      <c r="J1154" s="2">
        <v>0.75</v>
      </c>
      <c r="L1154" t="s">
        <v>968</v>
      </c>
      <c r="N1154" t="s">
        <v>1329</v>
      </c>
      <c r="O1154">
        <v>7321960</v>
      </c>
      <c r="P1154" t="s">
        <v>1168</v>
      </c>
      <c r="Q1154" t="s">
        <v>7970</v>
      </c>
      <c r="R1154">
        <v>0</v>
      </c>
      <c r="S1154" t="s">
        <v>1603</v>
      </c>
      <c r="T1154" t="s">
        <v>1332</v>
      </c>
      <c r="X1154" t="s">
        <v>1333</v>
      </c>
      <c r="Y1154" t="s">
        <v>1104</v>
      </c>
      <c r="Z1154" t="s">
        <v>1042</v>
      </c>
    </row>
    <row r="1155" spans="1:26" x14ac:dyDescent="0.25">
      <c r="A1155">
        <v>416417</v>
      </c>
      <c r="B1155" t="s">
        <v>976</v>
      </c>
      <c r="C1155" t="s">
        <v>4316</v>
      </c>
      <c r="D1155" t="s">
        <v>4317</v>
      </c>
      <c r="E1155">
        <v>52</v>
      </c>
      <c r="F1155">
        <v>728</v>
      </c>
      <c r="G1155" t="s">
        <v>7961</v>
      </c>
      <c r="H1155" s="2">
        <v>0.75</v>
      </c>
      <c r="I1155" t="s">
        <v>707</v>
      </c>
      <c r="J1155" s="2">
        <v>0.20833333333333334</v>
      </c>
      <c r="L1155" t="s">
        <v>968</v>
      </c>
      <c r="N1155" t="s">
        <v>1601</v>
      </c>
      <c r="O1155" t="s">
        <v>4319</v>
      </c>
      <c r="P1155" t="s">
        <v>1131</v>
      </c>
      <c r="Q1155" t="s">
        <v>7971</v>
      </c>
      <c r="R1155">
        <v>6</v>
      </c>
      <c r="S1155" t="s">
        <v>1603</v>
      </c>
      <c r="X1155" t="s">
        <v>4321</v>
      </c>
      <c r="Y1155" t="s">
        <v>1229</v>
      </c>
      <c r="Z1155" t="s">
        <v>1229</v>
      </c>
    </row>
    <row r="1156" spans="1:26" x14ac:dyDescent="0.25">
      <c r="A1156">
        <v>416416</v>
      </c>
      <c r="B1156" t="s">
        <v>964</v>
      </c>
      <c r="C1156" t="s">
        <v>4322</v>
      </c>
      <c r="D1156" t="s">
        <v>4323</v>
      </c>
      <c r="E1156">
        <v>18</v>
      </c>
      <c r="F1156">
        <v>83</v>
      </c>
      <c r="G1156" t="s">
        <v>7961</v>
      </c>
      <c r="H1156" s="2">
        <v>0.75</v>
      </c>
      <c r="I1156" t="s">
        <v>707</v>
      </c>
      <c r="J1156" s="2">
        <v>0.20833333333333334</v>
      </c>
      <c r="L1156" t="s">
        <v>968</v>
      </c>
      <c r="N1156" t="s">
        <v>1601</v>
      </c>
      <c r="O1156" t="s">
        <v>4324</v>
      </c>
      <c r="P1156" t="s">
        <v>1131</v>
      </c>
      <c r="Q1156" t="s">
        <v>7972</v>
      </c>
      <c r="R1156">
        <v>6</v>
      </c>
      <c r="S1156" t="s">
        <v>1331</v>
      </c>
      <c r="X1156" t="s">
        <v>4326</v>
      </c>
      <c r="Y1156" t="s">
        <v>1229</v>
      </c>
      <c r="Z1156" t="s">
        <v>1229</v>
      </c>
    </row>
    <row r="1157" spans="1:26" x14ac:dyDescent="0.25">
      <c r="A1157">
        <v>416317</v>
      </c>
      <c r="B1157" t="s">
        <v>1032</v>
      </c>
      <c r="C1157" t="s">
        <v>5900</v>
      </c>
      <c r="D1157" t="s">
        <v>5901</v>
      </c>
      <c r="E1157">
        <v>71</v>
      </c>
      <c r="F1157">
        <v>1050</v>
      </c>
      <c r="G1157" t="s">
        <v>7961</v>
      </c>
      <c r="H1157" s="2">
        <v>0.95833333333333337</v>
      </c>
      <c r="I1157" t="s">
        <v>342</v>
      </c>
      <c r="J1157" s="2">
        <v>0.95833333333333337</v>
      </c>
      <c r="L1157" t="s">
        <v>968</v>
      </c>
      <c r="N1157" t="s">
        <v>1167</v>
      </c>
      <c r="O1157">
        <v>8132055</v>
      </c>
      <c r="P1157" t="s">
        <v>970</v>
      </c>
      <c r="Q1157" t="s">
        <v>7973</v>
      </c>
      <c r="R1157">
        <v>0</v>
      </c>
      <c r="S1157" t="s">
        <v>6116</v>
      </c>
      <c r="V1157">
        <v>21271</v>
      </c>
      <c r="W1157">
        <v>21281</v>
      </c>
      <c r="X1157" t="s">
        <v>5905</v>
      </c>
      <c r="Y1157" t="s">
        <v>1104</v>
      </c>
      <c r="Z1157" t="s">
        <v>1283</v>
      </c>
    </row>
    <row r="1158" spans="1:26" x14ac:dyDescent="0.25">
      <c r="A1158">
        <v>416786</v>
      </c>
      <c r="B1158" t="s">
        <v>1230</v>
      </c>
      <c r="C1158" t="s">
        <v>1298</v>
      </c>
      <c r="D1158" t="s">
        <v>1299</v>
      </c>
      <c r="E1158">
        <v>11</v>
      </c>
      <c r="F1158">
        <v>11</v>
      </c>
      <c r="G1158" t="s">
        <v>707</v>
      </c>
      <c r="H1158" s="2">
        <v>0.20833333333333334</v>
      </c>
      <c r="I1158" t="s">
        <v>707</v>
      </c>
      <c r="J1158" s="2">
        <v>0.375</v>
      </c>
      <c r="L1158" t="s">
        <v>968</v>
      </c>
      <c r="N1158" t="s">
        <v>1300</v>
      </c>
      <c r="O1158" t="s">
        <v>1301</v>
      </c>
      <c r="P1158" t="s">
        <v>970</v>
      </c>
      <c r="Q1158" t="s">
        <v>7974</v>
      </c>
      <c r="R1158">
        <v>0</v>
      </c>
      <c r="S1158" t="s">
        <v>1179</v>
      </c>
      <c r="X1158" t="s">
        <v>1303</v>
      </c>
      <c r="Y1158" t="s">
        <v>1029</v>
      </c>
      <c r="Z1158" t="s">
        <v>1029</v>
      </c>
    </row>
    <row r="1159" spans="1:26" x14ac:dyDescent="0.25">
      <c r="A1159">
        <v>416424</v>
      </c>
      <c r="B1159" t="s">
        <v>1805</v>
      </c>
      <c r="C1159" t="s">
        <v>7095</v>
      </c>
      <c r="D1159" t="s">
        <v>4665</v>
      </c>
      <c r="E1159">
        <v>90</v>
      </c>
      <c r="F1159">
        <v>2998</v>
      </c>
      <c r="G1159" t="s">
        <v>707</v>
      </c>
      <c r="H1159" s="2">
        <v>0.25</v>
      </c>
      <c r="I1159" t="s">
        <v>642</v>
      </c>
      <c r="J1159" s="2">
        <v>0.75</v>
      </c>
      <c r="L1159" t="s">
        <v>968</v>
      </c>
      <c r="N1159" t="s">
        <v>3813</v>
      </c>
      <c r="O1159" t="s">
        <v>4667</v>
      </c>
      <c r="P1159" t="s">
        <v>1159</v>
      </c>
      <c r="Q1159" t="s">
        <v>7975</v>
      </c>
      <c r="R1159">
        <v>6</v>
      </c>
      <c r="S1159" t="s">
        <v>2356</v>
      </c>
      <c r="X1159" t="s">
        <v>4670</v>
      </c>
      <c r="Y1159" t="s">
        <v>2329</v>
      </c>
      <c r="Z1159" t="s">
        <v>2329</v>
      </c>
    </row>
    <row r="1160" spans="1:26" x14ac:dyDescent="0.25">
      <c r="A1160">
        <v>416910</v>
      </c>
      <c r="B1160" t="s">
        <v>1230</v>
      </c>
      <c r="C1160" t="s">
        <v>7976</v>
      </c>
      <c r="D1160" t="s">
        <v>7977</v>
      </c>
      <c r="E1160">
        <v>9</v>
      </c>
      <c r="F1160">
        <v>3</v>
      </c>
      <c r="G1160" t="s">
        <v>707</v>
      </c>
      <c r="H1160" s="2">
        <v>0.48958333333333331</v>
      </c>
      <c r="I1160" t="s">
        <v>707</v>
      </c>
      <c r="J1160" s="2">
        <v>0.66666666666666663</v>
      </c>
      <c r="L1160" t="s">
        <v>968</v>
      </c>
      <c r="N1160" t="s">
        <v>1300</v>
      </c>
      <c r="O1160" t="s">
        <v>7978</v>
      </c>
      <c r="P1160" t="s">
        <v>970</v>
      </c>
      <c r="Q1160" t="s">
        <v>7979</v>
      </c>
      <c r="R1160">
        <v>0</v>
      </c>
      <c r="S1160" t="s">
        <v>1179</v>
      </c>
      <c r="Y1160" t="s">
        <v>1229</v>
      </c>
      <c r="Z1160" t="s">
        <v>1229</v>
      </c>
    </row>
    <row r="1161" spans="1:26" x14ac:dyDescent="0.25">
      <c r="A1161">
        <v>416898</v>
      </c>
      <c r="B1161" t="s">
        <v>1021</v>
      </c>
      <c r="C1161" t="s">
        <v>1459</v>
      </c>
      <c r="D1161" t="s">
        <v>1460</v>
      </c>
      <c r="E1161">
        <v>28</v>
      </c>
      <c r="F1161">
        <v>100</v>
      </c>
      <c r="G1161" t="s">
        <v>707</v>
      </c>
      <c r="H1161" s="2">
        <v>0.54166666666666663</v>
      </c>
      <c r="I1161" t="s">
        <v>642</v>
      </c>
      <c r="J1161" s="2">
        <v>0.83333333333333337</v>
      </c>
      <c r="L1161" t="s">
        <v>968</v>
      </c>
      <c r="N1161" t="s">
        <v>1300</v>
      </c>
      <c r="O1161">
        <v>2401</v>
      </c>
      <c r="P1161" t="s">
        <v>970</v>
      </c>
      <c r="Q1161" t="s">
        <v>7980</v>
      </c>
      <c r="R1161">
        <v>4</v>
      </c>
      <c r="S1161" t="s">
        <v>1026</v>
      </c>
      <c r="X1161" t="s">
        <v>1462</v>
      </c>
      <c r="Y1161" t="s">
        <v>1074</v>
      </c>
      <c r="Z1161" t="s">
        <v>1074</v>
      </c>
    </row>
    <row r="1162" spans="1:26" x14ac:dyDescent="0.25">
      <c r="A1162">
        <v>416419</v>
      </c>
      <c r="B1162" t="s">
        <v>976</v>
      </c>
      <c r="C1162" t="s">
        <v>4316</v>
      </c>
      <c r="D1162" t="s">
        <v>4317</v>
      </c>
      <c r="E1162">
        <v>52</v>
      </c>
      <c r="F1162">
        <v>728</v>
      </c>
      <c r="G1162" t="s">
        <v>707</v>
      </c>
      <c r="H1162" s="2">
        <v>0.75</v>
      </c>
      <c r="I1162" t="s">
        <v>642</v>
      </c>
      <c r="J1162" s="2">
        <v>0.20833333333333334</v>
      </c>
      <c r="L1162" t="s">
        <v>968</v>
      </c>
      <c r="N1162" t="s">
        <v>1601</v>
      </c>
      <c r="O1162" t="s">
        <v>4319</v>
      </c>
      <c r="P1162" t="s">
        <v>1131</v>
      </c>
      <c r="Q1162" t="s">
        <v>7981</v>
      </c>
      <c r="R1162">
        <v>6</v>
      </c>
      <c r="S1162" t="s">
        <v>1603</v>
      </c>
      <c r="X1162" t="s">
        <v>4321</v>
      </c>
      <c r="Y1162" t="s">
        <v>1229</v>
      </c>
      <c r="Z1162" t="s">
        <v>1229</v>
      </c>
    </row>
    <row r="1163" spans="1:26" x14ac:dyDescent="0.25">
      <c r="A1163">
        <v>416418</v>
      </c>
      <c r="B1163" t="s">
        <v>964</v>
      </c>
      <c r="C1163" t="s">
        <v>4322</v>
      </c>
      <c r="D1163" t="s">
        <v>4323</v>
      </c>
      <c r="E1163">
        <v>18</v>
      </c>
      <c r="F1163">
        <v>83</v>
      </c>
      <c r="G1163" t="s">
        <v>707</v>
      </c>
      <c r="H1163" s="2">
        <v>0.75</v>
      </c>
      <c r="I1163" t="s">
        <v>642</v>
      </c>
      <c r="J1163" s="2">
        <v>0.20833333333333334</v>
      </c>
      <c r="L1163" t="s">
        <v>968</v>
      </c>
      <c r="N1163" t="s">
        <v>1601</v>
      </c>
      <c r="O1163" t="s">
        <v>4324</v>
      </c>
      <c r="P1163" t="s">
        <v>1131</v>
      </c>
      <c r="Q1163" t="s">
        <v>7982</v>
      </c>
      <c r="R1163">
        <v>6</v>
      </c>
      <c r="S1163" t="s">
        <v>1331</v>
      </c>
      <c r="X1163" t="s">
        <v>4326</v>
      </c>
      <c r="Y1163" t="s">
        <v>1229</v>
      </c>
      <c r="Z1163" t="s">
        <v>1229</v>
      </c>
    </row>
    <row r="1164" spans="1:26" x14ac:dyDescent="0.25">
      <c r="A1164">
        <v>416433</v>
      </c>
      <c r="B1164" t="s">
        <v>1075</v>
      </c>
      <c r="C1164" t="s">
        <v>2276</v>
      </c>
      <c r="D1164" t="s">
        <v>2277</v>
      </c>
      <c r="E1164">
        <v>190</v>
      </c>
      <c r="F1164">
        <v>26645</v>
      </c>
      <c r="G1164" t="s">
        <v>707</v>
      </c>
      <c r="H1164" s="2">
        <v>0.79166666666666663</v>
      </c>
      <c r="I1164" t="s">
        <v>642</v>
      </c>
      <c r="J1164" s="2">
        <v>0.29166666666666669</v>
      </c>
      <c r="L1164" t="s">
        <v>968</v>
      </c>
      <c r="N1164" t="s">
        <v>1482</v>
      </c>
      <c r="O1164">
        <v>9709207</v>
      </c>
      <c r="P1164" t="s">
        <v>1079</v>
      </c>
      <c r="Q1164" t="s">
        <v>7983</v>
      </c>
      <c r="R1164">
        <v>0</v>
      </c>
      <c r="S1164" t="s">
        <v>4953</v>
      </c>
      <c r="V1164" t="s">
        <v>7984</v>
      </c>
      <c r="W1164" t="s">
        <v>7984</v>
      </c>
      <c r="X1164" t="s">
        <v>2280</v>
      </c>
      <c r="Y1164" t="s">
        <v>1916</v>
      </c>
      <c r="Z1164" t="s">
        <v>1743</v>
      </c>
    </row>
    <row r="1165" spans="1:26" x14ac:dyDescent="0.25">
      <c r="A1165">
        <v>416635</v>
      </c>
      <c r="B1165" t="s">
        <v>1032</v>
      </c>
      <c r="C1165" t="s">
        <v>1033</v>
      </c>
      <c r="D1165" t="s">
        <v>1034</v>
      </c>
      <c r="E1165">
        <v>108</v>
      </c>
      <c r="F1165">
        <v>5873</v>
      </c>
      <c r="G1165" t="s">
        <v>707</v>
      </c>
      <c r="H1165" s="2">
        <v>0.95833333333333337</v>
      </c>
      <c r="I1165" t="s">
        <v>642</v>
      </c>
      <c r="J1165" s="2">
        <v>0.22916666666666666</v>
      </c>
      <c r="L1165" t="s">
        <v>968</v>
      </c>
      <c r="N1165" t="s">
        <v>1035</v>
      </c>
      <c r="O1165">
        <v>9002647</v>
      </c>
      <c r="P1165" t="s">
        <v>1036</v>
      </c>
      <c r="Q1165" t="s">
        <v>7985</v>
      </c>
      <c r="R1165">
        <v>0</v>
      </c>
      <c r="S1165" t="s">
        <v>6451</v>
      </c>
      <c r="V1165" t="s">
        <v>7986</v>
      </c>
      <c r="W1165" t="s">
        <v>7986</v>
      </c>
      <c r="X1165" t="s">
        <v>1040</v>
      </c>
      <c r="Y1165" t="s">
        <v>1852</v>
      </c>
      <c r="Z1165" t="s">
        <v>1853</v>
      </c>
    </row>
    <row r="1166" spans="1:26" x14ac:dyDescent="0.25">
      <c r="A1166">
        <v>416937</v>
      </c>
      <c r="B1166" t="s">
        <v>964</v>
      </c>
      <c r="C1166" t="s">
        <v>1180</v>
      </c>
      <c r="D1166" t="s">
        <v>1181</v>
      </c>
      <c r="E1166">
        <v>28</v>
      </c>
      <c r="F1166">
        <v>284</v>
      </c>
      <c r="G1166" t="s">
        <v>642</v>
      </c>
      <c r="H1166" s="2">
        <v>0.16666666666666666</v>
      </c>
      <c r="I1166" t="s">
        <v>642</v>
      </c>
      <c r="J1166" s="2">
        <v>0.75</v>
      </c>
      <c r="L1166" t="s">
        <v>968</v>
      </c>
      <c r="N1166" t="s">
        <v>969</v>
      </c>
      <c r="P1166" t="s">
        <v>1009</v>
      </c>
      <c r="Q1166" t="s">
        <v>7987</v>
      </c>
      <c r="R1166">
        <v>0</v>
      </c>
      <c r="S1166" t="s">
        <v>1297</v>
      </c>
      <c r="X1166" t="s">
        <v>1184</v>
      </c>
      <c r="Y1166" t="s">
        <v>974</v>
      </c>
      <c r="Z1166" t="s">
        <v>974</v>
      </c>
    </row>
    <row r="1167" spans="1:26" x14ac:dyDescent="0.25">
      <c r="A1167">
        <v>416938</v>
      </c>
      <c r="B1167" t="s">
        <v>976</v>
      </c>
      <c r="C1167" t="s">
        <v>1054</v>
      </c>
      <c r="D1167" t="s">
        <v>1055</v>
      </c>
      <c r="E1167">
        <v>87</v>
      </c>
      <c r="F1167">
        <v>2391</v>
      </c>
      <c r="G1167" t="s">
        <v>642</v>
      </c>
      <c r="H1167" s="2">
        <v>0.16666666666666666</v>
      </c>
      <c r="I1167" t="s">
        <v>642</v>
      </c>
      <c r="J1167" s="2">
        <v>0.75</v>
      </c>
      <c r="L1167" t="s">
        <v>968</v>
      </c>
      <c r="N1167" t="s">
        <v>969</v>
      </c>
      <c r="P1167" t="s">
        <v>1009</v>
      </c>
      <c r="Q1167" t="s">
        <v>7988</v>
      </c>
      <c r="R1167">
        <v>0</v>
      </c>
      <c r="S1167" t="s">
        <v>1305</v>
      </c>
      <c r="X1167" t="s">
        <v>1058</v>
      </c>
      <c r="Y1167" t="s">
        <v>974</v>
      </c>
      <c r="Z1167" t="s">
        <v>974</v>
      </c>
    </row>
    <row r="1168" spans="1:26" x14ac:dyDescent="0.25">
      <c r="A1168">
        <v>416123</v>
      </c>
      <c r="B1168" t="s">
        <v>982</v>
      </c>
      <c r="C1168" t="s">
        <v>482</v>
      </c>
      <c r="D1168" t="s">
        <v>483</v>
      </c>
      <c r="E1168">
        <v>294</v>
      </c>
      <c r="F1168">
        <v>90940</v>
      </c>
      <c r="G1168" t="s">
        <v>642</v>
      </c>
      <c r="H1168" s="2">
        <v>0.21875</v>
      </c>
      <c r="I1168" t="s">
        <v>642</v>
      </c>
      <c r="J1168" s="2">
        <v>0.91666666666666663</v>
      </c>
      <c r="L1168" t="s">
        <v>968</v>
      </c>
      <c r="N1168" t="s">
        <v>1099</v>
      </c>
      <c r="O1168">
        <v>9192387</v>
      </c>
      <c r="P1168" t="s">
        <v>986</v>
      </c>
      <c r="Q1168" t="s">
        <v>7989</v>
      </c>
      <c r="R1168">
        <v>0</v>
      </c>
      <c r="S1168" t="s">
        <v>7553</v>
      </c>
      <c r="U1168" t="s">
        <v>1102</v>
      </c>
      <c r="V1168">
        <v>58850</v>
      </c>
      <c r="W1168">
        <v>58850</v>
      </c>
      <c r="X1168" t="s">
        <v>1274</v>
      </c>
      <c r="Y1168" t="s">
        <v>1074</v>
      </c>
      <c r="Z1168" t="s">
        <v>1256</v>
      </c>
    </row>
    <row r="1169" spans="1:26" x14ac:dyDescent="0.25">
      <c r="A1169">
        <v>416608</v>
      </c>
      <c r="B1169" t="s">
        <v>1032</v>
      </c>
      <c r="C1169" t="s">
        <v>3641</v>
      </c>
      <c r="D1169" t="s">
        <v>3642</v>
      </c>
      <c r="E1169">
        <v>114</v>
      </c>
      <c r="F1169">
        <v>5972</v>
      </c>
      <c r="G1169" t="s">
        <v>642</v>
      </c>
      <c r="H1169" s="2">
        <v>0.25</v>
      </c>
      <c r="I1169" t="s">
        <v>642</v>
      </c>
      <c r="J1169" s="2">
        <v>0.5</v>
      </c>
      <c r="L1169" t="s">
        <v>968</v>
      </c>
      <c r="N1169" t="s">
        <v>1742</v>
      </c>
      <c r="P1169" t="s">
        <v>1110</v>
      </c>
      <c r="Q1169" t="s">
        <v>7990</v>
      </c>
      <c r="R1169">
        <v>0</v>
      </c>
      <c r="S1169" t="s">
        <v>6834</v>
      </c>
      <c r="V1169" t="s">
        <v>7991</v>
      </c>
      <c r="W1169" t="s">
        <v>7991</v>
      </c>
      <c r="X1169" t="s">
        <v>3646</v>
      </c>
      <c r="Y1169" t="s">
        <v>1198</v>
      </c>
      <c r="Z1169" t="s">
        <v>1013</v>
      </c>
    </row>
    <row r="1170" spans="1:26" x14ac:dyDescent="0.25">
      <c r="A1170">
        <v>416596</v>
      </c>
      <c r="B1170" t="s">
        <v>994</v>
      </c>
      <c r="C1170" t="s">
        <v>1645</v>
      </c>
      <c r="D1170" t="s">
        <v>1646</v>
      </c>
      <c r="E1170">
        <v>121</v>
      </c>
      <c r="F1170">
        <v>6688</v>
      </c>
      <c r="G1170" t="s">
        <v>642</v>
      </c>
      <c r="H1170" s="2">
        <v>0.27083333333333331</v>
      </c>
      <c r="I1170" t="s">
        <v>7992</v>
      </c>
      <c r="J1170" s="2">
        <v>0.75</v>
      </c>
      <c r="L1170" t="s">
        <v>968</v>
      </c>
      <c r="N1170" t="s">
        <v>997</v>
      </c>
      <c r="O1170">
        <v>9415741</v>
      </c>
      <c r="P1170" t="s">
        <v>999</v>
      </c>
      <c r="Q1170" t="s">
        <v>7993</v>
      </c>
      <c r="R1170">
        <v>0</v>
      </c>
      <c r="S1170" t="s">
        <v>1046</v>
      </c>
      <c r="V1170">
        <v>234</v>
      </c>
      <c r="W1170">
        <v>234</v>
      </c>
      <c r="X1170" t="s">
        <v>1648</v>
      </c>
      <c r="Y1170" t="s">
        <v>1104</v>
      </c>
      <c r="Z1170" t="s">
        <v>1424</v>
      </c>
    </row>
    <row r="1171" spans="1:26" x14ac:dyDescent="0.25">
      <c r="A1171">
        <v>416623</v>
      </c>
      <c r="B1171" t="s">
        <v>1032</v>
      </c>
      <c r="C1171" t="s">
        <v>1327</v>
      </c>
      <c r="D1171" t="s">
        <v>1328</v>
      </c>
      <c r="E1171">
        <v>42</v>
      </c>
      <c r="F1171">
        <v>380</v>
      </c>
      <c r="G1171" t="s">
        <v>642</v>
      </c>
      <c r="H1171" s="2">
        <v>0.29166666666666669</v>
      </c>
      <c r="I1171" t="s">
        <v>642</v>
      </c>
      <c r="J1171" s="2">
        <v>0.75</v>
      </c>
      <c r="L1171" t="s">
        <v>968</v>
      </c>
      <c r="N1171" t="s">
        <v>1329</v>
      </c>
      <c r="O1171">
        <v>7321960</v>
      </c>
      <c r="P1171" t="s">
        <v>1168</v>
      </c>
      <c r="Q1171" t="s">
        <v>7994</v>
      </c>
      <c r="R1171">
        <v>0</v>
      </c>
      <c r="S1171" t="s">
        <v>1603</v>
      </c>
      <c r="T1171" t="s">
        <v>1332</v>
      </c>
      <c r="X1171" t="s">
        <v>1333</v>
      </c>
      <c r="Y1171" t="s">
        <v>1042</v>
      </c>
      <c r="Z1171" t="s">
        <v>1281</v>
      </c>
    </row>
    <row r="1172" spans="1:26" x14ac:dyDescent="0.25">
      <c r="A1172">
        <v>405981</v>
      </c>
      <c r="B1172" t="s">
        <v>982</v>
      </c>
      <c r="C1172" t="s">
        <v>321</v>
      </c>
      <c r="D1172" t="s">
        <v>322</v>
      </c>
      <c r="E1172">
        <v>278</v>
      </c>
      <c r="F1172">
        <v>78717</v>
      </c>
      <c r="G1172" t="s">
        <v>642</v>
      </c>
      <c r="H1172" s="2">
        <v>0.41666666666666669</v>
      </c>
      <c r="I1172" t="s">
        <v>342</v>
      </c>
      <c r="J1172" s="2">
        <v>0.77083333333333337</v>
      </c>
      <c r="L1172" t="s">
        <v>968</v>
      </c>
      <c r="N1172" t="s">
        <v>985</v>
      </c>
      <c r="O1172">
        <v>9116876</v>
      </c>
      <c r="P1172" t="s">
        <v>1123</v>
      </c>
      <c r="Q1172" t="s">
        <v>7995</v>
      </c>
      <c r="R1172">
        <v>0</v>
      </c>
      <c r="S1172" t="s">
        <v>2288</v>
      </c>
      <c r="U1172" t="s">
        <v>989</v>
      </c>
      <c r="V1172">
        <v>17177</v>
      </c>
      <c r="W1172">
        <v>17177</v>
      </c>
      <c r="X1172" t="s">
        <v>1794</v>
      </c>
      <c r="Y1172" t="s">
        <v>1074</v>
      </c>
      <c r="Z1172" t="s">
        <v>7996</v>
      </c>
    </row>
    <row r="1173" spans="1:26" x14ac:dyDescent="0.25">
      <c r="A1173">
        <v>416636</v>
      </c>
      <c r="B1173" t="s">
        <v>1032</v>
      </c>
      <c r="C1173" t="s">
        <v>1033</v>
      </c>
      <c r="D1173" t="s">
        <v>1034</v>
      </c>
      <c r="E1173">
        <v>108</v>
      </c>
      <c r="F1173">
        <v>5873</v>
      </c>
      <c r="G1173" t="s">
        <v>642</v>
      </c>
      <c r="H1173" s="2">
        <v>0.54166666666666663</v>
      </c>
      <c r="I1173" t="s">
        <v>642</v>
      </c>
      <c r="J1173" s="2">
        <v>0.79166666666666663</v>
      </c>
      <c r="L1173" t="s">
        <v>968</v>
      </c>
      <c r="N1173" t="s">
        <v>1035</v>
      </c>
      <c r="O1173">
        <v>9002647</v>
      </c>
      <c r="P1173" t="s">
        <v>1036</v>
      </c>
      <c r="Q1173" t="s">
        <v>7997</v>
      </c>
      <c r="R1173">
        <v>0</v>
      </c>
      <c r="S1173" t="s">
        <v>3971</v>
      </c>
      <c r="V1173" t="s">
        <v>7986</v>
      </c>
      <c r="W1173" t="s">
        <v>7986</v>
      </c>
      <c r="X1173" t="s">
        <v>1040</v>
      </c>
      <c r="Y1173" t="s">
        <v>1853</v>
      </c>
      <c r="Z1173" t="s">
        <v>1918</v>
      </c>
    </row>
    <row r="1174" spans="1:26" x14ac:dyDescent="0.25">
      <c r="A1174">
        <v>416421</v>
      </c>
      <c r="B1174" t="s">
        <v>976</v>
      </c>
      <c r="C1174" t="s">
        <v>4316</v>
      </c>
      <c r="D1174" t="s">
        <v>4317</v>
      </c>
      <c r="E1174">
        <v>52</v>
      </c>
      <c r="F1174">
        <v>728</v>
      </c>
      <c r="G1174" t="s">
        <v>642</v>
      </c>
      <c r="H1174" s="2">
        <v>0.75</v>
      </c>
      <c r="I1174" t="s">
        <v>342</v>
      </c>
      <c r="J1174" s="2">
        <v>0.20833333333333334</v>
      </c>
      <c r="L1174" t="s">
        <v>968</v>
      </c>
      <c r="N1174" t="s">
        <v>1601</v>
      </c>
      <c r="O1174" t="s">
        <v>4319</v>
      </c>
      <c r="P1174" t="s">
        <v>1131</v>
      </c>
      <c r="Q1174" t="s">
        <v>7998</v>
      </c>
      <c r="R1174">
        <v>6</v>
      </c>
      <c r="S1174" t="s">
        <v>1603</v>
      </c>
      <c r="X1174" t="s">
        <v>4321</v>
      </c>
      <c r="Y1174" t="s">
        <v>1229</v>
      </c>
      <c r="Z1174" t="s">
        <v>1229</v>
      </c>
    </row>
    <row r="1175" spans="1:26" x14ac:dyDescent="0.25">
      <c r="A1175">
        <v>416420</v>
      </c>
      <c r="B1175" t="s">
        <v>964</v>
      </c>
      <c r="C1175" t="s">
        <v>4322</v>
      </c>
      <c r="D1175" t="s">
        <v>4323</v>
      </c>
      <c r="E1175">
        <v>18</v>
      </c>
      <c r="F1175">
        <v>83</v>
      </c>
      <c r="G1175" t="s">
        <v>642</v>
      </c>
      <c r="H1175" s="2">
        <v>0.75</v>
      </c>
      <c r="I1175" t="s">
        <v>342</v>
      </c>
      <c r="J1175" s="2">
        <v>0.20833333333333334</v>
      </c>
      <c r="L1175" t="s">
        <v>968</v>
      </c>
      <c r="N1175" t="s">
        <v>1601</v>
      </c>
      <c r="O1175" t="s">
        <v>4324</v>
      </c>
      <c r="P1175" t="s">
        <v>1131</v>
      </c>
      <c r="Q1175" t="s">
        <v>7999</v>
      </c>
      <c r="R1175">
        <v>6</v>
      </c>
      <c r="S1175" t="s">
        <v>1331</v>
      </c>
      <c r="X1175" t="s">
        <v>4326</v>
      </c>
      <c r="Y1175" t="s">
        <v>1229</v>
      </c>
      <c r="Z1175" t="s">
        <v>1229</v>
      </c>
    </row>
    <row r="1176" spans="1:26" x14ac:dyDescent="0.25">
      <c r="A1176">
        <v>416394</v>
      </c>
      <c r="B1176" t="s">
        <v>1075</v>
      </c>
      <c r="C1176" t="s">
        <v>1610</v>
      </c>
      <c r="D1176" t="s">
        <v>1611</v>
      </c>
      <c r="E1176">
        <v>159</v>
      </c>
      <c r="F1176">
        <v>15215</v>
      </c>
      <c r="G1176" t="s">
        <v>342</v>
      </c>
      <c r="H1176" s="2">
        <v>0.25</v>
      </c>
      <c r="I1176" t="s">
        <v>342</v>
      </c>
      <c r="J1176" s="2">
        <v>0.625</v>
      </c>
      <c r="L1176" t="s">
        <v>968</v>
      </c>
      <c r="N1176" t="s">
        <v>1078</v>
      </c>
      <c r="O1176">
        <v>9819959</v>
      </c>
      <c r="P1176" t="s">
        <v>1277</v>
      </c>
      <c r="Q1176" t="s">
        <v>8000</v>
      </c>
      <c r="R1176">
        <v>0</v>
      </c>
      <c r="S1176" t="s">
        <v>1920</v>
      </c>
      <c r="V1176">
        <v>75</v>
      </c>
      <c r="W1176">
        <v>75</v>
      </c>
      <c r="X1176" t="s">
        <v>1614</v>
      </c>
      <c r="Y1176" t="s">
        <v>1005</v>
      </c>
      <c r="Z1176" t="s">
        <v>1083</v>
      </c>
    </row>
    <row r="1177" spans="1:26" x14ac:dyDescent="0.25">
      <c r="A1177" t="s">
        <v>8001</v>
      </c>
      <c r="B1177" t="s">
        <v>982</v>
      </c>
      <c r="C1177" t="s">
        <v>65</v>
      </c>
      <c r="D1177" t="s">
        <v>66</v>
      </c>
      <c r="E1177">
        <v>279</v>
      </c>
      <c r="F1177">
        <v>78878</v>
      </c>
      <c r="G1177" t="s">
        <v>342</v>
      </c>
      <c r="H1177" s="2">
        <v>0.29166666666666669</v>
      </c>
      <c r="I1177" t="s">
        <v>8002</v>
      </c>
      <c r="J1177" s="2">
        <v>0.375</v>
      </c>
      <c r="L1177" t="s">
        <v>968</v>
      </c>
      <c r="N1177" t="s">
        <v>985</v>
      </c>
      <c r="O1177">
        <v>9104835</v>
      </c>
      <c r="P1177" t="s">
        <v>1822</v>
      </c>
      <c r="Q1177" t="s">
        <v>8003</v>
      </c>
      <c r="R1177">
        <v>0</v>
      </c>
      <c r="S1177" t="s">
        <v>1804</v>
      </c>
      <c r="V1177">
        <v>15137</v>
      </c>
      <c r="W1177">
        <v>15137</v>
      </c>
      <c r="Y1177" t="s">
        <v>1074</v>
      </c>
      <c r="Z1177" t="s">
        <v>1074</v>
      </c>
    </row>
    <row r="1178" spans="1:26" x14ac:dyDescent="0.25">
      <c r="A1178">
        <v>416473</v>
      </c>
      <c r="B1178" t="s">
        <v>1075</v>
      </c>
      <c r="C1178" t="s">
        <v>7307</v>
      </c>
      <c r="D1178" t="s">
        <v>7308</v>
      </c>
      <c r="E1178">
        <v>139</v>
      </c>
      <c r="F1178">
        <v>9999</v>
      </c>
      <c r="G1178" t="s">
        <v>342</v>
      </c>
      <c r="H1178" s="2">
        <v>0.3125</v>
      </c>
      <c r="I1178" t="s">
        <v>342</v>
      </c>
      <c r="J1178" s="2">
        <v>0.58333333333333337</v>
      </c>
      <c r="L1178" t="s">
        <v>968</v>
      </c>
      <c r="N1178" t="s">
        <v>1158</v>
      </c>
      <c r="O1178">
        <v>9491616</v>
      </c>
      <c r="P1178" t="s">
        <v>1159</v>
      </c>
      <c r="Q1178" t="s">
        <v>8004</v>
      </c>
      <c r="R1178">
        <v>0</v>
      </c>
      <c r="S1178" t="s">
        <v>4493</v>
      </c>
      <c r="V1178" t="s">
        <v>8005</v>
      </c>
      <c r="W1178" t="s">
        <v>8005</v>
      </c>
      <c r="X1178" t="s">
        <v>7312</v>
      </c>
      <c r="Y1178" t="s">
        <v>1520</v>
      </c>
      <c r="Z1178" t="s">
        <v>1521</v>
      </c>
    </row>
    <row r="1179" spans="1:26" x14ac:dyDescent="0.25">
      <c r="A1179">
        <v>416396</v>
      </c>
      <c r="B1179" t="s">
        <v>1075</v>
      </c>
      <c r="C1179" t="s">
        <v>1492</v>
      </c>
      <c r="D1179" t="s">
        <v>1493</v>
      </c>
      <c r="E1179">
        <v>149</v>
      </c>
      <c r="F1179">
        <v>10581</v>
      </c>
      <c r="G1179" t="s">
        <v>342</v>
      </c>
      <c r="H1179" s="2">
        <v>0.33333333333333331</v>
      </c>
      <c r="I1179" t="s">
        <v>7920</v>
      </c>
      <c r="J1179" s="2">
        <v>4.1666666666666664E-2</v>
      </c>
      <c r="L1179" t="s">
        <v>968</v>
      </c>
      <c r="N1179" t="s">
        <v>1078</v>
      </c>
      <c r="O1179">
        <v>400497</v>
      </c>
      <c r="P1179" t="s">
        <v>1110</v>
      </c>
      <c r="Q1179" t="s">
        <v>8006</v>
      </c>
      <c r="R1179">
        <v>0</v>
      </c>
      <c r="S1179" t="s">
        <v>8007</v>
      </c>
      <c r="V1179">
        <v>514</v>
      </c>
      <c r="W1179">
        <v>514</v>
      </c>
      <c r="X1179" t="s">
        <v>1496</v>
      </c>
      <c r="Y1179" t="s">
        <v>1615</v>
      </c>
      <c r="Z1179" t="s">
        <v>1104</v>
      </c>
    </row>
    <row r="1180" spans="1:26" x14ac:dyDescent="0.25">
      <c r="A1180">
        <v>416936</v>
      </c>
      <c r="B1180" t="s">
        <v>1032</v>
      </c>
      <c r="C1180" t="s">
        <v>1165</v>
      </c>
      <c r="D1180" t="s">
        <v>1166</v>
      </c>
      <c r="E1180">
        <v>54</v>
      </c>
      <c r="F1180">
        <v>499</v>
      </c>
      <c r="G1180" t="s">
        <v>342</v>
      </c>
      <c r="H1180" s="2">
        <v>0.66666666666666663</v>
      </c>
      <c r="I1180" t="s">
        <v>342</v>
      </c>
      <c r="J1180" s="2">
        <v>0.95833333333333337</v>
      </c>
      <c r="L1180" t="s">
        <v>968</v>
      </c>
      <c r="N1180" t="s">
        <v>1167</v>
      </c>
      <c r="O1180">
        <v>7917757</v>
      </c>
      <c r="P1180" t="s">
        <v>1036</v>
      </c>
      <c r="Q1180" t="s">
        <v>8008</v>
      </c>
      <c r="R1180">
        <v>0</v>
      </c>
      <c r="S1180" t="s">
        <v>1170</v>
      </c>
      <c r="V1180">
        <v>21281</v>
      </c>
      <c r="W1180">
        <v>21281</v>
      </c>
      <c r="X1180" t="s">
        <v>1171</v>
      </c>
      <c r="Y1180" t="s">
        <v>1047</v>
      </c>
      <c r="Z1180" t="s">
        <v>1047</v>
      </c>
    </row>
    <row r="1181" spans="1:26" x14ac:dyDescent="0.25">
      <c r="A1181">
        <v>416475</v>
      </c>
      <c r="B1181" t="s">
        <v>1075</v>
      </c>
      <c r="C1181" t="s">
        <v>1156</v>
      </c>
      <c r="D1181" t="s">
        <v>1157</v>
      </c>
      <c r="E1181">
        <v>139</v>
      </c>
      <c r="F1181">
        <v>9996</v>
      </c>
      <c r="G1181" t="s">
        <v>342</v>
      </c>
      <c r="H1181" s="2">
        <v>0.75</v>
      </c>
      <c r="I1181" t="s">
        <v>7920</v>
      </c>
      <c r="J1181" s="2">
        <v>8.3333333333333329E-2</v>
      </c>
      <c r="L1181" t="s">
        <v>968</v>
      </c>
      <c r="N1181" t="s">
        <v>1158</v>
      </c>
      <c r="O1181">
        <v>9435818</v>
      </c>
      <c r="P1181" t="s">
        <v>1159</v>
      </c>
      <c r="Q1181" t="s">
        <v>8009</v>
      </c>
      <c r="R1181">
        <v>0</v>
      </c>
      <c r="S1181" t="s">
        <v>8010</v>
      </c>
      <c r="V1181" t="s">
        <v>8011</v>
      </c>
      <c r="W1181" t="s">
        <v>8011</v>
      </c>
      <c r="X1181" t="s">
        <v>1163</v>
      </c>
      <c r="Y1181" t="s">
        <v>1164</v>
      </c>
      <c r="Z1181" t="s">
        <v>1383</v>
      </c>
    </row>
    <row r="1182" spans="1:26" x14ac:dyDescent="0.25">
      <c r="A1182">
        <v>417392</v>
      </c>
      <c r="B1182" t="s">
        <v>1139</v>
      </c>
      <c r="C1182" t="s">
        <v>8012</v>
      </c>
      <c r="D1182" t="s">
        <v>8013</v>
      </c>
      <c r="E1182">
        <v>17</v>
      </c>
      <c r="F1182">
        <v>17</v>
      </c>
      <c r="G1182" t="s">
        <v>7920</v>
      </c>
      <c r="H1182" s="2">
        <v>0.41666666666666669</v>
      </c>
      <c r="I1182" t="s">
        <v>454</v>
      </c>
      <c r="J1182" s="2">
        <v>0.44791666666666669</v>
      </c>
      <c r="L1182" t="s">
        <v>968</v>
      </c>
      <c r="N1182" t="s">
        <v>1300</v>
      </c>
      <c r="O1182" t="s">
        <v>8014</v>
      </c>
      <c r="P1182" t="s">
        <v>970</v>
      </c>
      <c r="Q1182" t="s">
        <v>8015</v>
      </c>
      <c r="R1182">
        <v>1.22</v>
      </c>
      <c r="S1182" t="s">
        <v>1179</v>
      </c>
      <c r="Y1182" t="s">
        <v>1120</v>
      </c>
      <c r="Z1182" t="s">
        <v>1120</v>
      </c>
    </row>
    <row r="1183" spans="1:26" x14ac:dyDescent="0.25">
      <c r="A1183">
        <v>416476</v>
      </c>
      <c r="B1183" t="s">
        <v>1032</v>
      </c>
      <c r="C1183" t="s">
        <v>1128</v>
      </c>
      <c r="D1183" t="s">
        <v>1129</v>
      </c>
      <c r="E1183">
        <v>56</v>
      </c>
      <c r="F1183">
        <v>1083</v>
      </c>
      <c r="G1183" t="s">
        <v>7920</v>
      </c>
      <c r="H1183" s="2">
        <v>0.70833333333333337</v>
      </c>
      <c r="I1183" t="s">
        <v>7920</v>
      </c>
      <c r="J1183" s="2">
        <v>0.95833333333333337</v>
      </c>
      <c r="L1183" t="s">
        <v>968</v>
      </c>
      <c r="N1183" t="s">
        <v>1130</v>
      </c>
      <c r="O1183">
        <v>9184524</v>
      </c>
      <c r="P1183" t="s">
        <v>1036</v>
      </c>
      <c r="Q1183" t="s">
        <v>8016</v>
      </c>
      <c r="R1183">
        <v>0</v>
      </c>
      <c r="S1183" t="s">
        <v>1133</v>
      </c>
      <c r="V1183" t="s">
        <v>8017</v>
      </c>
      <c r="W1183" t="s">
        <v>8017</v>
      </c>
      <c r="X1183" t="s">
        <v>1135</v>
      </c>
      <c r="Y1183" t="s">
        <v>1198</v>
      </c>
      <c r="Z1183" t="s">
        <v>1042</v>
      </c>
    </row>
    <row r="1184" spans="1:26" x14ac:dyDescent="0.25">
      <c r="A1184">
        <v>417011</v>
      </c>
      <c r="B1184" t="s">
        <v>976</v>
      </c>
      <c r="C1184" t="s">
        <v>4316</v>
      </c>
      <c r="D1184" t="s">
        <v>4317</v>
      </c>
      <c r="E1184">
        <v>52</v>
      </c>
      <c r="F1184">
        <v>728</v>
      </c>
      <c r="G1184" t="s">
        <v>7920</v>
      </c>
      <c r="H1184" s="2">
        <v>0.75</v>
      </c>
      <c r="I1184" t="s">
        <v>7992</v>
      </c>
      <c r="J1184" s="2">
        <v>0.20833333333333334</v>
      </c>
      <c r="L1184" t="s">
        <v>968</v>
      </c>
      <c r="N1184" t="s">
        <v>1601</v>
      </c>
      <c r="O1184" t="s">
        <v>4319</v>
      </c>
      <c r="P1184" t="s">
        <v>1131</v>
      </c>
      <c r="Q1184" t="s">
        <v>8018</v>
      </c>
      <c r="R1184">
        <v>6</v>
      </c>
      <c r="S1184" t="s">
        <v>1603</v>
      </c>
      <c r="X1184" t="s">
        <v>4321</v>
      </c>
      <c r="Y1184" t="s">
        <v>1229</v>
      </c>
      <c r="Z1184" t="s">
        <v>1229</v>
      </c>
    </row>
    <row r="1185" spans="1:26" x14ac:dyDescent="0.25">
      <c r="A1185">
        <v>417010</v>
      </c>
      <c r="B1185" t="s">
        <v>964</v>
      </c>
      <c r="C1185" t="s">
        <v>4322</v>
      </c>
      <c r="D1185" t="s">
        <v>4323</v>
      </c>
      <c r="E1185">
        <v>18</v>
      </c>
      <c r="F1185">
        <v>83</v>
      </c>
      <c r="G1185" t="s">
        <v>7920</v>
      </c>
      <c r="H1185" s="2">
        <v>0.75</v>
      </c>
      <c r="I1185" t="s">
        <v>7992</v>
      </c>
      <c r="J1185" s="2">
        <v>0.20833333333333334</v>
      </c>
      <c r="L1185" t="s">
        <v>968</v>
      </c>
      <c r="N1185" t="s">
        <v>1601</v>
      </c>
      <c r="O1185" t="s">
        <v>4324</v>
      </c>
      <c r="P1185" t="s">
        <v>1131</v>
      </c>
      <c r="Q1185" t="s">
        <v>8019</v>
      </c>
      <c r="R1185">
        <v>6</v>
      </c>
      <c r="S1185" t="s">
        <v>1331</v>
      </c>
      <c r="X1185" t="s">
        <v>4326</v>
      </c>
      <c r="Y1185" t="s">
        <v>1229</v>
      </c>
      <c r="Z1185" t="s">
        <v>1229</v>
      </c>
    </row>
    <row r="1186" spans="1:26" x14ac:dyDescent="0.25">
      <c r="A1186">
        <v>417022</v>
      </c>
      <c r="B1186" t="s">
        <v>964</v>
      </c>
      <c r="C1186" t="s">
        <v>5890</v>
      </c>
      <c r="D1186" t="s">
        <v>5891</v>
      </c>
      <c r="E1186">
        <v>26</v>
      </c>
      <c r="F1186">
        <v>265</v>
      </c>
      <c r="G1186" t="s">
        <v>7992</v>
      </c>
      <c r="H1186" s="2">
        <v>0.25</v>
      </c>
      <c r="I1186" t="s">
        <v>7992</v>
      </c>
      <c r="J1186" s="2">
        <v>0.75</v>
      </c>
      <c r="L1186" t="s">
        <v>968</v>
      </c>
      <c r="N1186" t="s">
        <v>2198</v>
      </c>
      <c r="O1186" t="s">
        <v>5892</v>
      </c>
      <c r="P1186" t="s">
        <v>1131</v>
      </c>
      <c r="Q1186" t="s">
        <v>8020</v>
      </c>
      <c r="R1186">
        <v>3</v>
      </c>
      <c r="S1186" t="s">
        <v>1331</v>
      </c>
      <c r="T1186" t="s">
        <v>8021</v>
      </c>
      <c r="X1186" t="s">
        <v>5894</v>
      </c>
      <c r="Y1186" t="s">
        <v>1284</v>
      </c>
      <c r="Z1186" t="s">
        <v>1284</v>
      </c>
    </row>
    <row r="1187" spans="1:26" x14ac:dyDescent="0.25">
      <c r="A1187">
        <v>417024</v>
      </c>
      <c r="B1187" t="s">
        <v>976</v>
      </c>
      <c r="C1187" t="s">
        <v>3609</v>
      </c>
      <c r="D1187" t="s">
        <v>1784</v>
      </c>
      <c r="E1187">
        <v>76</v>
      </c>
      <c r="F1187">
        <v>2529</v>
      </c>
      <c r="G1187" t="s">
        <v>7992</v>
      </c>
      <c r="H1187" s="2">
        <v>0.25</v>
      </c>
      <c r="I1187" t="s">
        <v>7992</v>
      </c>
      <c r="J1187" s="2">
        <v>0.75</v>
      </c>
      <c r="L1187" t="s">
        <v>968</v>
      </c>
      <c r="N1187" t="s">
        <v>2198</v>
      </c>
      <c r="O1187" t="s">
        <v>1785</v>
      </c>
      <c r="P1187" t="s">
        <v>1131</v>
      </c>
      <c r="Q1187" t="s">
        <v>8022</v>
      </c>
      <c r="R1187">
        <v>4</v>
      </c>
      <c r="S1187" t="s">
        <v>1603</v>
      </c>
      <c r="T1187" t="s">
        <v>8023</v>
      </c>
      <c r="Y1187" t="s">
        <v>1284</v>
      </c>
      <c r="Z1187" t="s">
        <v>1284</v>
      </c>
    </row>
    <row r="1188" spans="1:26" x14ac:dyDescent="0.25">
      <c r="A1188">
        <v>416900</v>
      </c>
      <c r="B1188" t="s">
        <v>1961</v>
      </c>
      <c r="C1188" t="s">
        <v>1970</v>
      </c>
      <c r="D1188" t="s">
        <v>1971</v>
      </c>
      <c r="E1188">
        <v>25</v>
      </c>
      <c r="F1188">
        <v>85</v>
      </c>
      <c r="G1188" t="s">
        <v>7992</v>
      </c>
      <c r="H1188" s="2">
        <v>0.29166666666666669</v>
      </c>
      <c r="I1188" t="s">
        <v>490</v>
      </c>
      <c r="J1188" s="2">
        <v>0.70833333333333337</v>
      </c>
      <c r="L1188" t="s">
        <v>968</v>
      </c>
      <c r="N1188" t="s">
        <v>1024</v>
      </c>
      <c r="O1188">
        <v>90650921</v>
      </c>
      <c r="P1188" t="s">
        <v>1168</v>
      </c>
      <c r="Q1188" t="s">
        <v>8024</v>
      </c>
      <c r="R1188">
        <v>0</v>
      </c>
      <c r="S1188" t="s">
        <v>1349</v>
      </c>
      <c r="T1188" t="s">
        <v>1332</v>
      </c>
      <c r="X1188" t="s">
        <v>1974</v>
      </c>
      <c r="Y1188" t="s">
        <v>975</v>
      </c>
      <c r="Z1188" t="s">
        <v>1048</v>
      </c>
    </row>
    <row r="1189" spans="1:26" x14ac:dyDescent="0.25">
      <c r="A1189">
        <v>416120</v>
      </c>
      <c r="B1189" t="s">
        <v>1402</v>
      </c>
      <c r="C1189" t="s">
        <v>1403</v>
      </c>
      <c r="D1189" t="s">
        <v>1404</v>
      </c>
      <c r="E1189">
        <v>182</v>
      </c>
      <c r="F1189">
        <v>47266</v>
      </c>
      <c r="G1189" t="s">
        <v>7992</v>
      </c>
      <c r="H1189" s="2">
        <v>0.29166666666666669</v>
      </c>
      <c r="I1189" t="s">
        <v>7992</v>
      </c>
      <c r="J1189" s="2">
        <v>0.54166666666666663</v>
      </c>
      <c r="L1189" t="s">
        <v>968</v>
      </c>
      <c r="N1189" t="s">
        <v>1194</v>
      </c>
      <c r="O1189">
        <v>9431850</v>
      </c>
      <c r="P1189" t="s">
        <v>1277</v>
      </c>
      <c r="Q1189" t="s">
        <v>8025</v>
      </c>
      <c r="R1189">
        <v>0</v>
      </c>
      <c r="S1189" t="s">
        <v>1406</v>
      </c>
      <c r="V1189" t="s">
        <v>7679</v>
      </c>
      <c r="W1189" t="s">
        <v>7679</v>
      </c>
      <c r="X1189" t="s">
        <v>1408</v>
      </c>
      <c r="Y1189" t="s">
        <v>992</v>
      </c>
      <c r="Z1189" t="s">
        <v>8026</v>
      </c>
    </row>
    <row r="1190" spans="1:26" x14ac:dyDescent="0.25">
      <c r="A1190">
        <v>416366</v>
      </c>
      <c r="B1190" t="s">
        <v>1032</v>
      </c>
      <c r="C1190" t="s">
        <v>1192</v>
      </c>
      <c r="D1190" t="s">
        <v>1193</v>
      </c>
      <c r="E1190">
        <v>69</v>
      </c>
      <c r="F1190">
        <v>764</v>
      </c>
      <c r="G1190" t="s">
        <v>7992</v>
      </c>
      <c r="H1190" s="2">
        <v>0.29166666666666669</v>
      </c>
      <c r="I1190" t="s">
        <v>7992</v>
      </c>
      <c r="J1190" s="2">
        <v>0.66666666666666663</v>
      </c>
      <c r="L1190" t="s">
        <v>968</v>
      </c>
      <c r="N1190" t="s">
        <v>1194</v>
      </c>
      <c r="O1190">
        <v>7030523</v>
      </c>
      <c r="P1190" t="s">
        <v>1036</v>
      </c>
      <c r="Q1190" t="s">
        <v>8027</v>
      </c>
      <c r="R1190">
        <v>0</v>
      </c>
      <c r="S1190" t="s">
        <v>1545</v>
      </c>
      <c r="V1190">
        <v>21281</v>
      </c>
      <c r="W1190">
        <v>21281</v>
      </c>
      <c r="X1190" t="s">
        <v>1197</v>
      </c>
      <c r="Y1190" t="s">
        <v>1198</v>
      </c>
      <c r="Z1190" t="s">
        <v>1029</v>
      </c>
    </row>
    <row r="1191" spans="1:26" x14ac:dyDescent="0.25">
      <c r="A1191">
        <v>417015</v>
      </c>
      <c r="B1191" t="s">
        <v>976</v>
      </c>
      <c r="C1191" t="s">
        <v>4316</v>
      </c>
      <c r="D1191" t="s">
        <v>4317</v>
      </c>
      <c r="E1191">
        <v>52</v>
      </c>
      <c r="F1191">
        <v>728</v>
      </c>
      <c r="G1191" t="s">
        <v>7992</v>
      </c>
      <c r="H1191" s="2">
        <v>0.75</v>
      </c>
      <c r="I1191" t="s">
        <v>454</v>
      </c>
      <c r="J1191" s="2">
        <v>0.20833333333333334</v>
      </c>
      <c r="L1191" t="s">
        <v>968</v>
      </c>
      <c r="N1191" t="s">
        <v>1601</v>
      </c>
      <c r="O1191" t="s">
        <v>4319</v>
      </c>
      <c r="P1191" t="s">
        <v>1131</v>
      </c>
      <c r="Q1191" t="s">
        <v>8028</v>
      </c>
      <c r="R1191">
        <v>6</v>
      </c>
      <c r="S1191" t="s">
        <v>1603</v>
      </c>
      <c r="X1191" t="s">
        <v>4321</v>
      </c>
      <c r="Y1191" t="s">
        <v>1229</v>
      </c>
      <c r="Z1191" t="s">
        <v>1229</v>
      </c>
    </row>
    <row r="1192" spans="1:26" x14ac:dyDescent="0.25">
      <c r="A1192">
        <v>417014</v>
      </c>
      <c r="B1192" t="s">
        <v>964</v>
      </c>
      <c r="C1192" t="s">
        <v>4322</v>
      </c>
      <c r="D1192" t="s">
        <v>4323</v>
      </c>
      <c r="E1192">
        <v>18</v>
      </c>
      <c r="F1192">
        <v>83</v>
      </c>
      <c r="G1192" t="s">
        <v>7992</v>
      </c>
      <c r="H1192" s="2">
        <v>0.75</v>
      </c>
      <c r="I1192" t="s">
        <v>454</v>
      </c>
      <c r="J1192" s="2">
        <v>0.20833333333333334</v>
      </c>
      <c r="L1192" t="s">
        <v>968</v>
      </c>
      <c r="N1192" t="s">
        <v>1601</v>
      </c>
      <c r="O1192" t="s">
        <v>4324</v>
      </c>
      <c r="P1192" t="s">
        <v>1131</v>
      </c>
      <c r="Q1192" t="s">
        <v>8029</v>
      </c>
      <c r="R1192">
        <v>6</v>
      </c>
      <c r="S1192" t="s">
        <v>1331</v>
      </c>
      <c r="X1192" t="s">
        <v>4326</v>
      </c>
      <c r="Y1192" t="s">
        <v>1229</v>
      </c>
      <c r="Z1192" t="s">
        <v>1229</v>
      </c>
    </row>
    <row r="1193" spans="1:26" x14ac:dyDescent="0.25">
      <c r="A1193">
        <v>416873</v>
      </c>
      <c r="B1193" t="s">
        <v>1032</v>
      </c>
      <c r="C1193" t="s">
        <v>1033</v>
      </c>
      <c r="D1193" t="s">
        <v>1034</v>
      </c>
      <c r="E1193">
        <v>108</v>
      </c>
      <c r="F1193">
        <v>5873</v>
      </c>
      <c r="G1193" t="s">
        <v>7992</v>
      </c>
      <c r="H1193" s="2">
        <v>0.79166666666666663</v>
      </c>
      <c r="I1193" t="s">
        <v>454</v>
      </c>
      <c r="J1193" s="2">
        <v>0.25</v>
      </c>
      <c r="L1193" t="s">
        <v>968</v>
      </c>
      <c r="N1193" t="s">
        <v>1035</v>
      </c>
      <c r="O1193">
        <v>9002647</v>
      </c>
      <c r="P1193" t="s">
        <v>1036</v>
      </c>
      <c r="Q1193" t="s">
        <v>8030</v>
      </c>
      <c r="R1193">
        <v>0</v>
      </c>
      <c r="S1193" t="s">
        <v>1979</v>
      </c>
      <c r="V1193" t="s">
        <v>7986</v>
      </c>
      <c r="W1193" t="s">
        <v>7986</v>
      </c>
      <c r="X1193" t="s">
        <v>1040</v>
      </c>
      <c r="Y1193" t="s">
        <v>2167</v>
      </c>
      <c r="Z1193" t="s">
        <v>6020</v>
      </c>
    </row>
    <row r="1194" spans="1:26" x14ac:dyDescent="0.25">
      <c r="A1194">
        <v>417190</v>
      </c>
      <c r="B1194" t="s">
        <v>1075</v>
      </c>
      <c r="C1194" t="s">
        <v>8031</v>
      </c>
      <c r="D1194" t="s">
        <v>8032</v>
      </c>
      <c r="E1194">
        <v>84</v>
      </c>
      <c r="F1194">
        <v>1827</v>
      </c>
      <c r="G1194" t="s">
        <v>454</v>
      </c>
      <c r="H1194" s="2">
        <v>1.0416666666666666E-2</v>
      </c>
      <c r="I1194" t="s">
        <v>454</v>
      </c>
      <c r="J1194" s="2">
        <v>0.5</v>
      </c>
      <c r="L1194" t="s">
        <v>968</v>
      </c>
      <c r="N1194" t="s">
        <v>1078</v>
      </c>
      <c r="O1194">
        <v>8204171</v>
      </c>
      <c r="P1194" t="s">
        <v>1277</v>
      </c>
      <c r="Q1194" t="s">
        <v>8033</v>
      </c>
      <c r="R1194">
        <v>0</v>
      </c>
      <c r="S1194" t="s">
        <v>1468</v>
      </c>
      <c r="V1194">
        <v>2530</v>
      </c>
      <c r="W1194">
        <v>2530</v>
      </c>
      <c r="X1194" t="s">
        <v>8034</v>
      </c>
      <c r="Y1194" t="s">
        <v>1615</v>
      </c>
      <c r="Z1194" t="s">
        <v>1083</v>
      </c>
    </row>
    <row r="1195" spans="1:26" x14ac:dyDescent="0.25">
      <c r="A1195">
        <v>416874</v>
      </c>
      <c r="B1195" t="s">
        <v>1075</v>
      </c>
      <c r="C1195" t="s">
        <v>1320</v>
      </c>
      <c r="D1195" t="s">
        <v>1321</v>
      </c>
      <c r="E1195">
        <v>86</v>
      </c>
      <c r="F1195">
        <v>2546</v>
      </c>
      <c r="G1195" t="s">
        <v>454</v>
      </c>
      <c r="H1195" s="2">
        <v>0.33333333333333331</v>
      </c>
      <c r="I1195" t="s">
        <v>454</v>
      </c>
      <c r="J1195" s="2">
        <v>0.54166666666666663</v>
      </c>
      <c r="L1195" t="s">
        <v>968</v>
      </c>
      <c r="N1195" t="s">
        <v>1035</v>
      </c>
      <c r="O1195">
        <v>9280718</v>
      </c>
      <c r="P1195" t="s">
        <v>1079</v>
      </c>
      <c r="Q1195" t="s">
        <v>8036</v>
      </c>
      <c r="R1195">
        <v>0</v>
      </c>
      <c r="S1195" t="s">
        <v>7628</v>
      </c>
      <c r="V1195" t="s">
        <v>8037</v>
      </c>
      <c r="W1195" t="s">
        <v>8037</v>
      </c>
      <c r="X1195" t="s">
        <v>1325</v>
      </c>
      <c r="Y1195" t="s">
        <v>2031</v>
      </c>
      <c r="Z1195" t="s">
        <v>2541</v>
      </c>
    </row>
    <row r="1196" spans="1:26" x14ac:dyDescent="0.25">
      <c r="A1196" t="s">
        <v>8038</v>
      </c>
      <c r="B1196" t="s">
        <v>982</v>
      </c>
      <c r="C1196" t="s">
        <v>321</v>
      </c>
      <c r="D1196" t="s">
        <v>322</v>
      </c>
      <c r="E1196">
        <v>278</v>
      </c>
      <c r="F1196">
        <v>78717</v>
      </c>
      <c r="G1196" t="s">
        <v>454</v>
      </c>
      <c r="H1196" s="2">
        <v>0.35416666666666669</v>
      </c>
      <c r="I1196" t="s">
        <v>8039</v>
      </c>
      <c r="J1196" s="2">
        <v>0.77083333333333337</v>
      </c>
      <c r="L1196" t="s">
        <v>968</v>
      </c>
      <c r="N1196" t="s">
        <v>985</v>
      </c>
      <c r="O1196">
        <v>9116876</v>
      </c>
      <c r="P1196" t="s">
        <v>1060</v>
      </c>
      <c r="Q1196" t="s">
        <v>8040</v>
      </c>
      <c r="R1196">
        <v>0</v>
      </c>
      <c r="S1196" t="s">
        <v>2288</v>
      </c>
      <c r="U1196" t="s">
        <v>989</v>
      </c>
      <c r="V1196">
        <v>17117</v>
      </c>
      <c r="W1196">
        <v>17117</v>
      </c>
      <c r="X1196" t="s">
        <v>1794</v>
      </c>
      <c r="Y1196" t="s">
        <v>1074</v>
      </c>
      <c r="Z1196" t="s">
        <v>1074</v>
      </c>
    </row>
    <row r="1197" spans="1:26" x14ac:dyDescent="0.25">
      <c r="A1197">
        <v>417228</v>
      </c>
      <c r="B1197" t="s">
        <v>1032</v>
      </c>
      <c r="C1197" t="s">
        <v>5900</v>
      </c>
      <c r="D1197" t="s">
        <v>5901</v>
      </c>
      <c r="E1197">
        <v>71</v>
      </c>
      <c r="F1197">
        <v>1050</v>
      </c>
      <c r="G1197" t="s">
        <v>454</v>
      </c>
      <c r="H1197" s="2">
        <v>0.95833333333333337</v>
      </c>
      <c r="I1197" t="s">
        <v>340</v>
      </c>
      <c r="J1197" s="2">
        <v>0.95833333333333337</v>
      </c>
      <c r="L1197" t="s">
        <v>968</v>
      </c>
      <c r="N1197" t="s">
        <v>1167</v>
      </c>
      <c r="O1197">
        <v>8132055</v>
      </c>
      <c r="P1197" t="s">
        <v>970</v>
      </c>
      <c r="Q1197" t="s">
        <v>8041</v>
      </c>
      <c r="R1197">
        <v>0</v>
      </c>
      <c r="S1197" t="s">
        <v>8042</v>
      </c>
      <c r="T1197" t="s">
        <v>6961</v>
      </c>
      <c r="V1197">
        <v>20281</v>
      </c>
      <c r="W1197">
        <v>20291</v>
      </c>
      <c r="X1197" t="s">
        <v>5905</v>
      </c>
      <c r="Y1197" t="s">
        <v>1284</v>
      </c>
      <c r="Z1197" t="s">
        <v>1283</v>
      </c>
    </row>
    <row r="1198" spans="1:26" x14ac:dyDescent="0.25">
      <c r="A1198">
        <v>417452</v>
      </c>
      <c r="B1198" t="s">
        <v>964</v>
      </c>
      <c r="C1198" t="s">
        <v>965</v>
      </c>
      <c r="D1198" t="s">
        <v>966</v>
      </c>
      <c r="E1198">
        <v>26</v>
      </c>
      <c r="F1198">
        <v>284</v>
      </c>
      <c r="G1198" t="s">
        <v>7885</v>
      </c>
      <c r="H1198" s="2">
        <v>0.16666666666666666</v>
      </c>
      <c r="I1198" t="s">
        <v>7885</v>
      </c>
      <c r="J1198" s="2">
        <v>0.75</v>
      </c>
      <c r="L1198" t="s">
        <v>968</v>
      </c>
      <c r="N1198" t="s">
        <v>969</v>
      </c>
      <c r="P1198" t="s">
        <v>970</v>
      </c>
      <c r="Q1198" t="s">
        <v>8043</v>
      </c>
      <c r="R1198">
        <v>0</v>
      </c>
      <c r="S1198" t="s">
        <v>1183</v>
      </c>
      <c r="X1198" t="s">
        <v>973</v>
      </c>
      <c r="Y1198" t="s">
        <v>974</v>
      </c>
      <c r="Z1198" t="s">
        <v>974</v>
      </c>
    </row>
    <row r="1199" spans="1:26" x14ac:dyDescent="0.25">
      <c r="A1199">
        <v>417454</v>
      </c>
      <c r="B1199" t="s">
        <v>1230</v>
      </c>
      <c r="C1199" t="s">
        <v>4053</v>
      </c>
      <c r="D1199" t="s">
        <v>4054</v>
      </c>
      <c r="E1199">
        <v>13</v>
      </c>
      <c r="F1199">
        <v>28</v>
      </c>
      <c r="G1199" t="s">
        <v>7885</v>
      </c>
      <c r="H1199" s="2">
        <v>0.16666666666666666</v>
      </c>
      <c r="I1199" t="s">
        <v>7885</v>
      </c>
      <c r="J1199" s="2">
        <v>0.45833333333333331</v>
      </c>
      <c r="K1199" t="s">
        <v>8044</v>
      </c>
      <c r="L1199" t="s">
        <v>1142</v>
      </c>
      <c r="N1199" t="s">
        <v>1290</v>
      </c>
      <c r="O1199">
        <v>9621833</v>
      </c>
      <c r="P1199" t="s">
        <v>970</v>
      </c>
      <c r="Q1199" t="s">
        <v>8045</v>
      </c>
      <c r="R1199">
        <v>0</v>
      </c>
      <c r="S1199" t="s">
        <v>972</v>
      </c>
      <c r="X1199" t="s">
        <v>4057</v>
      </c>
      <c r="Y1199" t="s">
        <v>974</v>
      </c>
      <c r="Z1199" t="s">
        <v>974</v>
      </c>
    </row>
    <row r="1200" spans="1:26" x14ac:dyDescent="0.25">
      <c r="A1200">
        <v>417453</v>
      </c>
      <c r="B1200" t="s">
        <v>976</v>
      </c>
      <c r="C1200" t="s">
        <v>1185</v>
      </c>
      <c r="D1200" t="s">
        <v>1186</v>
      </c>
      <c r="E1200">
        <v>87</v>
      </c>
      <c r="F1200">
        <v>2391</v>
      </c>
      <c r="G1200" t="s">
        <v>7885</v>
      </c>
      <c r="H1200" s="2">
        <v>0.16666666666666666</v>
      </c>
      <c r="I1200" t="s">
        <v>7885</v>
      </c>
      <c r="J1200" s="2">
        <v>0.75</v>
      </c>
      <c r="L1200" t="s">
        <v>968</v>
      </c>
      <c r="N1200" t="s">
        <v>969</v>
      </c>
      <c r="P1200" t="s">
        <v>970</v>
      </c>
      <c r="Q1200" t="s">
        <v>8046</v>
      </c>
      <c r="R1200">
        <v>0</v>
      </c>
      <c r="S1200" t="s">
        <v>1188</v>
      </c>
      <c r="X1200" t="s">
        <v>1189</v>
      </c>
      <c r="Y1200" t="s">
        <v>974</v>
      </c>
      <c r="Z1200" t="s">
        <v>974</v>
      </c>
    </row>
    <row r="1201" spans="1:26" x14ac:dyDescent="0.25">
      <c r="A1201">
        <v>417139</v>
      </c>
      <c r="B1201" t="s">
        <v>976</v>
      </c>
      <c r="C1201" t="s">
        <v>4316</v>
      </c>
      <c r="D1201" t="s">
        <v>4317</v>
      </c>
      <c r="E1201">
        <v>52</v>
      </c>
      <c r="F1201">
        <v>728</v>
      </c>
      <c r="G1201" t="s">
        <v>7885</v>
      </c>
      <c r="H1201" s="2">
        <v>0.75</v>
      </c>
      <c r="I1201" t="s">
        <v>558</v>
      </c>
      <c r="J1201" s="2">
        <v>0.20833333333333334</v>
      </c>
      <c r="L1201" t="s">
        <v>968</v>
      </c>
      <c r="N1201" t="s">
        <v>1601</v>
      </c>
      <c r="O1201" t="s">
        <v>4319</v>
      </c>
      <c r="P1201" t="s">
        <v>1131</v>
      </c>
      <c r="Q1201" t="s">
        <v>8047</v>
      </c>
      <c r="R1201">
        <v>6</v>
      </c>
      <c r="S1201" t="s">
        <v>1603</v>
      </c>
      <c r="X1201" t="s">
        <v>4321</v>
      </c>
      <c r="Y1201" t="s">
        <v>1229</v>
      </c>
      <c r="Z1201" t="s">
        <v>1229</v>
      </c>
    </row>
    <row r="1202" spans="1:26" x14ac:dyDescent="0.25">
      <c r="A1202">
        <v>417138</v>
      </c>
      <c r="B1202" t="s">
        <v>964</v>
      </c>
      <c r="C1202" t="s">
        <v>4322</v>
      </c>
      <c r="D1202" t="s">
        <v>4323</v>
      </c>
      <c r="E1202">
        <v>18</v>
      </c>
      <c r="F1202">
        <v>83</v>
      </c>
      <c r="G1202" t="s">
        <v>7885</v>
      </c>
      <c r="H1202" s="2">
        <v>0.75</v>
      </c>
      <c r="I1202" t="s">
        <v>558</v>
      </c>
      <c r="J1202" s="2">
        <v>0.20833333333333334</v>
      </c>
      <c r="L1202" t="s">
        <v>968</v>
      </c>
      <c r="N1202" t="s">
        <v>1601</v>
      </c>
      <c r="O1202" t="s">
        <v>4324</v>
      </c>
      <c r="P1202" t="s">
        <v>1131</v>
      </c>
      <c r="Q1202" t="s">
        <v>8048</v>
      </c>
      <c r="R1202">
        <v>6</v>
      </c>
      <c r="S1202" t="s">
        <v>1331</v>
      </c>
      <c r="X1202" t="s">
        <v>4326</v>
      </c>
      <c r="Y1202" t="s">
        <v>1229</v>
      </c>
      <c r="Z1202" t="s">
        <v>1229</v>
      </c>
    </row>
    <row r="1203" spans="1:26" x14ac:dyDescent="0.25">
      <c r="A1203">
        <v>416893</v>
      </c>
      <c r="B1203" t="s">
        <v>994</v>
      </c>
      <c r="C1203" t="s">
        <v>1858</v>
      </c>
      <c r="D1203" t="s">
        <v>1859</v>
      </c>
      <c r="E1203">
        <v>129</v>
      </c>
      <c r="F1203">
        <v>7232</v>
      </c>
      <c r="G1203" t="s">
        <v>7885</v>
      </c>
      <c r="H1203" s="2">
        <v>0.75</v>
      </c>
      <c r="I1203" t="s">
        <v>558</v>
      </c>
      <c r="J1203" s="2">
        <v>0.625</v>
      </c>
      <c r="L1203" t="s">
        <v>968</v>
      </c>
      <c r="N1203" t="s">
        <v>997</v>
      </c>
      <c r="O1203">
        <v>9403891</v>
      </c>
      <c r="P1203" t="s">
        <v>999</v>
      </c>
      <c r="Q1203" t="s">
        <v>8049</v>
      </c>
      <c r="R1203">
        <v>0</v>
      </c>
      <c r="S1203" t="s">
        <v>8050</v>
      </c>
      <c r="V1203">
        <v>2</v>
      </c>
      <c r="W1203">
        <v>2</v>
      </c>
      <c r="X1203" t="s">
        <v>1861</v>
      </c>
      <c r="Y1203" t="s">
        <v>1005</v>
      </c>
      <c r="Z1203" t="s">
        <v>8051</v>
      </c>
    </row>
    <row r="1204" spans="1:26" x14ac:dyDescent="0.25">
      <c r="A1204" t="s">
        <v>8052</v>
      </c>
      <c r="B1204" t="s">
        <v>994</v>
      </c>
      <c r="C1204" t="s">
        <v>8053</v>
      </c>
      <c r="D1204" t="s">
        <v>8054</v>
      </c>
      <c r="E1204">
        <v>195</v>
      </c>
      <c r="F1204">
        <v>30641</v>
      </c>
      <c r="G1204" t="s">
        <v>7885</v>
      </c>
      <c r="H1204" s="2">
        <v>0.79166666666666663</v>
      </c>
      <c r="I1204" t="s">
        <v>7885</v>
      </c>
      <c r="J1204" s="2">
        <v>0.875</v>
      </c>
      <c r="L1204" t="s">
        <v>968</v>
      </c>
      <c r="N1204" t="s">
        <v>1091</v>
      </c>
      <c r="O1204" t="s">
        <v>8055</v>
      </c>
      <c r="P1204" t="s">
        <v>1110</v>
      </c>
      <c r="Q1204" t="s">
        <v>8056</v>
      </c>
      <c r="R1204">
        <v>0</v>
      </c>
      <c r="S1204" t="s">
        <v>3321</v>
      </c>
      <c r="X1204" t="s">
        <v>8057</v>
      </c>
      <c r="Y1204" t="s">
        <v>2644</v>
      </c>
      <c r="Z1204" t="s">
        <v>8058</v>
      </c>
    </row>
    <row r="1205" spans="1:26" x14ac:dyDescent="0.25">
      <c r="A1205">
        <v>417168</v>
      </c>
      <c r="B1205" t="s">
        <v>1075</v>
      </c>
      <c r="C1205" t="s">
        <v>2439</v>
      </c>
      <c r="D1205" t="s">
        <v>2440</v>
      </c>
      <c r="E1205">
        <v>189</v>
      </c>
      <c r="F1205">
        <v>27571</v>
      </c>
      <c r="G1205" t="s">
        <v>558</v>
      </c>
      <c r="H1205" s="2">
        <v>0.22916666666666666</v>
      </c>
      <c r="I1205" t="s">
        <v>558</v>
      </c>
      <c r="J1205" s="2">
        <v>0.375</v>
      </c>
      <c r="L1205" t="s">
        <v>968</v>
      </c>
      <c r="N1205" t="s">
        <v>1482</v>
      </c>
      <c r="O1205">
        <v>9845673</v>
      </c>
      <c r="P1205" t="s">
        <v>1079</v>
      </c>
      <c r="Q1205" t="s">
        <v>8059</v>
      </c>
      <c r="R1205">
        <v>0</v>
      </c>
      <c r="S1205" t="s">
        <v>1737</v>
      </c>
      <c r="V1205" t="s">
        <v>8060</v>
      </c>
      <c r="W1205" t="s">
        <v>8060</v>
      </c>
      <c r="X1205" t="s">
        <v>2443</v>
      </c>
      <c r="Y1205" t="s">
        <v>7605</v>
      </c>
      <c r="Z1205" t="s">
        <v>1004</v>
      </c>
    </row>
    <row r="1206" spans="1:26" x14ac:dyDescent="0.25">
      <c r="A1206">
        <v>417464</v>
      </c>
      <c r="B1206" t="s">
        <v>1230</v>
      </c>
      <c r="C1206" t="s">
        <v>3161</v>
      </c>
      <c r="D1206" t="s">
        <v>3162</v>
      </c>
      <c r="E1206">
        <v>10</v>
      </c>
      <c r="F1206">
        <v>12</v>
      </c>
      <c r="G1206" t="s">
        <v>558</v>
      </c>
      <c r="H1206" s="2">
        <v>0.25</v>
      </c>
      <c r="I1206" t="s">
        <v>558</v>
      </c>
      <c r="J1206" s="2">
        <v>0.41666666666666669</v>
      </c>
      <c r="L1206" t="s">
        <v>968</v>
      </c>
      <c r="N1206" t="s">
        <v>1300</v>
      </c>
      <c r="O1206" t="s">
        <v>3163</v>
      </c>
      <c r="P1206" t="s">
        <v>970</v>
      </c>
      <c r="Q1206" t="s">
        <v>8061</v>
      </c>
      <c r="R1206">
        <v>1.22</v>
      </c>
      <c r="S1206" t="s">
        <v>1179</v>
      </c>
      <c r="X1206" t="s">
        <v>3165</v>
      </c>
      <c r="Y1206" t="s">
        <v>1029</v>
      </c>
      <c r="Z1206" t="s">
        <v>1029</v>
      </c>
    </row>
    <row r="1207" spans="1:26" x14ac:dyDescent="0.25">
      <c r="A1207">
        <v>417538</v>
      </c>
      <c r="B1207" t="s">
        <v>1628</v>
      </c>
      <c r="C1207" t="s">
        <v>1656</v>
      </c>
      <c r="D1207" t="s">
        <v>1656</v>
      </c>
      <c r="E1207">
        <v>10</v>
      </c>
      <c r="F1207">
        <v>7</v>
      </c>
      <c r="G1207" t="s">
        <v>558</v>
      </c>
      <c r="H1207" s="2">
        <v>0.28125</v>
      </c>
      <c r="I1207" t="s">
        <v>558</v>
      </c>
      <c r="J1207" s="2">
        <v>0.39583333333333331</v>
      </c>
      <c r="L1207" t="s">
        <v>968</v>
      </c>
      <c r="N1207" t="s">
        <v>1300</v>
      </c>
      <c r="O1207" t="s">
        <v>1657</v>
      </c>
      <c r="P1207" t="s">
        <v>970</v>
      </c>
      <c r="Q1207" t="s">
        <v>8062</v>
      </c>
      <c r="R1207">
        <v>1.8</v>
      </c>
      <c r="S1207" t="s">
        <v>1179</v>
      </c>
      <c r="X1207" t="s">
        <v>1659</v>
      </c>
      <c r="Y1207" t="s">
        <v>1029</v>
      </c>
      <c r="Z1207" t="s">
        <v>1029</v>
      </c>
    </row>
    <row r="1208" spans="1:26" x14ac:dyDescent="0.25">
      <c r="A1208">
        <v>416526</v>
      </c>
      <c r="B1208" t="s">
        <v>1032</v>
      </c>
      <c r="C1208" t="s">
        <v>1192</v>
      </c>
      <c r="D1208" t="s">
        <v>1193</v>
      </c>
      <c r="E1208">
        <v>69</v>
      </c>
      <c r="F1208">
        <v>764</v>
      </c>
      <c r="G1208" t="s">
        <v>558</v>
      </c>
      <c r="H1208" s="2">
        <v>0.29166666666666669</v>
      </c>
      <c r="I1208" t="s">
        <v>558</v>
      </c>
      <c r="J1208" s="2">
        <v>0.79166666666666663</v>
      </c>
      <c r="L1208" t="s">
        <v>968</v>
      </c>
      <c r="N1208" t="s">
        <v>1194</v>
      </c>
      <c r="O1208">
        <v>7030523</v>
      </c>
      <c r="P1208" t="s">
        <v>1036</v>
      </c>
      <c r="Q1208" t="s">
        <v>8063</v>
      </c>
      <c r="R1208">
        <v>0</v>
      </c>
      <c r="S1208" t="s">
        <v>3134</v>
      </c>
      <c r="V1208">
        <v>21282</v>
      </c>
      <c r="W1208">
        <v>21282</v>
      </c>
      <c r="X1208" t="s">
        <v>1197</v>
      </c>
      <c r="Y1208" t="s">
        <v>1284</v>
      </c>
      <c r="Z1208" t="s">
        <v>1065</v>
      </c>
    </row>
    <row r="1209" spans="1:26" x14ac:dyDescent="0.25">
      <c r="A1209">
        <v>418276</v>
      </c>
      <c r="B1209" t="s">
        <v>1139</v>
      </c>
      <c r="C1209" t="s">
        <v>8064</v>
      </c>
      <c r="D1209" t="s">
        <v>8065</v>
      </c>
      <c r="E1209">
        <v>18</v>
      </c>
      <c r="F1209">
        <v>61</v>
      </c>
      <c r="G1209" t="s">
        <v>558</v>
      </c>
      <c r="H1209" s="2">
        <v>0.5</v>
      </c>
      <c r="I1209" t="s">
        <v>678</v>
      </c>
      <c r="J1209" s="2">
        <v>0.29166666666666669</v>
      </c>
      <c r="L1209" t="s">
        <v>968</v>
      </c>
      <c r="N1209" t="s">
        <v>1290</v>
      </c>
      <c r="O1209">
        <v>1274596</v>
      </c>
      <c r="P1209" t="s">
        <v>970</v>
      </c>
      <c r="Q1209" t="s">
        <v>8066</v>
      </c>
      <c r="R1209">
        <v>0</v>
      </c>
      <c r="S1209" t="s">
        <v>1179</v>
      </c>
      <c r="X1209" t="s">
        <v>8067</v>
      </c>
      <c r="Y1209" t="s">
        <v>8068</v>
      </c>
      <c r="Z1209" t="s">
        <v>1229</v>
      </c>
    </row>
    <row r="1210" spans="1:26" x14ac:dyDescent="0.25">
      <c r="A1210">
        <v>417622</v>
      </c>
      <c r="B1210" t="s">
        <v>1021</v>
      </c>
      <c r="C1210" t="s">
        <v>1459</v>
      </c>
      <c r="D1210" t="s">
        <v>1460</v>
      </c>
      <c r="E1210">
        <v>28</v>
      </c>
      <c r="F1210">
        <v>100</v>
      </c>
      <c r="G1210" t="s">
        <v>558</v>
      </c>
      <c r="H1210" s="2">
        <v>0.5625</v>
      </c>
      <c r="I1210" t="s">
        <v>490</v>
      </c>
      <c r="J1210" s="2">
        <v>0.83333333333333337</v>
      </c>
      <c r="L1210" t="s">
        <v>968</v>
      </c>
      <c r="N1210" t="s">
        <v>1300</v>
      </c>
      <c r="O1210">
        <v>2401</v>
      </c>
      <c r="P1210" t="s">
        <v>970</v>
      </c>
      <c r="Q1210" t="s">
        <v>8069</v>
      </c>
      <c r="R1210">
        <v>4</v>
      </c>
      <c r="S1210" t="s">
        <v>1026</v>
      </c>
      <c r="X1210" t="s">
        <v>1462</v>
      </c>
      <c r="Y1210" t="s">
        <v>1074</v>
      </c>
      <c r="Z1210" t="s">
        <v>1074</v>
      </c>
    </row>
    <row r="1211" spans="1:26" x14ac:dyDescent="0.25">
      <c r="A1211">
        <v>417397</v>
      </c>
      <c r="B1211" t="s">
        <v>976</v>
      </c>
      <c r="C1211" t="s">
        <v>4316</v>
      </c>
      <c r="D1211" t="s">
        <v>4317</v>
      </c>
      <c r="E1211">
        <v>52</v>
      </c>
      <c r="F1211">
        <v>728</v>
      </c>
      <c r="G1211" t="s">
        <v>558</v>
      </c>
      <c r="H1211" s="2">
        <v>0.75</v>
      </c>
      <c r="I1211" t="s">
        <v>490</v>
      </c>
      <c r="J1211" s="2">
        <v>0.20833333333333334</v>
      </c>
      <c r="L1211" t="s">
        <v>968</v>
      </c>
      <c r="N1211" t="s">
        <v>1601</v>
      </c>
      <c r="O1211" t="s">
        <v>4319</v>
      </c>
      <c r="P1211" t="s">
        <v>1131</v>
      </c>
      <c r="Q1211" t="s">
        <v>8070</v>
      </c>
      <c r="R1211">
        <v>6</v>
      </c>
      <c r="S1211" t="s">
        <v>1603</v>
      </c>
      <c r="X1211" t="s">
        <v>4321</v>
      </c>
      <c r="Y1211" t="s">
        <v>1229</v>
      </c>
      <c r="Z1211" t="s">
        <v>1229</v>
      </c>
    </row>
    <row r="1212" spans="1:26" x14ac:dyDescent="0.25">
      <c r="A1212">
        <v>417371</v>
      </c>
      <c r="B1212" t="s">
        <v>964</v>
      </c>
      <c r="C1212" t="s">
        <v>4322</v>
      </c>
      <c r="D1212" t="s">
        <v>4323</v>
      </c>
      <c r="E1212">
        <v>18</v>
      </c>
      <c r="F1212">
        <v>83</v>
      </c>
      <c r="G1212" t="s">
        <v>558</v>
      </c>
      <c r="H1212" s="2">
        <v>0.75</v>
      </c>
      <c r="I1212" t="s">
        <v>490</v>
      </c>
      <c r="J1212" s="2">
        <v>0.20833333333333334</v>
      </c>
      <c r="L1212" t="s">
        <v>968</v>
      </c>
      <c r="N1212" t="s">
        <v>1601</v>
      </c>
      <c r="O1212" t="s">
        <v>4324</v>
      </c>
      <c r="P1212" t="s">
        <v>1131</v>
      </c>
      <c r="Q1212" t="s">
        <v>8071</v>
      </c>
      <c r="R1212">
        <v>6</v>
      </c>
      <c r="S1212" t="s">
        <v>1331</v>
      </c>
      <c r="X1212" t="s">
        <v>4326</v>
      </c>
      <c r="Y1212" t="s">
        <v>1065</v>
      </c>
      <c r="Z1212" t="s">
        <v>1065</v>
      </c>
    </row>
    <row r="1213" spans="1:26" x14ac:dyDescent="0.25">
      <c r="A1213">
        <v>417416</v>
      </c>
      <c r="B1213" t="s">
        <v>1032</v>
      </c>
      <c r="C1213" t="s">
        <v>1033</v>
      </c>
      <c r="D1213" t="s">
        <v>1034</v>
      </c>
      <c r="E1213">
        <v>108</v>
      </c>
      <c r="F1213">
        <v>5873</v>
      </c>
      <c r="G1213" t="s">
        <v>558</v>
      </c>
      <c r="H1213" s="2">
        <v>0.75</v>
      </c>
      <c r="I1213" t="s">
        <v>490</v>
      </c>
      <c r="J1213" s="2">
        <v>0.25</v>
      </c>
      <c r="L1213" t="s">
        <v>968</v>
      </c>
      <c r="N1213" t="s">
        <v>1035</v>
      </c>
      <c r="O1213">
        <v>9002647</v>
      </c>
      <c r="P1213" t="s">
        <v>1036</v>
      </c>
      <c r="Q1213" t="s">
        <v>8072</v>
      </c>
      <c r="R1213">
        <v>0</v>
      </c>
      <c r="S1213" t="s">
        <v>8073</v>
      </c>
      <c r="V1213" t="s">
        <v>8074</v>
      </c>
      <c r="W1213" t="s">
        <v>8074</v>
      </c>
      <c r="X1213" t="s">
        <v>1040</v>
      </c>
      <c r="Y1213" t="s">
        <v>1013</v>
      </c>
      <c r="Z1213" t="s">
        <v>1229</v>
      </c>
    </row>
    <row r="1214" spans="1:26" x14ac:dyDescent="0.25">
      <c r="A1214">
        <v>417657</v>
      </c>
      <c r="B1214" t="s">
        <v>964</v>
      </c>
      <c r="C1214" t="s">
        <v>4724</v>
      </c>
      <c r="D1214" t="s">
        <v>4725</v>
      </c>
      <c r="E1214">
        <v>12</v>
      </c>
      <c r="F1214">
        <v>41</v>
      </c>
      <c r="G1214" t="s">
        <v>490</v>
      </c>
      <c r="H1214" s="2">
        <v>8.3333333333333329E-2</v>
      </c>
      <c r="I1214" t="s">
        <v>490</v>
      </c>
      <c r="J1214" s="2">
        <v>0.45833333333333331</v>
      </c>
      <c r="K1214" t="s">
        <v>1530</v>
      </c>
      <c r="L1214" t="s">
        <v>1142</v>
      </c>
      <c r="N1214" t="s">
        <v>1290</v>
      </c>
      <c r="O1214">
        <v>9678068</v>
      </c>
      <c r="P1214" t="s">
        <v>970</v>
      </c>
      <c r="Q1214" t="s">
        <v>8075</v>
      </c>
      <c r="R1214">
        <v>0</v>
      </c>
      <c r="S1214" t="s">
        <v>972</v>
      </c>
      <c r="X1214" t="s">
        <v>4728</v>
      </c>
      <c r="Y1214" t="s">
        <v>974</v>
      </c>
      <c r="Z1214" t="s">
        <v>974</v>
      </c>
    </row>
    <row r="1215" spans="1:26" x14ac:dyDescent="0.25">
      <c r="A1215">
        <v>417660</v>
      </c>
      <c r="B1215" t="s">
        <v>964</v>
      </c>
      <c r="C1215" t="s">
        <v>1180</v>
      </c>
      <c r="D1215" t="s">
        <v>1181</v>
      </c>
      <c r="E1215">
        <v>28</v>
      </c>
      <c r="F1215">
        <v>284</v>
      </c>
      <c r="G1215" t="s">
        <v>490</v>
      </c>
      <c r="H1215" s="2">
        <v>0.16666666666666666</v>
      </c>
      <c r="I1215" t="s">
        <v>490</v>
      </c>
      <c r="J1215" s="2">
        <v>0.75</v>
      </c>
      <c r="L1215" t="s">
        <v>968</v>
      </c>
      <c r="N1215" t="s">
        <v>969</v>
      </c>
      <c r="P1215" t="s">
        <v>970</v>
      </c>
      <c r="Q1215" t="s">
        <v>8076</v>
      </c>
      <c r="R1215">
        <v>0</v>
      </c>
      <c r="S1215" t="s">
        <v>1183</v>
      </c>
      <c r="X1215" t="s">
        <v>1184</v>
      </c>
      <c r="Y1215" t="s">
        <v>974</v>
      </c>
      <c r="Z1215" t="s">
        <v>974</v>
      </c>
    </row>
    <row r="1216" spans="1:26" x14ac:dyDescent="0.25">
      <c r="A1216">
        <v>417658</v>
      </c>
      <c r="B1216" t="s">
        <v>964</v>
      </c>
      <c r="C1216" t="s">
        <v>965</v>
      </c>
      <c r="D1216" t="s">
        <v>966</v>
      </c>
      <c r="E1216">
        <v>26</v>
      </c>
      <c r="F1216">
        <v>284</v>
      </c>
      <c r="G1216" t="s">
        <v>490</v>
      </c>
      <c r="H1216" s="2">
        <v>0.16666666666666666</v>
      </c>
      <c r="I1216" t="s">
        <v>340</v>
      </c>
      <c r="J1216" s="2">
        <v>0.75</v>
      </c>
      <c r="L1216" t="s">
        <v>968</v>
      </c>
      <c r="N1216" t="s">
        <v>969</v>
      </c>
      <c r="P1216" t="s">
        <v>1277</v>
      </c>
      <c r="Q1216" t="s">
        <v>8077</v>
      </c>
      <c r="R1216">
        <v>0</v>
      </c>
      <c r="S1216" t="s">
        <v>1349</v>
      </c>
      <c r="X1216" t="s">
        <v>973</v>
      </c>
      <c r="Y1216" t="s">
        <v>974</v>
      </c>
      <c r="Z1216" t="s">
        <v>974</v>
      </c>
    </row>
    <row r="1217" spans="1:26" x14ac:dyDescent="0.25">
      <c r="A1217">
        <v>417659</v>
      </c>
      <c r="B1217" t="s">
        <v>976</v>
      </c>
      <c r="C1217" t="s">
        <v>1054</v>
      </c>
      <c r="D1217" t="s">
        <v>1055</v>
      </c>
      <c r="E1217">
        <v>87</v>
      </c>
      <c r="F1217">
        <v>2391</v>
      </c>
      <c r="G1217" t="s">
        <v>490</v>
      </c>
      <c r="H1217" s="2">
        <v>0.16666666666666666</v>
      </c>
      <c r="I1217" t="s">
        <v>340</v>
      </c>
      <c r="J1217" s="2">
        <v>0.75</v>
      </c>
      <c r="L1217" t="s">
        <v>968</v>
      </c>
      <c r="N1217" t="s">
        <v>969</v>
      </c>
      <c r="P1217" t="s">
        <v>1277</v>
      </c>
      <c r="Q1217" t="s">
        <v>8078</v>
      </c>
      <c r="R1217">
        <v>0</v>
      </c>
      <c r="S1217" t="s">
        <v>7228</v>
      </c>
      <c r="X1217" t="s">
        <v>1058</v>
      </c>
      <c r="Y1217" t="s">
        <v>974</v>
      </c>
      <c r="Z1217" t="s">
        <v>974</v>
      </c>
    </row>
    <row r="1218" spans="1:26" x14ac:dyDescent="0.25">
      <c r="A1218">
        <v>417661</v>
      </c>
      <c r="B1218" t="s">
        <v>976</v>
      </c>
      <c r="C1218" t="s">
        <v>977</v>
      </c>
      <c r="D1218" t="s">
        <v>978</v>
      </c>
      <c r="E1218">
        <v>84</v>
      </c>
      <c r="F1218">
        <v>2655</v>
      </c>
      <c r="G1218" t="s">
        <v>490</v>
      </c>
      <c r="H1218" s="2">
        <v>0.16666666666666666</v>
      </c>
      <c r="I1218" t="s">
        <v>490</v>
      </c>
      <c r="J1218" s="2">
        <v>0.75</v>
      </c>
      <c r="L1218" t="s">
        <v>968</v>
      </c>
      <c r="N1218" t="s">
        <v>969</v>
      </c>
      <c r="P1218" t="s">
        <v>970</v>
      </c>
      <c r="Q1218" t="s">
        <v>8079</v>
      </c>
      <c r="R1218">
        <v>0</v>
      </c>
      <c r="S1218" t="s">
        <v>1188</v>
      </c>
      <c r="X1218" t="s">
        <v>981</v>
      </c>
      <c r="Y1218" t="s">
        <v>974</v>
      </c>
      <c r="Z1218" t="s">
        <v>974</v>
      </c>
    </row>
    <row r="1219" spans="1:26" x14ac:dyDescent="0.25">
      <c r="A1219">
        <v>416124</v>
      </c>
      <c r="B1219" t="s">
        <v>982</v>
      </c>
      <c r="C1219" t="s">
        <v>482</v>
      </c>
      <c r="D1219" t="s">
        <v>483</v>
      </c>
      <c r="E1219">
        <v>294</v>
      </c>
      <c r="F1219">
        <v>90940</v>
      </c>
      <c r="G1219" t="s">
        <v>490</v>
      </c>
      <c r="H1219" s="2">
        <v>0.21875</v>
      </c>
      <c r="I1219" t="s">
        <v>490</v>
      </c>
      <c r="J1219" s="2">
        <v>0.91666666666666663</v>
      </c>
      <c r="L1219" t="s">
        <v>968</v>
      </c>
      <c r="N1219" t="s">
        <v>1099</v>
      </c>
      <c r="O1219">
        <v>9192387</v>
      </c>
      <c r="P1219" t="s">
        <v>986</v>
      </c>
      <c r="Q1219" t="s">
        <v>8080</v>
      </c>
      <c r="R1219">
        <v>0</v>
      </c>
      <c r="S1219" t="s">
        <v>7553</v>
      </c>
      <c r="U1219" t="s">
        <v>1102</v>
      </c>
      <c r="V1219">
        <v>58851</v>
      </c>
      <c r="W1219">
        <v>58851</v>
      </c>
      <c r="X1219" t="s">
        <v>1274</v>
      </c>
      <c r="Y1219" t="s">
        <v>2329</v>
      </c>
      <c r="Z1219" t="s">
        <v>1256</v>
      </c>
    </row>
    <row r="1220" spans="1:26" x14ac:dyDescent="0.25">
      <c r="A1220">
        <v>417283</v>
      </c>
      <c r="B1220" t="s">
        <v>1075</v>
      </c>
      <c r="C1220" t="s">
        <v>5979</v>
      </c>
      <c r="D1220" t="s">
        <v>5980</v>
      </c>
      <c r="E1220">
        <v>161</v>
      </c>
      <c r="F1220">
        <v>16137</v>
      </c>
      <c r="G1220" t="s">
        <v>490</v>
      </c>
      <c r="H1220" s="2">
        <v>0.22916666666666666</v>
      </c>
      <c r="I1220" t="s">
        <v>490</v>
      </c>
      <c r="J1220" s="2">
        <v>0.70833333333333337</v>
      </c>
      <c r="L1220" t="s">
        <v>968</v>
      </c>
      <c r="N1220" t="s">
        <v>1035</v>
      </c>
      <c r="O1220">
        <v>9517422</v>
      </c>
      <c r="P1220" t="s">
        <v>1079</v>
      </c>
      <c r="Q1220" t="s">
        <v>8081</v>
      </c>
      <c r="R1220">
        <v>0</v>
      </c>
      <c r="S1220" t="s">
        <v>5798</v>
      </c>
      <c r="V1220" t="s">
        <v>8082</v>
      </c>
      <c r="W1220" t="s">
        <v>8082</v>
      </c>
      <c r="X1220" t="s">
        <v>5983</v>
      </c>
      <c r="Y1220" t="s">
        <v>7846</v>
      </c>
      <c r="Z1220" t="s">
        <v>2031</v>
      </c>
    </row>
    <row r="1221" spans="1:26" x14ac:dyDescent="0.25">
      <c r="A1221" t="s">
        <v>8083</v>
      </c>
      <c r="B1221" t="s">
        <v>982</v>
      </c>
      <c r="C1221" t="s">
        <v>450</v>
      </c>
      <c r="D1221" t="s">
        <v>451</v>
      </c>
      <c r="E1221">
        <v>159</v>
      </c>
      <c r="F1221">
        <v>12969</v>
      </c>
      <c r="G1221" t="s">
        <v>490</v>
      </c>
      <c r="H1221" s="2">
        <v>0.25</v>
      </c>
      <c r="I1221" t="s">
        <v>490</v>
      </c>
      <c r="J1221" s="2">
        <v>0.79166666666666663</v>
      </c>
      <c r="L1221" t="s">
        <v>968</v>
      </c>
      <c r="N1221" t="s">
        <v>1091</v>
      </c>
      <c r="O1221">
        <v>8807997</v>
      </c>
      <c r="P1221" t="s">
        <v>1009</v>
      </c>
      <c r="Q1221" t="s">
        <v>8084</v>
      </c>
      <c r="R1221">
        <v>0</v>
      </c>
      <c r="S1221" t="s">
        <v>988</v>
      </c>
      <c r="V1221">
        <v>433</v>
      </c>
      <c r="W1221">
        <v>433</v>
      </c>
      <c r="X1221" t="s">
        <v>5924</v>
      </c>
      <c r="Y1221" t="s">
        <v>8085</v>
      </c>
      <c r="Z1221" t="s">
        <v>1088</v>
      </c>
    </row>
    <row r="1222" spans="1:26" x14ac:dyDescent="0.25">
      <c r="A1222">
        <v>417159</v>
      </c>
      <c r="B1222" t="s">
        <v>1032</v>
      </c>
      <c r="C1222" t="s">
        <v>3641</v>
      </c>
      <c r="D1222" t="s">
        <v>3642</v>
      </c>
      <c r="E1222">
        <v>114</v>
      </c>
      <c r="F1222">
        <v>5972</v>
      </c>
      <c r="G1222" t="s">
        <v>490</v>
      </c>
      <c r="H1222" s="2">
        <v>0.25</v>
      </c>
      <c r="I1222" t="s">
        <v>490</v>
      </c>
      <c r="J1222" s="2">
        <v>0.45833333333333331</v>
      </c>
      <c r="L1222" t="s">
        <v>968</v>
      </c>
      <c r="N1222" t="s">
        <v>1742</v>
      </c>
      <c r="P1222" t="s">
        <v>970</v>
      </c>
      <c r="Q1222" t="s">
        <v>8087</v>
      </c>
      <c r="R1222">
        <v>0</v>
      </c>
      <c r="S1222" t="s">
        <v>8088</v>
      </c>
      <c r="V1222" t="s">
        <v>8089</v>
      </c>
      <c r="W1222" t="s">
        <v>8090</v>
      </c>
      <c r="X1222" t="s">
        <v>3646</v>
      </c>
      <c r="Y1222" t="s">
        <v>1198</v>
      </c>
      <c r="Z1222" t="s">
        <v>1665</v>
      </c>
    </row>
    <row r="1223" spans="1:26" x14ac:dyDescent="0.25">
      <c r="A1223">
        <v>417491</v>
      </c>
      <c r="B1223" t="s">
        <v>1032</v>
      </c>
      <c r="C1223" t="s">
        <v>1327</v>
      </c>
      <c r="D1223" t="s">
        <v>1328</v>
      </c>
      <c r="E1223">
        <v>42</v>
      </c>
      <c r="F1223">
        <v>380</v>
      </c>
      <c r="G1223" t="s">
        <v>490</v>
      </c>
      <c r="H1223" s="2">
        <v>0.29166666666666669</v>
      </c>
      <c r="I1223" t="s">
        <v>490</v>
      </c>
      <c r="J1223" s="2">
        <v>0.75</v>
      </c>
      <c r="L1223" t="s">
        <v>968</v>
      </c>
      <c r="N1223" t="s">
        <v>1329</v>
      </c>
      <c r="O1223">
        <v>7321960</v>
      </c>
      <c r="P1223" t="s">
        <v>1168</v>
      </c>
      <c r="Q1223" t="s">
        <v>8091</v>
      </c>
      <c r="R1223">
        <v>0</v>
      </c>
      <c r="S1223" t="s">
        <v>1603</v>
      </c>
      <c r="T1223" t="s">
        <v>1332</v>
      </c>
      <c r="X1223" t="s">
        <v>1333</v>
      </c>
      <c r="Y1223" t="s">
        <v>1104</v>
      </c>
      <c r="Z1223" t="s">
        <v>1281</v>
      </c>
    </row>
    <row r="1224" spans="1:26" x14ac:dyDescent="0.25">
      <c r="A1224">
        <v>417216</v>
      </c>
      <c r="B1224" t="s">
        <v>1075</v>
      </c>
      <c r="C1224" t="s">
        <v>1156</v>
      </c>
      <c r="D1224" t="s">
        <v>1157</v>
      </c>
      <c r="E1224">
        <v>139</v>
      </c>
      <c r="F1224">
        <v>9996</v>
      </c>
      <c r="G1224" t="s">
        <v>490</v>
      </c>
      <c r="H1224" s="2">
        <v>0.41666666666666669</v>
      </c>
      <c r="I1224" t="s">
        <v>490</v>
      </c>
      <c r="J1224" s="2">
        <v>0.79166666666666663</v>
      </c>
      <c r="L1224" t="s">
        <v>968</v>
      </c>
      <c r="N1224" t="s">
        <v>1158</v>
      </c>
      <c r="O1224">
        <v>9435818</v>
      </c>
      <c r="P1224" t="s">
        <v>1159</v>
      </c>
      <c r="Q1224" t="s">
        <v>8092</v>
      </c>
      <c r="R1224">
        <v>0</v>
      </c>
      <c r="S1224" t="s">
        <v>4493</v>
      </c>
      <c r="V1224" t="s">
        <v>8093</v>
      </c>
      <c r="W1224" t="s">
        <v>8093</v>
      </c>
      <c r="X1224" t="s">
        <v>1163</v>
      </c>
      <c r="Y1224" t="s">
        <v>1520</v>
      </c>
      <c r="Z1224" t="s">
        <v>1521</v>
      </c>
    </row>
    <row r="1225" spans="1:26" x14ac:dyDescent="0.25">
      <c r="A1225">
        <v>417418</v>
      </c>
      <c r="B1225" t="s">
        <v>1032</v>
      </c>
      <c r="C1225" t="s">
        <v>1033</v>
      </c>
      <c r="D1225" t="s">
        <v>1034</v>
      </c>
      <c r="E1225">
        <v>108</v>
      </c>
      <c r="F1225">
        <v>5873</v>
      </c>
      <c r="G1225" t="s">
        <v>490</v>
      </c>
      <c r="H1225" s="2">
        <v>0.45833333333333331</v>
      </c>
      <c r="I1225" t="s">
        <v>490</v>
      </c>
      <c r="J1225" s="2">
        <v>0.79166666666666663</v>
      </c>
      <c r="L1225" t="s">
        <v>968</v>
      </c>
      <c r="N1225" t="s">
        <v>1035</v>
      </c>
      <c r="O1225">
        <v>9002647</v>
      </c>
      <c r="P1225" t="s">
        <v>1036</v>
      </c>
      <c r="Q1225" t="s">
        <v>8094</v>
      </c>
      <c r="R1225">
        <v>0</v>
      </c>
      <c r="S1225" t="s">
        <v>1426</v>
      </c>
      <c r="V1225" t="s">
        <v>8074</v>
      </c>
      <c r="W1225" t="s">
        <v>8074</v>
      </c>
      <c r="X1225" t="s">
        <v>1040</v>
      </c>
      <c r="Y1225" t="s">
        <v>1229</v>
      </c>
      <c r="Z1225" t="s">
        <v>1042</v>
      </c>
    </row>
    <row r="1226" spans="1:26" x14ac:dyDescent="0.25">
      <c r="A1226" t="s">
        <v>8095</v>
      </c>
      <c r="B1226" t="s">
        <v>1032</v>
      </c>
      <c r="C1226" t="s">
        <v>1385</v>
      </c>
      <c r="D1226" t="s">
        <v>1166</v>
      </c>
      <c r="E1226">
        <v>60</v>
      </c>
      <c r="F1226">
        <v>651</v>
      </c>
      <c r="G1226" t="s">
        <v>490</v>
      </c>
      <c r="H1226" s="2">
        <v>0.5</v>
      </c>
      <c r="I1226" t="s">
        <v>490</v>
      </c>
      <c r="J1226" s="2">
        <v>0.625</v>
      </c>
      <c r="L1226" t="s">
        <v>968</v>
      </c>
      <c r="N1226" t="s">
        <v>1300</v>
      </c>
      <c r="O1226">
        <v>7917757</v>
      </c>
      <c r="P1226" t="s">
        <v>1131</v>
      </c>
      <c r="Q1226" t="s">
        <v>8096</v>
      </c>
      <c r="R1226">
        <v>0</v>
      </c>
      <c r="S1226" t="s">
        <v>1382</v>
      </c>
      <c r="X1226" t="s">
        <v>1388</v>
      </c>
      <c r="Y1226" t="s">
        <v>1047</v>
      </c>
      <c r="Z1226" t="s">
        <v>1047</v>
      </c>
    </row>
    <row r="1227" spans="1:26" x14ac:dyDescent="0.25">
      <c r="A1227">
        <v>417405</v>
      </c>
      <c r="B1227" t="s">
        <v>976</v>
      </c>
      <c r="C1227" t="s">
        <v>4316</v>
      </c>
      <c r="D1227" t="s">
        <v>4317</v>
      </c>
      <c r="E1227">
        <v>52</v>
      </c>
      <c r="F1227">
        <v>728</v>
      </c>
      <c r="G1227" t="s">
        <v>490</v>
      </c>
      <c r="H1227" s="2">
        <v>0.75</v>
      </c>
      <c r="I1227" t="s">
        <v>340</v>
      </c>
      <c r="J1227" s="2">
        <v>0.20833333333333334</v>
      </c>
      <c r="L1227" t="s">
        <v>968</v>
      </c>
      <c r="N1227" t="s">
        <v>1601</v>
      </c>
      <c r="O1227" t="s">
        <v>4319</v>
      </c>
      <c r="P1227" t="s">
        <v>1131</v>
      </c>
      <c r="Q1227" t="s">
        <v>8097</v>
      </c>
      <c r="R1227">
        <v>6</v>
      </c>
      <c r="S1227" t="s">
        <v>1603</v>
      </c>
      <c r="X1227" t="s">
        <v>4321</v>
      </c>
      <c r="Y1227" t="s">
        <v>1229</v>
      </c>
      <c r="Z1227" t="s">
        <v>1284</v>
      </c>
    </row>
    <row r="1228" spans="1:26" x14ac:dyDescent="0.25">
      <c r="A1228">
        <v>417404</v>
      </c>
      <c r="B1228" t="s">
        <v>964</v>
      </c>
      <c r="C1228" t="s">
        <v>4322</v>
      </c>
      <c r="D1228" t="s">
        <v>4323</v>
      </c>
      <c r="E1228">
        <v>18</v>
      </c>
      <c r="F1228">
        <v>83</v>
      </c>
      <c r="G1228" t="s">
        <v>490</v>
      </c>
      <c r="H1228" s="2">
        <v>0.75</v>
      </c>
      <c r="I1228" t="s">
        <v>340</v>
      </c>
      <c r="J1228" s="2">
        <v>0.20833333333333334</v>
      </c>
      <c r="L1228" t="s">
        <v>968</v>
      </c>
      <c r="N1228" t="s">
        <v>1601</v>
      </c>
      <c r="O1228" t="s">
        <v>4324</v>
      </c>
      <c r="P1228" t="s">
        <v>1131</v>
      </c>
      <c r="Q1228" t="s">
        <v>8098</v>
      </c>
      <c r="R1228">
        <v>6</v>
      </c>
      <c r="S1228" t="s">
        <v>1331</v>
      </c>
      <c r="X1228" t="s">
        <v>4326</v>
      </c>
      <c r="Y1228" t="s">
        <v>1229</v>
      </c>
      <c r="Z1228" t="s">
        <v>1284</v>
      </c>
    </row>
    <row r="1229" spans="1:26" x14ac:dyDescent="0.25">
      <c r="A1229">
        <v>417191</v>
      </c>
      <c r="B1229" t="s">
        <v>1075</v>
      </c>
      <c r="C1229" t="s">
        <v>1076</v>
      </c>
      <c r="D1229" t="s">
        <v>1077</v>
      </c>
      <c r="E1229">
        <v>159</v>
      </c>
      <c r="F1229">
        <v>15215</v>
      </c>
      <c r="G1229" t="s">
        <v>490</v>
      </c>
      <c r="H1229" s="2">
        <v>0.95833333333333337</v>
      </c>
      <c r="I1229" t="s">
        <v>340</v>
      </c>
      <c r="J1229" s="2">
        <v>0.33333333333333331</v>
      </c>
      <c r="L1229" t="s">
        <v>968</v>
      </c>
      <c r="N1229" t="s">
        <v>1078</v>
      </c>
      <c r="O1229">
        <v>9819947</v>
      </c>
      <c r="P1229" t="s">
        <v>1277</v>
      </c>
      <c r="Q1229" t="s">
        <v>8099</v>
      </c>
      <c r="R1229">
        <v>0</v>
      </c>
      <c r="S1229" t="s">
        <v>1468</v>
      </c>
      <c r="V1229">
        <v>56</v>
      </c>
      <c r="W1229">
        <v>56</v>
      </c>
      <c r="X1229" t="s">
        <v>1082</v>
      </c>
      <c r="Y1229" t="s">
        <v>1127</v>
      </c>
      <c r="Z1229" t="s">
        <v>1083</v>
      </c>
    </row>
    <row r="1230" spans="1:26" x14ac:dyDescent="0.25">
      <c r="A1230" t="s">
        <v>8100</v>
      </c>
      <c r="B1230" t="s">
        <v>982</v>
      </c>
      <c r="C1230" t="s">
        <v>416</v>
      </c>
      <c r="D1230" t="s">
        <v>417</v>
      </c>
      <c r="E1230">
        <v>301</v>
      </c>
      <c r="F1230">
        <v>82910</v>
      </c>
      <c r="G1230" t="s">
        <v>340</v>
      </c>
      <c r="H1230" s="2">
        <v>0.33333333333333331</v>
      </c>
      <c r="I1230" t="s">
        <v>678</v>
      </c>
      <c r="J1230" s="2">
        <v>0.20833333333333334</v>
      </c>
      <c r="L1230" t="s">
        <v>968</v>
      </c>
      <c r="N1230" t="s">
        <v>985</v>
      </c>
      <c r="O1230">
        <v>9111802</v>
      </c>
      <c r="P1230" t="s">
        <v>1009</v>
      </c>
      <c r="Q1230" t="s">
        <v>8101</v>
      </c>
      <c r="R1230">
        <v>0</v>
      </c>
      <c r="S1230" t="s">
        <v>2288</v>
      </c>
      <c r="V1230">
        <v>16722</v>
      </c>
      <c r="W1230">
        <v>16722</v>
      </c>
      <c r="X1230" t="s">
        <v>1627</v>
      </c>
      <c r="Y1230" t="s">
        <v>1074</v>
      </c>
      <c r="Z1230" t="s">
        <v>1074</v>
      </c>
    </row>
    <row r="1231" spans="1:26" x14ac:dyDescent="0.25">
      <c r="A1231">
        <v>417536</v>
      </c>
      <c r="B1231" t="s">
        <v>1032</v>
      </c>
      <c r="C1231" t="s">
        <v>2306</v>
      </c>
      <c r="D1231" t="s">
        <v>2307</v>
      </c>
      <c r="E1231">
        <v>49</v>
      </c>
      <c r="F1231">
        <v>568</v>
      </c>
      <c r="G1231" t="s">
        <v>340</v>
      </c>
      <c r="H1231" s="2">
        <v>0.625</v>
      </c>
      <c r="I1231" t="s">
        <v>340</v>
      </c>
      <c r="J1231" s="2">
        <v>0.99930555555555556</v>
      </c>
      <c r="L1231" t="s">
        <v>968</v>
      </c>
      <c r="N1231" t="s">
        <v>1158</v>
      </c>
      <c r="O1231">
        <v>7611913</v>
      </c>
      <c r="P1231" t="s">
        <v>1036</v>
      </c>
      <c r="Q1231" t="s">
        <v>8102</v>
      </c>
      <c r="R1231">
        <v>0</v>
      </c>
      <c r="S1231" t="s">
        <v>1133</v>
      </c>
      <c r="V1231" t="s">
        <v>8103</v>
      </c>
      <c r="W1231" t="s">
        <v>8103</v>
      </c>
      <c r="X1231" t="s">
        <v>2311</v>
      </c>
      <c r="Y1231" t="s">
        <v>1042</v>
      </c>
      <c r="Z1231" t="s">
        <v>1042</v>
      </c>
    </row>
    <row r="1232" spans="1:26" x14ac:dyDescent="0.25">
      <c r="A1232">
        <v>417445</v>
      </c>
      <c r="B1232" t="s">
        <v>1032</v>
      </c>
      <c r="C1232" t="s">
        <v>1165</v>
      </c>
      <c r="D1232" t="s">
        <v>1166</v>
      </c>
      <c r="E1232">
        <v>54</v>
      </c>
      <c r="F1232">
        <v>499</v>
      </c>
      <c r="G1232" t="s">
        <v>340</v>
      </c>
      <c r="H1232" s="2">
        <v>0.66666666666666663</v>
      </c>
      <c r="I1232" t="s">
        <v>340</v>
      </c>
      <c r="J1232" s="2">
        <v>0.95833333333333337</v>
      </c>
      <c r="L1232" t="s">
        <v>968</v>
      </c>
      <c r="N1232" t="s">
        <v>1167</v>
      </c>
      <c r="O1232">
        <v>7917757</v>
      </c>
      <c r="P1232" t="s">
        <v>1168</v>
      </c>
      <c r="Q1232" t="s">
        <v>8104</v>
      </c>
      <c r="R1232">
        <v>0</v>
      </c>
      <c r="S1232" t="s">
        <v>8105</v>
      </c>
      <c r="V1232">
        <v>21291</v>
      </c>
      <c r="W1232">
        <v>21291</v>
      </c>
      <c r="X1232" t="s">
        <v>1171</v>
      </c>
      <c r="Y1232" t="s">
        <v>1047</v>
      </c>
      <c r="Z1232" t="s">
        <v>1047</v>
      </c>
    </row>
    <row r="1233" spans="1:26" x14ac:dyDescent="0.25">
      <c r="A1233">
        <v>417192</v>
      </c>
      <c r="B1233" t="s">
        <v>1075</v>
      </c>
      <c r="C1233" t="s">
        <v>1465</v>
      </c>
      <c r="D1233" t="s">
        <v>1466</v>
      </c>
      <c r="E1233">
        <v>159</v>
      </c>
      <c r="F1233">
        <v>15215</v>
      </c>
      <c r="G1233" t="s">
        <v>340</v>
      </c>
      <c r="H1233" s="2">
        <v>0.6875</v>
      </c>
      <c r="I1233" t="s">
        <v>8106</v>
      </c>
      <c r="J1233" s="2">
        <v>8.3333333333333329E-2</v>
      </c>
      <c r="L1233" t="s">
        <v>968</v>
      </c>
      <c r="N1233" t="s">
        <v>1078</v>
      </c>
      <c r="O1233">
        <v>9809916</v>
      </c>
      <c r="P1233" t="s">
        <v>1277</v>
      </c>
      <c r="Q1233" t="s">
        <v>8107</v>
      </c>
      <c r="R1233">
        <v>0</v>
      </c>
      <c r="S1233" t="s">
        <v>3391</v>
      </c>
      <c r="V1233">
        <v>65</v>
      </c>
      <c r="W1233">
        <v>65</v>
      </c>
      <c r="X1233" t="s">
        <v>1469</v>
      </c>
      <c r="Y1233" t="s">
        <v>1615</v>
      </c>
      <c r="Z1233" t="s">
        <v>1104</v>
      </c>
    </row>
    <row r="1234" spans="1:26" x14ac:dyDescent="0.25">
      <c r="A1234">
        <v>417218</v>
      </c>
      <c r="B1234" t="s">
        <v>1075</v>
      </c>
      <c r="C1234" t="s">
        <v>3908</v>
      </c>
      <c r="D1234" t="s">
        <v>3909</v>
      </c>
      <c r="E1234">
        <v>139</v>
      </c>
      <c r="F1234">
        <v>9996</v>
      </c>
      <c r="G1234" t="s">
        <v>340</v>
      </c>
      <c r="H1234" s="2">
        <v>0.75</v>
      </c>
      <c r="I1234" t="s">
        <v>8106</v>
      </c>
      <c r="J1234" s="2">
        <v>0.125</v>
      </c>
      <c r="L1234" t="s">
        <v>968</v>
      </c>
      <c r="N1234" t="s">
        <v>1158</v>
      </c>
      <c r="O1234">
        <v>9366225</v>
      </c>
      <c r="P1234" t="s">
        <v>1159</v>
      </c>
      <c r="Q1234" t="s">
        <v>8108</v>
      </c>
      <c r="R1234">
        <v>0</v>
      </c>
      <c r="S1234" t="s">
        <v>8109</v>
      </c>
      <c r="V1234" t="s">
        <v>6475</v>
      </c>
      <c r="W1234" t="s">
        <v>6475</v>
      </c>
      <c r="X1234" t="s">
        <v>3912</v>
      </c>
      <c r="Y1234" t="s">
        <v>2715</v>
      </c>
      <c r="Z1234" t="s">
        <v>975</v>
      </c>
    </row>
    <row r="1235" spans="1:26" x14ac:dyDescent="0.25">
      <c r="A1235">
        <v>416892</v>
      </c>
      <c r="B1235" t="s">
        <v>1032</v>
      </c>
      <c r="C1235" t="s">
        <v>1192</v>
      </c>
      <c r="D1235" t="s">
        <v>1193</v>
      </c>
      <c r="E1235">
        <v>69</v>
      </c>
      <c r="F1235">
        <v>764</v>
      </c>
      <c r="G1235" t="s">
        <v>341</v>
      </c>
      <c r="H1235" s="2">
        <v>0.29166666666666669</v>
      </c>
      <c r="I1235" t="s">
        <v>341</v>
      </c>
      <c r="J1235" s="2">
        <v>0.66666666666666663</v>
      </c>
      <c r="L1235" t="s">
        <v>968</v>
      </c>
      <c r="N1235" t="s">
        <v>1194</v>
      </c>
      <c r="O1235">
        <v>7030523</v>
      </c>
      <c r="P1235" t="s">
        <v>1036</v>
      </c>
      <c r="Q1235" t="s">
        <v>8110</v>
      </c>
      <c r="R1235">
        <v>0</v>
      </c>
      <c r="S1235" t="s">
        <v>7870</v>
      </c>
      <c r="V1235">
        <v>21291</v>
      </c>
      <c r="W1235">
        <v>21291</v>
      </c>
      <c r="X1235" t="s">
        <v>1197</v>
      </c>
      <c r="Y1235" t="s">
        <v>1065</v>
      </c>
      <c r="Z1235" t="s">
        <v>1029</v>
      </c>
    </row>
    <row r="1236" spans="1:26" x14ac:dyDescent="0.25">
      <c r="A1236">
        <v>417588</v>
      </c>
      <c r="B1236" t="s">
        <v>1752</v>
      </c>
      <c r="C1236" t="s">
        <v>1753</v>
      </c>
      <c r="D1236" t="s">
        <v>1754</v>
      </c>
      <c r="E1236">
        <v>114</v>
      </c>
      <c r="F1236">
        <v>5169</v>
      </c>
      <c r="G1236" t="s">
        <v>341</v>
      </c>
      <c r="H1236" s="2">
        <v>0.5</v>
      </c>
      <c r="I1236" t="s">
        <v>343</v>
      </c>
      <c r="J1236" s="2">
        <v>0.5</v>
      </c>
      <c r="L1236" t="s">
        <v>968</v>
      </c>
      <c r="N1236" t="s">
        <v>1755</v>
      </c>
      <c r="O1236">
        <v>9781528</v>
      </c>
      <c r="P1236" t="s">
        <v>1159</v>
      </c>
      <c r="Q1236" t="s">
        <v>8111</v>
      </c>
      <c r="R1236">
        <v>0</v>
      </c>
      <c r="S1236" t="s">
        <v>2356</v>
      </c>
      <c r="V1236">
        <v>74</v>
      </c>
      <c r="W1236">
        <v>74</v>
      </c>
      <c r="X1236" t="s">
        <v>1758</v>
      </c>
      <c r="Y1236" t="s">
        <v>3106</v>
      </c>
      <c r="Z1236" t="s">
        <v>1048</v>
      </c>
    </row>
    <row r="1237" spans="1:26" x14ac:dyDescent="0.25">
      <c r="A1237">
        <v>417904</v>
      </c>
      <c r="B1237" t="s">
        <v>964</v>
      </c>
      <c r="C1237" t="s">
        <v>5966</v>
      </c>
      <c r="D1237" t="s">
        <v>5967</v>
      </c>
      <c r="E1237">
        <v>27</v>
      </c>
      <c r="F1237">
        <v>295</v>
      </c>
      <c r="G1237" t="s">
        <v>341</v>
      </c>
      <c r="H1237" s="2">
        <v>0.70833333333333337</v>
      </c>
      <c r="I1237" t="s">
        <v>343</v>
      </c>
      <c r="J1237" s="2">
        <v>0.41666666666666669</v>
      </c>
      <c r="L1237" t="s">
        <v>968</v>
      </c>
      <c r="N1237" t="s">
        <v>1290</v>
      </c>
      <c r="O1237">
        <v>400875</v>
      </c>
      <c r="P1237" t="s">
        <v>970</v>
      </c>
      <c r="Q1237" t="s">
        <v>8112</v>
      </c>
      <c r="R1237">
        <v>0</v>
      </c>
      <c r="S1237" t="s">
        <v>972</v>
      </c>
      <c r="X1237" t="s">
        <v>5969</v>
      </c>
      <c r="Y1237" t="s">
        <v>974</v>
      </c>
      <c r="Z1237" t="s">
        <v>7138</v>
      </c>
    </row>
    <row r="1238" spans="1:26" x14ac:dyDescent="0.25">
      <c r="A1238">
        <v>417903</v>
      </c>
      <c r="B1238" t="s">
        <v>964</v>
      </c>
      <c r="C1238" t="s">
        <v>2332</v>
      </c>
      <c r="D1238" t="s">
        <v>2333</v>
      </c>
      <c r="E1238">
        <v>68</v>
      </c>
      <c r="F1238">
        <v>1659</v>
      </c>
      <c r="G1238" t="s">
        <v>341</v>
      </c>
      <c r="H1238" s="2">
        <v>0.75</v>
      </c>
      <c r="I1238" t="s">
        <v>343</v>
      </c>
      <c r="J1238" s="2">
        <v>0.75</v>
      </c>
      <c r="L1238" t="s">
        <v>968</v>
      </c>
      <c r="N1238" t="s">
        <v>1290</v>
      </c>
      <c r="O1238">
        <v>9621534</v>
      </c>
      <c r="P1238" t="s">
        <v>1079</v>
      </c>
      <c r="Q1238" t="s">
        <v>8113</v>
      </c>
      <c r="R1238">
        <v>0</v>
      </c>
      <c r="S1238" t="s">
        <v>1603</v>
      </c>
      <c r="X1238" t="s">
        <v>2335</v>
      </c>
      <c r="Y1238" t="s">
        <v>974</v>
      </c>
      <c r="Z1238" t="s">
        <v>974</v>
      </c>
    </row>
    <row r="1239" spans="1:26" x14ac:dyDescent="0.25">
      <c r="A1239">
        <v>417648</v>
      </c>
      <c r="B1239" t="s">
        <v>1032</v>
      </c>
      <c r="C1239" t="s">
        <v>1033</v>
      </c>
      <c r="D1239" t="s">
        <v>1034</v>
      </c>
      <c r="E1239">
        <v>108</v>
      </c>
      <c r="F1239">
        <v>5873</v>
      </c>
      <c r="G1239" t="s">
        <v>341</v>
      </c>
      <c r="H1239" s="2">
        <v>0.79166666666666663</v>
      </c>
      <c r="I1239" t="s">
        <v>578</v>
      </c>
      <c r="J1239" s="2">
        <v>0.25</v>
      </c>
      <c r="L1239" t="s">
        <v>968</v>
      </c>
      <c r="N1239" t="s">
        <v>1035</v>
      </c>
      <c r="O1239">
        <v>9002647</v>
      </c>
      <c r="P1239" t="s">
        <v>1036</v>
      </c>
      <c r="Q1239" t="s">
        <v>8114</v>
      </c>
      <c r="R1239">
        <v>0</v>
      </c>
      <c r="S1239" t="s">
        <v>5116</v>
      </c>
      <c r="V1239" t="s">
        <v>8074</v>
      </c>
      <c r="W1239" t="s">
        <v>8074</v>
      </c>
      <c r="X1239" t="s">
        <v>1040</v>
      </c>
      <c r="Y1239" t="s">
        <v>1980</v>
      </c>
      <c r="Z1239" t="s">
        <v>1853</v>
      </c>
    </row>
    <row r="1240" spans="1:26" x14ac:dyDescent="0.25">
      <c r="A1240">
        <v>417875</v>
      </c>
      <c r="B1240" t="s">
        <v>1032</v>
      </c>
      <c r="C1240" t="s">
        <v>5900</v>
      </c>
      <c r="D1240" t="s">
        <v>5901</v>
      </c>
      <c r="E1240">
        <v>71</v>
      </c>
      <c r="F1240">
        <v>1050</v>
      </c>
      <c r="G1240" t="s">
        <v>341</v>
      </c>
      <c r="H1240" s="2">
        <v>0.95833333333333337</v>
      </c>
      <c r="I1240" t="s">
        <v>578</v>
      </c>
      <c r="J1240" s="2">
        <v>4.1666666666666664E-2</v>
      </c>
      <c r="L1240" t="s">
        <v>968</v>
      </c>
      <c r="N1240" t="s">
        <v>1167</v>
      </c>
      <c r="O1240">
        <v>8132055</v>
      </c>
      <c r="P1240" t="s">
        <v>1131</v>
      </c>
      <c r="Q1240" t="s">
        <v>8115</v>
      </c>
      <c r="R1240">
        <v>0</v>
      </c>
      <c r="S1240" t="s">
        <v>1170</v>
      </c>
      <c r="V1240">
        <v>21291</v>
      </c>
      <c r="W1240">
        <v>21292</v>
      </c>
      <c r="X1240" t="s">
        <v>5905</v>
      </c>
      <c r="Y1240" t="s">
        <v>1104</v>
      </c>
      <c r="Z1240" t="s">
        <v>974</v>
      </c>
    </row>
    <row r="1241" spans="1:26" x14ac:dyDescent="0.25">
      <c r="A1241">
        <v>418004</v>
      </c>
      <c r="B1241" t="s">
        <v>964</v>
      </c>
      <c r="C1241" t="s">
        <v>1180</v>
      </c>
      <c r="D1241" t="s">
        <v>1181</v>
      </c>
      <c r="E1241">
        <v>28</v>
      </c>
      <c r="F1241">
        <v>284</v>
      </c>
      <c r="G1241" t="s">
        <v>578</v>
      </c>
      <c r="H1241" s="2">
        <v>0.25</v>
      </c>
      <c r="I1241" t="s">
        <v>343</v>
      </c>
      <c r="J1241" s="2">
        <v>0.75</v>
      </c>
      <c r="L1241" t="s">
        <v>968</v>
      </c>
      <c r="N1241" t="s">
        <v>1290</v>
      </c>
      <c r="P1241" t="s">
        <v>970</v>
      </c>
      <c r="Q1241" t="s">
        <v>8116</v>
      </c>
      <c r="R1241">
        <v>0</v>
      </c>
      <c r="S1241" t="s">
        <v>2002</v>
      </c>
      <c r="X1241" t="s">
        <v>1184</v>
      </c>
      <c r="Y1241" t="s">
        <v>974</v>
      </c>
      <c r="Z1241" t="s">
        <v>974</v>
      </c>
    </row>
    <row r="1242" spans="1:26" x14ac:dyDescent="0.25">
      <c r="A1242">
        <v>418005</v>
      </c>
      <c r="B1242" t="s">
        <v>976</v>
      </c>
      <c r="C1242" t="s">
        <v>1185</v>
      </c>
      <c r="D1242" t="s">
        <v>1186</v>
      </c>
      <c r="E1242">
        <v>87</v>
      </c>
      <c r="F1242">
        <v>2391</v>
      </c>
      <c r="G1242" t="s">
        <v>578</v>
      </c>
      <c r="H1242" s="2">
        <v>0.25</v>
      </c>
      <c r="I1242" t="s">
        <v>343</v>
      </c>
      <c r="J1242" s="2">
        <v>0.75</v>
      </c>
      <c r="L1242" t="s">
        <v>968</v>
      </c>
      <c r="N1242" t="s">
        <v>1290</v>
      </c>
      <c r="P1242" t="s">
        <v>970</v>
      </c>
      <c r="Q1242" t="s">
        <v>8117</v>
      </c>
      <c r="R1242">
        <v>0</v>
      </c>
      <c r="S1242" t="s">
        <v>6597</v>
      </c>
      <c r="X1242" t="s">
        <v>1189</v>
      </c>
      <c r="Y1242" t="s">
        <v>974</v>
      </c>
      <c r="Z1242" t="s">
        <v>974</v>
      </c>
    </row>
    <row r="1243" spans="1:26" x14ac:dyDescent="0.25">
      <c r="A1243">
        <v>417674</v>
      </c>
      <c r="B1243" t="s">
        <v>1961</v>
      </c>
      <c r="C1243" t="s">
        <v>1962</v>
      </c>
      <c r="D1243" t="s">
        <v>1963</v>
      </c>
      <c r="E1243">
        <v>41</v>
      </c>
      <c r="F1243">
        <v>198</v>
      </c>
      <c r="G1243" t="s">
        <v>578</v>
      </c>
      <c r="H1243" s="2">
        <v>0.25</v>
      </c>
      <c r="I1243" t="s">
        <v>578</v>
      </c>
      <c r="J1243" s="2">
        <v>0.875</v>
      </c>
      <c r="L1243" t="s">
        <v>968</v>
      </c>
      <c r="N1243" t="s">
        <v>1601</v>
      </c>
      <c r="O1243">
        <v>400681</v>
      </c>
      <c r="P1243" t="s">
        <v>1168</v>
      </c>
      <c r="Q1243" t="s">
        <v>8118</v>
      </c>
      <c r="R1243">
        <v>6</v>
      </c>
      <c r="S1243" t="s">
        <v>1331</v>
      </c>
      <c r="X1243" t="s">
        <v>1965</v>
      </c>
      <c r="Y1243" t="s">
        <v>975</v>
      </c>
      <c r="Z1243" t="s">
        <v>1042</v>
      </c>
    </row>
    <row r="1244" spans="1:26" x14ac:dyDescent="0.25">
      <c r="A1244">
        <v>405982</v>
      </c>
      <c r="B1244" t="s">
        <v>982</v>
      </c>
      <c r="C1244" t="s">
        <v>1378</v>
      </c>
      <c r="D1244" t="s">
        <v>1379</v>
      </c>
      <c r="E1244">
        <v>306</v>
      </c>
      <c r="F1244">
        <v>130818</v>
      </c>
      <c r="G1244" t="s">
        <v>578</v>
      </c>
      <c r="H1244" s="2">
        <v>0.26041666666666669</v>
      </c>
      <c r="I1244" t="s">
        <v>578</v>
      </c>
      <c r="J1244" s="2">
        <v>0.70833333333333337</v>
      </c>
      <c r="L1244" t="s">
        <v>968</v>
      </c>
      <c r="N1244" t="s">
        <v>1099</v>
      </c>
      <c r="O1244">
        <v>9812705</v>
      </c>
      <c r="P1244" t="s">
        <v>986</v>
      </c>
      <c r="Q1244" t="s">
        <v>8119</v>
      </c>
      <c r="R1244">
        <v>0</v>
      </c>
      <c r="S1244" t="s">
        <v>988</v>
      </c>
      <c r="V1244">
        <v>67114</v>
      </c>
      <c r="W1244">
        <v>67114</v>
      </c>
      <c r="X1244" t="s">
        <v>1380</v>
      </c>
      <c r="Y1244" t="s">
        <v>1120</v>
      </c>
      <c r="Z1244" t="s">
        <v>1105</v>
      </c>
    </row>
    <row r="1245" spans="1:26" x14ac:dyDescent="0.25">
      <c r="A1245">
        <v>417647</v>
      </c>
      <c r="B1245" t="s">
        <v>1075</v>
      </c>
      <c r="C1245" t="s">
        <v>1320</v>
      </c>
      <c r="D1245" t="s">
        <v>1321</v>
      </c>
      <c r="E1245">
        <v>86</v>
      </c>
      <c r="F1245">
        <v>2546</v>
      </c>
      <c r="G1245" t="s">
        <v>578</v>
      </c>
      <c r="H1245" s="2">
        <v>0.75</v>
      </c>
      <c r="I1245" t="s">
        <v>343</v>
      </c>
      <c r="J1245" s="2">
        <v>4.1666666666666664E-2</v>
      </c>
      <c r="L1245" t="s">
        <v>968</v>
      </c>
      <c r="N1245" t="s">
        <v>1035</v>
      </c>
      <c r="O1245">
        <v>9280718</v>
      </c>
      <c r="P1245" t="s">
        <v>1079</v>
      </c>
      <c r="Q1245" t="s">
        <v>8120</v>
      </c>
      <c r="R1245">
        <v>0</v>
      </c>
      <c r="S1245" t="s">
        <v>6589</v>
      </c>
      <c r="V1245" t="s">
        <v>8121</v>
      </c>
      <c r="W1245" t="s">
        <v>8121</v>
      </c>
      <c r="X1245" t="s">
        <v>1325</v>
      </c>
      <c r="Y1245" t="s">
        <v>2031</v>
      </c>
      <c r="Z1245" t="s">
        <v>8122</v>
      </c>
    </row>
    <row r="1246" spans="1:26" x14ac:dyDescent="0.25">
      <c r="A1246">
        <v>417839</v>
      </c>
      <c r="B1246" t="s">
        <v>1075</v>
      </c>
      <c r="C1246" t="s">
        <v>1828</v>
      </c>
      <c r="D1246" t="s">
        <v>1829</v>
      </c>
      <c r="E1246">
        <v>159</v>
      </c>
      <c r="F1246">
        <v>15215</v>
      </c>
      <c r="G1246" t="s">
        <v>343</v>
      </c>
      <c r="H1246" s="2">
        <v>0.25</v>
      </c>
      <c r="I1246" t="s">
        <v>343</v>
      </c>
      <c r="J1246" s="2">
        <v>0.75</v>
      </c>
      <c r="L1246" t="s">
        <v>968</v>
      </c>
      <c r="N1246" t="s">
        <v>1078</v>
      </c>
      <c r="O1246">
        <v>9809904</v>
      </c>
      <c r="P1246" t="s">
        <v>1277</v>
      </c>
      <c r="Q1246" t="s">
        <v>8123</v>
      </c>
      <c r="R1246">
        <v>0</v>
      </c>
      <c r="S1246" t="s">
        <v>2890</v>
      </c>
      <c r="V1246">
        <v>68</v>
      </c>
      <c r="W1246">
        <v>68</v>
      </c>
      <c r="X1246" t="s">
        <v>1831</v>
      </c>
      <c r="Y1246" t="s">
        <v>1615</v>
      </c>
      <c r="Z1246" t="s">
        <v>6098</v>
      </c>
    </row>
    <row r="1247" spans="1:26" x14ac:dyDescent="0.25">
      <c r="A1247">
        <v>417911</v>
      </c>
      <c r="B1247" t="s">
        <v>1032</v>
      </c>
      <c r="C1247" t="s">
        <v>1327</v>
      </c>
      <c r="D1247" t="s">
        <v>1328</v>
      </c>
      <c r="E1247">
        <v>42</v>
      </c>
      <c r="F1247">
        <v>380</v>
      </c>
      <c r="G1247" t="s">
        <v>343</v>
      </c>
      <c r="H1247" s="2">
        <v>0.29166666666666669</v>
      </c>
      <c r="I1247" t="s">
        <v>343</v>
      </c>
      <c r="J1247" s="2">
        <v>0.75</v>
      </c>
      <c r="L1247" t="s">
        <v>968</v>
      </c>
      <c r="N1247" t="s">
        <v>1329</v>
      </c>
      <c r="O1247">
        <v>7321960</v>
      </c>
      <c r="P1247" t="s">
        <v>1168</v>
      </c>
      <c r="Q1247" t="s">
        <v>8124</v>
      </c>
      <c r="R1247">
        <v>0</v>
      </c>
      <c r="S1247" t="s">
        <v>1331</v>
      </c>
      <c r="T1247" t="s">
        <v>1332</v>
      </c>
      <c r="X1247" t="s">
        <v>1333</v>
      </c>
      <c r="Y1247" t="s">
        <v>1104</v>
      </c>
      <c r="Z1247" t="s">
        <v>1042</v>
      </c>
    </row>
    <row r="1248" spans="1:26" x14ac:dyDescent="0.25">
      <c r="A1248">
        <v>418084</v>
      </c>
      <c r="B1248" t="s">
        <v>1030</v>
      </c>
      <c r="C1248" t="s">
        <v>8125</v>
      </c>
      <c r="D1248" t="s">
        <v>8126</v>
      </c>
      <c r="E1248">
        <v>11</v>
      </c>
      <c r="F1248">
        <v>16</v>
      </c>
      <c r="G1248" t="s">
        <v>343</v>
      </c>
      <c r="H1248" s="2">
        <v>0.47916666666666669</v>
      </c>
      <c r="I1248" t="s">
        <v>343</v>
      </c>
      <c r="J1248" s="2">
        <v>0.5</v>
      </c>
      <c r="L1248" t="s">
        <v>968</v>
      </c>
      <c r="N1248" t="s">
        <v>1300</v>
      </c>
      <c r="O1248" t="s">
        <v>8127</v>
      </c>
      <c r="P1248" t="s">
        <v>970</v>
      </c>
      <c r="Q1248" t="s">
        <v>8128</v>
      </c>
      <c r="R1248">
        <v>1.84</v>
      </c>
      <c r="S1248" t="s">
        <v>1179</v>
      </c>
      <c r="Y1248" t="s">
        <v>1399</v>
      </c>
      <c r="Z1248" t="s">
        <v>1229</v>
      </c>
    </row>
    <row r="1249" spans="1:26" x14ac:dyDescent="0.25">
      <c r="A1249">
        <v>418211</v>
      </c>
      <c r="B1249" t="s">
        <v>964</v>
      </c>
      <c r="C1249" t="s">
        <v>2730</v>
      </c>
      <c r="D1249" t="s">
        <v>2731</v>
      </c>
      <c r="E1249">
        <v>13</v>
      </c>
      <c r="F1249">
        <v>28</v>
      </c>
      <c r="G1249" t="s">
        <v>652</v>
      </c>
      <c r="H1249" s="2">
        <v>0.16666666666666666</v>
      </c>
      <c r="I1249" t="s">
        <v>652</v>
      </c>
      <c r="J1249" s="2">
        <v>0.41666666666666669</v>
      </c>
      <c r="K1249" t="s">
        <v>8129</v>
      </c>
      <c r="L1249" t="s">
        <v>1142</v>
      </c>
      <c r="N1249" t="s">
        <v>1290</v>
      </c>
      <c r="O1249">
        <v>9621821</v>
      </c>
      <c r="P1249" t="s">
        <v>970</v>
      </c>
      <c r="Q1249" t="s">
        <v>8130</v>
      </c>
      <c r="R1249">
        <v>0</v>
      </c>
      <c r="S1249" t="s">
        <v>972</v>
      </c>
      <c r="X1249" t="s">
        <v>2734</v>
      </c>
      <c r="Y1249" t="s">
        <v>974</v>
      </c>
      <c r="Z1249" t="s">
        <v>974</v>
      </c>
    </row>
    <row r="1250" spans="1:26" x14ac:dyDescent="0.25">
      <c r="A1250">
        <v>418182</v>
      </c>
      <c r="B1250" t="s">
        <v>1230</v>
      </c>
      <c r="C1250" t="s">
        <v>1298</v>
      </c>
      <c r="D1250" t="s">
        <v>1299</v>
      </c>
      <c r="E1250">
        <v>11</v>
      </c>
      <c r="F1250">
        <v>11</v>
      </c>
      <c r="G1250" t="s">
        <v>652</v>
      </c>
      <c r="H1250" s="2">
        <v>0.20833333333333334</v>
      </c>
      <c r="I1250" t="s">
        <v>652</v>
      </c>
      <c r="J1250" s="2">
        <v>0.375</v>
      </c>
      <c r="L1250" t="s">
        <v>968</v>
      </c>
      <c r="N1250" t="s">
        <v>1300</v>
      </c>
      <c r="O1250" t="s">
        <v>1301</v>
      </c>
      <c r="P1250" t="s">
        <v>970</v>
      </c>
      <c r="Q1250" t="s">
        <v>8131</v>
      </c>
      <c r="R1250">
        <v>0</v>
      </c>
      <c r="S1250" t="s">
        <v>1179</v>
      </c>
      <c r="X1250" t="s">
        <v>1303</v>
      </c>
      <c r="Y1250" t="s">
        <v>1029</v>
      </c>
      <c r="Z1250" t="s">
        <v>1029</v>
      </c>
    </row>
    <row r="1251" spans="1:26" x14ac:dyDescent="0.25">
      <c r="A1251">
        <v>418209</v>
      </c>
      <c r="B1251" t="s">
        <v>964</v>
      </c>
      <c r="C1251" t="s">
        <v>965</v>
      </c>
      <c r="D1251" t="s">
        <v>966</v>
      </c>
      <c r="E1251">
        <v>26</v>
      </c>
      <c r="F1251">
        <v>284</v>
      </c>
      <c r="G1251" t="s">
        <v>652</v>
      </c>
      <c r="H1251" s="2">
        <v>0.25</v>
      </c>
      <c r="I1251" t="s">
        <v>652</v>
      </c>
      <c r="J1251" s="2">
        <v>0.75</v>
      </c>
      <c r="L1251" t="s">
        <v>968</v>
      </c>
      <c r="N1251" t="s">
        <v>969</v>
      </c>
      <c r="P1251" t="s">
        <v>1123</v>
      </c>
      <c r="Q1251" t="s">
        <v>8132</v>
      </c>
      <c r="R1251">
        <v>0</v>
      </c>
      <c r="S1251" t="s">
        <v>1349</v>
      </c>
      <c r="X1251" t="s">
        <v>973</v>
      </c>
      <c r="Y1251" t="s">
        <v>974</v>
      </c>
      <c r="Z1251" t="s">
        <v>974</v>
      </c>
    </row>
    <row r="1252" spans="1:26" x14ac:dyDescent="0.25">
      <c r="A1252">
        <v>418163</v>
      </c>
      <c r="B1252" t="s">
        <v>964</v>
      </c>
      <c r="C1252" t="s">
        <v>1049</v>
      </c>
      <c r="D1252" t="s">
        <v>1050</v>
      </c>
      <c r="E1252">
        <v>26</v>
      </c>
      <c r="F1252">
        <v>284</v>
      </c>
      <c r="G1252" t="s">
        <v>652</v>
      </c>
      <c r="H1252" s="2">
        <v>0.25</v>
      </c>
      <c r="I1252" t="s">
        <v>8035</v>
      </c>
      <c r="J1252" s="2">
        <v>0.75</v>
      </c>
      <c r="L1252" t="s">
        <v>968</v>
      </c>
      <c r="N1252" t="s">
        <v>969</v>
      </c>
      <c r="P1252" t="s">
        <v>1159</v>
      </c>
      <c r="Q1252" t="s">
        <v>8133</v>
      </c>
      <c r="R1252">
        <v>0</v>
      </c>
      <c r="S1252" t="s">
        <v>1349</v>
      </c>
      <c r="X1252" t="s">
        <v>1053</v>
      </c>
      <c r="Y1252" t="s">
        <v>974</v>
      </c>
      <c r="Z1252" t="s">
        <v>975</v>
      </c>
    </row>
    <row r="1253" spans="1:26" x14ac:dyDescent="0.25">
      <c r="A1253">
        <v>418210</v>
      </c>
      <c r="B1253" t="s">
        <v>976</v>
      </c>
      <c r="C1253" t="s">
        <v>977</v>
      </c>
      <c r="D1253" t="s">
        <v>978</v>
      </c>
      <c r="E1253">
        <v>84</v>
      </c>
      <c r="F1253">
        <v>2655</v>
      </c>
      <c r="G1253" t="s">
        <v>652</v>
      </c>
      <c r="H1253" s="2">
        <v>0.25</v>
      </c>
      <c r="I1253" t="s">
        <v>678</v>
      </c>
      <c r="J1253" s="2">
        <v>0.75</v>
      </c>
      <c r="L1253" t="s">
        <v>968</v>
      </c>
      <c r="N1253" t="s">
        <v>969</v>
      </c>
      <c r="P1253" t="s">
        <v>1123</v>
      </c>
      <c r="Q1253" t="s">
        <v>8134</v>
      </c>
      <c r="R1253">
        <v>0</v>
      </c>
      <c r="S1253" t="s">
        <v>1353</v>
      </c>
      <c r="X1253" t="s">
        <v>981</v>
      </c>
      <c r="Y1253" t="s">
        <v>974</v>
      </c>
      <c r="Z1253" t="s">
        <v>974</v>
      </c>
    </row>
    <row r="1254" spans="1:26" x14ac:dyDescent="0.25">
      <c r="A1254">
        <v>416302</v>
      </c>
      <c r="B1254" t="s">
        <v>982</v>
      </c>
      <c r="C1254" t="s">
        <v>334</v>
      </c>
      <c r="D1254" t="s">
        <v>335</v>
      </c>
      <c r="E1254">
        <v>279</v>
      </c>
      <c r="F1254">
        <v>73817</v>
      </c>
      <c r="G1254" t="s">
        <v>652</v>
      </c>
      <c r="H1254" s="2">
        <v>0.29166666666666669</v>
      </c>
      <c r="I1254" t="s">
        <v>422</v>
      </c>
      <c r="J1254" s="2">
        <v>0.70833333333333337</v>
      </c>
      <c r="L1254" t="s">
        <v>968</v>
      </c>
      <c r="N1254" t="s">
        <v>985</v>
      </c>
      <c r="O1254">
        <v>9102978</v>
      </c>
      <c r="P1254" t="s">
        <v>1123</v>
      </c>
      <c r="Q1254" t="s">
        <v>8135</v>
      </c>
      <c r="R1254">
        <v>0</v>
      </c>
      <c r="S1254" t="s">
        <v>2288</v>
      </c>
      <c r="U1254" t="s">
        <v>989</v>
      </c>
      <c r="V1254">
        <v>14971</v>
      </c>
      <c r="W1254">
        <v>14971</v>
      </c>
      <c r="X1254" t="s">
        <v>1638</v>
      </c>
      <c r="Y1254" t="s">
        <v>1042</v>
      </c>
      <c r="Z1254" t="s">
        <v>1042</v>
      </c>
    </row>
    <row r="1255" spans="1:26" x14ac:dyDescent="0.25">
      <c r="A1255">
        <v>417541</v>
      </c>
      <c r="B1255" t="s">
        <v>1032</v>
      </c>
      <c r="C1255" t="s">
        <v>1192</v>
      </c>
      <c r="D1255" t="s">
        <v>1193</v>
      </c>
      <c r="E1255">
        <v>69</v>
      </c>
      <c r="F1255">
        <v>764</v>
      </c>
      <c r="G1255" t="s">
        <v>652</v>
      </c>
      <c r="H1255" s="2">
        <v>0.29166666666666669</v>
      </c>
      <c r="I1255" t="s">
        <v>652</v>
      </c>
      <c r="J1255" s="2">
        <v>0.66666666666666663</v>
      </c>
      <c r="L1255" t="s">
        <v>968</v>
      </c>
      <c r="N1255" t="s">
        <v>1194</v>
      </c>
      <c r="O1255">
        <v>7030523</v>
      </c>
      <c r="P1255" t="s">
        <v>1036</v>
      </c>
      <c r="Q1255" t="s">
        <v>8136</v>
      </c>
      <c r="R1255">
        <v>0</v>
      </c>
      <c r="S1255" t="s">
        <v>8137</v>
      </c>
      <c r="V1255">
        <v>20291</v>
      </c>
      <c r="W1255">
        <v>20291</v>
      </c>
      <c r="X1255" t="s">
        <v>1197</v>
      </c>
      <c r="Y1255" t="s">
        <v>1383</v>
      </c>
      <c r="Z1255" t="s">
        <v>1065</v>
      </c>
    </row>
    <row r="1256" spans="1:26" x14ac:dyDescent="0.25">
      <c r="A1256">
        <v>418120</v>
      </c>
      <c r="B1256" t="s">
        <v>1032</v>
      </c>
      <c r="C1256" t="s">
        <v>5900</v>
      </c>
      <c r="D1256" t="s">
        <v>5901</v>
      </c>
      <c r="E1256">
        <v>71</v>
      </c>
      <c r="F1256">
        <v>1050</v>
      </c>
      <c r="G1256" t="s">
        <v>652</v>
      </c>
      <c r="H1256" s="2">
        <v>0.33333333333333331</v>
      </c>
      <c r="I1256" t="s">
        <v>8035</v>
      </c>
      <c r="J1256" s="2">
        <v>8.3333333333333329E-2</v>
      </c>
      <c r="L1256" t="s">
        <v>968</v>
      </c>
      <c r="N1256" t="s">
        <v>1167</v>
      </c>
      <c r="O1256">
        <v>8132055</v>
      </c>
      <c r="P1256" t="s">
        <v>970</v>
      </c>
      <c r="Q1256" t="s">
        <v>8138</v>
      </c>
      <c r="R1256">
        <v>0</v>
      </c>
      <c r="S1256" t="s">
        <v>6116</v>
      </c>
      <c r="T1256" t="s">
        <v>6961</v>
      </c>
      <c r="V1256">
        <v>21291</v>
      </c>
      <c r="W1256">
        <v>21301</v>
      </c>
      <c r="X1256" t="s">
        <v>5905</v>
      </c>
      <c r="Y1256" t="s">
        <v>1284</v>
      </c>
      <c r="Z1256" t="s">
        <v>974</v>
      </c>
    </row>
    <row r="1257" spans="1:26" x14ac:dyDescent="0.25">
      <c r="A1257">
        <v>417885</v>
      </c>
      <c r="B1257" t="s">
        <v>1075</v>
      </c>
      <c r="C1257" t="s">
        <v>1480</v>
      </c>
      <c r="D1257" t="s">
        <v>1481</v>
      </c>
      <c r="E1257">
        <v>190</v>
      </c>
      <c r="F1257">
        <v>26645</v>
      </c>
      <c r="G1257" t="s">
        <v>652</v>
      </c>
      <c r="H1257" s="2">
        <v>0.375</v>
      </c>
      <c r="I1257" t="s">
        <v>678</v>
      </c>
      <c r="J1257" s="2">
        <v>2.0833333333333332E-2</v>
      </c>
      <c r="L1257" t="s">
        <v>968</v>
      </c>
      <c r="N1257" t="s">
        <v>1482</v>
      </c>
      <c r="O1257">
        <v>9709219</v>
      </c>
      <c r="P1257" t="s">
        <v>1079</v>
      </c>
      <c r="Q1257" t="s">
        <v>8139</v>
      </c>
      <c r="R1257">
        <v>0</v>
      </c>
      <c r="S1257" t="s">
        <v>7467</v>
      </c>
      <c r="V1257" t="s">
        <v>8140</v>
      </c>
      <c r="W1257" t="s">
        <v>8140</v>
      </c>
      <c r="X1257" t="s">
        <v>1486</v>
      </c>
      <c r="Y1257" t="s">
        <v>1916</v>
      </c>
      <c r="Z1257" t="s">
        <v>1743</v>
      </c>
    </row>
    <row r="1258" spans="1:26" x14ac:dyDescent="0.25">
      <c r="A1258">
        <v>418263</v>
      </c>
      <c r="B1258" t="s">
        <v>1021</v>
      </c>
      <c r="C1258" t="s">
        <v>1459</v>
      </c>
      <c r="D1258" t="s">
        <v>1460</v>
      </c>
      <c r="E1258">
        <v>28</v>
      </c>
      <c r="F1258">
        <v>100</v>
      </c>
      <c r="G1258" t="s">
        <v>652</v>
      </c>
      <c r="H1258" s="2">
        <v>0.5</v>
      </c>
      <c r="I1258" t="s">
        <v>678</v>
      </c>
      <c r="J1258" s="2">
        <v>0.83333333333333337</v>
      </c>
      <c r="L1258" t="s">
        <v>968</v>
      </c>
      <c r="N1258" t="s">
        <v>1300</v>
      </c>
      <c r="O1258">
        <v>2401</v>
      </c>
      <c r="P1258" t="s">
        <v>970</v>
      </c>
      <c r="Q1258" t="s">
        <v>8141</v>
      </c>
      <c r="R1258">
        <v>4</v>
      </c>
      <c r="S1258" t="s">
        <v>1026</v>
      </c>
      <c r="X1258" t="s">
        <v>1462</v>
      </c>
      <c r="Y1258" t="s">
        <v>1074</v>
      </c>
      <c r="Z1258" t="s">
        <v>1074</v>
      </c>
    </row>
    <row r="1259" spans="1:26" x14ac:dyDescent="0.25">
      <c r="A1259">
        <v>418101</v>
      </c>
      <c r="B1259" t="s">
        <v>994</v>
      </c>
      <c r="C1259" t="s">
        <v>7688</v>
      </c>
      <c r="D1259" t="s">
        <v>6127</v>
      </c>
      <c r="E1259">
        <v>95</v>
      </c>
      <c r="F1259">
        <v>3591</v>
      </c>
      <c r="G1259" t="s">
        <v>652</v>
      </c>
      <c r="H1259" s="2">
        <v>0.72916666666666663</v>
      </c>
      <c r="I1259" t="s">
        <v>422</v>
      </c>
      <c r="J1259" s="2">
        <v>0.75</v>
      </c>
      <c r="L1259" t="s">
        <v>968</v>
      </c>
      <c r="N1259" t="s">
        <v>997</v>
      </c>
      <c r="O1259" t="s">
        <v>6128</v>
      </c>
      <c r="P1259" t="s">
        <v>999</v>
      </c>
      <c r="Q1259" t="s">
        <v>8142</v>
      </c>
      <c r="R1259">
        <v>0</v>
      </c>
      <c r="S1259" t="s">
        <v>1046</v>
      </c>
      <c r="V1259">
        <v>22</v>
      </c>
      <c r="W1259">
        <v>22</v>
      </c>
      <c r="X1259" t="s">
        <v>6130</v>
      </c>
      <c r="Y1259" t="s">
        <v>1047</v>
      </c>
      <c r="Z1259" t="s">
        <v>1284</v>
      </c>
    </row>
    <row r="1260" spans="1:26" x14ac:dyDescent="0.25">
      <c r="A1260">
        <v>418085</v>
      </c>
      <c r="B1260" t="s">
        <v>1032</v>
      </c>
      <c r="C1260" t="s">
        <v>1033</v>
      </c>
      <c r="D1260" t="s">
        <v>1034</v>
      </c>
      <c r="E1260">
        <v>108</v>
      </c>
      <c r="F1260">
        <v>5873</v>
      </c>
      <c r="G1260" t="s">
        <v>678</v>
      </c>
      <c r="H1260" s="2">
        <v>8.3333333333333329E-2</v>
      </c>
      <c r="I1260" t="s">
        <v>678</v>
      </c>
      <c r="J1260" s="2">
        <v>0.25</v>
      </c>
      <c r="L1260" t="s">
        <v>968</v>
      </c>
      <c r="N1260" t="s">
        <v>1035</v>
      </c>
      <c r="O1260">
        <v>9002647</v>
      </c>
      <c r="P1260" t="s">
        <v>1036</v>
      </c>
      <c r="Q1260" t="s">
        <v>8143</v>
      </c>
      <c r="R1260">
        <v>0</v>
      </c>
      <c r="S1260" t="s">
        <v>1902</v>
      </c>
      <c r="V1260" t="s">
        <v>8144</v>
      </c>
      <c r="W1260" t="s">
        <v>8144</v>
      </c>
      <c r="X1260" t="s">
        <v>1040</v>
      </c>
      <c r="Y1260" t="s">
        <v>1852</v>
      </c>
      <c r="Z1260" t="s">
        <v>1853</v>
      </c>
    </row>
    <row r="1261" spans="1:26" x14ac:dyDescent="0.25">
      <c r="A1261">
        <v>416125</v>
      </c>
      <c r="B1261" t="s">
        <v>982</v>
      </c>
      <c r="C1261" t="s">
        <v>482</v>
      </c>
      <c r="D1261" t="s">
        <v>483</v>
      </c>
      <c r="E1261">
        <v>294</v>
      </c>
      <c r="F1261">
        <v>90940</v>
      </c>
      <c r="G1261" t="s">
        <v>678</v>
      </c>
      <c r="H1261" s="2">
        <v>0.21875</v>
      </c>
      <c r="I1261" t="s">
        <v>678</v>
      </c>
      <c r="J1261" s="2">
        <v>0.91666666666666663</v>
      </c>
      <c r="L1261" t="s">
        <v>968</v>
      </c>
      <c r="N1261" t="s">
        <v>1099</v>
      </c>
      <c r="O1261">
        <v>9192387</v>
      </c>
      <c r="P1261" t="s">
        <v>986</v>
      </c>
      <c r="Q1261" t="s">
        <v>8145</v>
      </c>
      <c r="R1261">
        <v>0</v>
      </c>
      <c r="S1261" t="s">
        <v>7553</v>
      </c>
      <c r="U1261" t="s">
        <v>1102</v>
      </c>
      <c r="V1261">
        <v>58852</v>
      </c>
      <c r="W1261">
        <v>58852</v>
      </c>
      <c r="X1261" t="s">
        <v>1274</v>
      </c>
      <c r="Y1261" t="s">
        <v>2329</v>
      </c>
      <c r="Z1261" t="s">
        <v>1256</v>
      </c>
    </row>
    <row r="1262" spans="1:26" x14ac:dyDescent="0.25">
      <c r="A1262" t="s">
        <v>8146</v>
      </c>
      <c r="B1262" t="s">
        <v>982</v>
      </c>
      <c r="C1262" t="s">
        <v>450</v>
      </c>
      <c r="D1262" t="s">
        <v>451</v>
      </c>
      <c r="E1262">
        <v>159</v>
      </c>
      <c r="F1262">
        <v>12969</v>
      </c>
      <c r="G1262" t="s">
        <v>678</v>
      </c>
      <c r="H1262" s="2">
        <v>0.25</v>
      </c>
      <c r="I1262" t="s">
        <v>678</v>
      </c>
      <c r="J1262" s="2">
        <v>0.79166666666666663</v>
      </c>
      <c r="L1262" t="s">
        <v>968</v>
      </c>
      <c r="N1262" t="s">
        <v>1091</v>
      </c>
      <c r="O1262">
        <v>8807997</v>
      </c>
      <c r="P1262" t="s">
        <v>1009</v>
      </c>
      <c r="Q1262" t="s">
        <v>8147</v>
      </c>
      <c r="R1262">
        <v>0</v>
      </c>
      <c r="S1262" t="s">
        <v>988</v>
      </c>
      <c r="V1262">
        <v>435</v>
      </c>
      <c r="W1262">
        <v>435</v>
      </c>
      <c r="X1262" t="s">
        <v>5924</v>
      </c>
      <c r="Y1262" t="s">
        <v>1717</v>
      </c>
      <c r="Z1262" t="s">
        <v>1256</v>
      </c>
    </row>
    <row r="1263" spans="1:26" x14ac:dyDescent="0.25">
      <c r="A1263">
        <v>417912</v>
      </c>
      <c r="B1263" t="s">
        <v>1032</v>
      </c>
      <c r="C1263" t="s">
        <v>1327</v>
      </c>
      <c r="D1263" t="s">
        <v>1328</v>
      </c>
      <c r="E1263">
        <v>42</v>
      </c>
      <c r="F1263">
        <v>380</v>
      </c>
      <c r="G1263" t="s">
        <v>678</v>
      </c>
      <c r="H1263" s="2">
        <v>0.29166666666666669</v>
      </c>
      <c r="I1263" t="s">
        <v>678</v>
      </c>
      <c r="J1263" s="2">
        <v>0.75</v>
      </c>
      <c r="L1263" t="s">
        <v>968</v>
      </c>
      <c r="N1263" t="s">
        <v>1329</v>
      </c>
      <c r="O1263">
        <v>7321960</v>
      </c>
      <c r="P1263" t="s">
        <v>1168</v>
      </c>
      <c r="Q1263" t="s">
        <v>8148</v>
      </c>
      <c r="R1263">
        <v>0</v>
      </c>
      <c r="S1263" t="s">
        <v>1603</v>
      </c>
      <c r="T1263" t="s">
        <v>1332</v>
      </c>
      <c r="X1263" t="s">
        <v>1333</v>
      </c>
      <c r="Y1263" t="s">
        <v>1042</v>
      </c>
      <c r="Z1263" t="s">
        <v>1281</v>
      </c>
    </row>
    <row r="1264" spans="1:26" x14ac:dyDescent="0.25">
      <c r="A1264">
        <v>418317</v>
      </c>
      <c r="B1264" t="s">
        <v>964</v>
      </c>
      <c r="C1264" t="s">
        <v>965</v>
      </c>
      <c r="D1264" t="s">
        <v>966</v>
      </c>
      <c r="E1264">
        <v>26</v>
      </c>
      <c r="F1264">
        <v>284</v>
      </c>
      <c r="G1264" t="s">
        <v>678</v>
      </c>
      <c r="H1264" s="2">
        <v>0.33333333333333331</v>
      </c>
      <c r="I1264" t="s">
        <v>678</v>
      </c>
      <c r="J1264" s="2">
        <v>0.75</v>
      </c>
      <c r="L1264" t="s">
        <v>968</v>
      </c>
      <c r="N1264" t="s">
        <v>969</v>
      </c>
      <c r="P1264" t="s">
        <v>1009</v>
      </c>
      <c r="Q1264" t="s">
        <v>8149</v>
      </c>
      <c r="R1264">
        <v>0</v>
      </c>
      <c r="S1264" t="s">
        <v>1603</v>
      </c>
      <c r="X1264" t="s">
        <v>973</v>
      </c>
      <c r="Y1264" t="s">
        <v>974</v>
      </c>
      <c r="Z1264" t="s">
        <v>974</v>
      </c>
    </row>
    <row r="1265" spans="1:26" x14ac:dyDescent="0.25">
      <c r="A1265">
        <v>418318</v>
      </c>
      <c r="B1265" t="s">
        <v>976</v>
      </c>
      <c r="C1265" t="s">
        <v>1054</v>
      </c>
      <c r="D1265" t="s">
        <v>1055</v>
      </c>
      <c r="E1265">
        <v>87</v>
      </c>
      <c r="F1265">
        <v>2391</v>
      </c>
      <c r="G1265" t="s">
        <v>678</v>
      </c>
      <c r="H1265" s="2">
        <v>0.33333333333333331</v>
      </c>
      <c r="I1265" t="s">
        <v>8035</v>
      </c>
      <c r="J1265" s="2">
        <v>0.75</v>
      </c>
      <c r="L1265" t="s">
        <v>968</v>
      </c>
      <c r="N1265" t="s">
        <v>969</v>
      </c>
      <c r="P1265" t="s">
        <v>1009</v>
      </c>
      <c r="Q1265" t="s">
        <v>8150</v>
      </c>
      <c r="R1265">
        <v>0</v>
      </c>
      <c r="S1265" t="s">
        <v>1353</v>
      </c>
      <c r="X1265" t="s">
        <v>1058</v>
      </c>
      <c r="Y1265" t="s">
        <v>974</v>
      </c>
      <c r="Z1265" t="s">
        <v>975</v>
      </c>
    </row>
    <row r="1266" spans="1:26" x14ac:dyDescent="0.25">
      <c r="A1266">
        <v>418323</v>
      </c>
      <c r="B1266" t="s">
        <v>1230</v>
      </c>
      <c r="C1266" t="s">
        <v>4053</v>
      </c>
      <c r="D1266" t="s">
        <v>4054</v>
      </c>
      <c r="E1266">
        <v>13</v>
      </c>
      <c r="F1266">
        <v>28</v>
      </c>
      <c r="G1266" t="s">
        <v>678</v>
      </c>
      <c r="H1266" s="2">
        <v>0.375</v>
      </c>
      <c r="I1266" t="s">
        <v>678</v>
      </c>
      <c r="J1266" s="2">
        <v>0.58333333333333337</v>
      </c>
      <c r="K1266" t="s">
        <v>8151</v>
      </c>
      <c r="L1266" t="s">
        <v>1142</v>
      </c>
      <c r="N1266" t="s">
        <v>1290</v>
      </c>
      <c r="O1266">
        <v>9621833</v>
      </c>
      <c r="P1266" t="s">
        <v>970</v>
      </c>
      <c r="Q1266" t="s">
        <v>8152</v>
      </c>
      <c r="R1266">
        <v>0</v>
      </c>
      <c r="S1266" t="s">
        <v>972</v>
      </c>
      <c r="X1266" t="s">
        <v>4057</v>
      </c>
      <c r="Y1266" t="s">
        <v>974</v>
      </c>
      <c r="Z1266" t="s">
        <v>974</v>
      </c>
    </row>
    <row r="1267" spans="1:26" x14ac:dyDescent="0.25">
      <c r="A1267">
        <v>418086</v>
      </c>
      <c r="B1267" t="s">
        <v>1032</v>
      </c>
      <c r="C1267" t="s">
        <v>1033</v>
      </c>
      <c r="D1267" t="s">
        <v>1034</v>
      </c>
      <c r="E1267">
        <v>108</v>
      </c>
      <c r="F1267">
        <v>5873</v>
      </c>
      <c r="G1267" t="s">
        <v>678</v>
      </c>
      <c r="H1267" s="2">
        <v>0.45833333333333331</v>
      </c>
      <c r="I1267" t="s">
        <v>678</v>
      </c>
      <c r="J1267" s="2">
        <v>0.79166666666666663</v>
      </c>
      <c r="L1267" t="s">
        <v>968</v>
      </c>
      <c r="N1267" t="s">
        <v>1035</v>
      </c>
      <c r="O1267">
        <v>9002647</v>
      </c>
      <c r="P1267" t="s">
        <v>1036</v>
      </c>
      <c r="Q1267" t="s">
        <v>8153</v>
      </c>
      <c r="R1267">
        <v>0</v>
      </c>
      <c r="S1267" t="s">
        <v>8154</v>
      </c>
      <c r="V1267" t="s">
        <v>8144</v>
      </c>
      <c r="W1267" t="s">
        <v>8144</v>
      </c>
      <c r="X1267" t="s">
        <v>1040</v>
      </c>
      <c r="Y1267" t="s">
        <v>1853</v>
      </c>
      <c r="Z1267" t="s">
        <v>1918</v>
      </c>
    </row>
    <row r="1268" spans="1:26" x14ac:dyDescent="0.25">
      <c r="A1268">
        <v>417217</v>
      </c>
      <c r="B1268" t="s">
        <v>1075</v>
      </c>
      <c r="C1268" t="s">
        <v>3908</v>
      </c>
      <c r="D1268" t="s">
        <v>3909</v>
      </c>
      <c r="E1268">
        <v>139</v>
      </c>
      <c r="F1268">
        <v>9996</v>
      </c>
      <c r="G1268" t="s">
        <v>678</v>
      </c>
      <c r="H1268" s="2">
        <v>0.625</v>
      </c>
      <c r="I1268" t="s">
        <v>678</v>
      </c>
      <c r="J1268" s="2">
        <v>0.875</v>
      </c>
      <c r="L1268" t="s">
        <v>968</v>
      </c>
      <c r="N1268" t="s">
        <v>1158</v>
      </c>
      <c r="O1268">
        <v>9366225</v>
      </c>
      <c r="P1268" t="s">
        <v>1159</v>
      </c>
      <c r="Q1268" t="s">
        <v>8155</v>
      </c>
      <c r="R1268">
        <v>0</v>
      </c>
      <c r="S1268" t="s">
        <v>1722</v>
      </c>
      <c r="V1268" t="s">
        <v>8156</v>
      </c>
      <c r="W1268" t="s">
        <v>8156</v>
      </c>
      <c r="X1268" t="s">
        <v>3912</v>
      </c>
      <c r="Y1268" t="s">
        <v>1520</v>
      </c>
      <c r="Z1268" t="s">
        <v>1521</v>
      </c>
    </row>
    <row r="1269" spans="1:26" x14ac:dyDescent="0.25">
      <c r="A1269">
        <v>418354</v>
      </c>
      <c r="B1269" t="s">
        <v>1139</v>
      </c>
      <c r="C1269" t="s">
        <v>8064</v>
      </c>
      <c r="D1269" t="s">
        <v>8065</v>
      </c>
      <c r="E1269">
        <v>18</v>
      </c>
      <c r="F1269">
        <v>61</v>
      </c>
      <c r="G1269" t="s">
        <v>678</v>
      </c>
      <c r="H1269" s="2">
        <v>0.79166666666666663</v>
      </c>
      <c r="I1269" t="s">
        <v>8035</v>
      </c>
      <c r="J1269" s="2">
        <v>0.25</v>
      </c>
      <c r="L1269" t="s">
        <v>968</v>
      </c>
      <c r="N1269" t="s">
        <v>1300</v>
      </c>
      <c r="O1269">
        <v>1274596</v>
      </c>
      <c r="P1269" t="s">
        <v>970</v>
      </c>
      <c r="Q1269" t="s">
        <v>8157</v>
      </c>
      <c r="R1269">
        <v>2.74</v>
      </c>
      <c r="S1269" t="s">
        <v>1179</v>
      </c>
      <c r="X1269" t="s">
        <v>8067</v>
      </c>
      <c r="Y1269" t="s">
        <v>1229</v>
      </c>
      <c r="Z1269" t="s">
        <v>1120</v>
      </c>
    </row>
    <row r="1270" spans="1:26" x14ac:dyDescent="0.25">
      <c r="A1270">
        <v>417933</v>
      </c>
      <c r="B1270" t="s">
        <v>1075</v>
      </c>
      <c r="C1270" t="s">
        <v>6061</v>
      </c>
      <c r="D1270" t="s">
        <v>6062</v>
      </c>
      <c r="E1270">
        <v>166</v>
      </c>
      <c r="F1270">
        <v>15375</v>
      </c>
      <c r="G1270" t="s">
        <v>678</v>
      </c>
      <c r="H1270" s="2">
        <v>0.875</v>
      </c>
      <c r="I1270" t="s">
        <v>422</v>
      </c>
      <c r="J1270" s="2">
        <v>0.25</v>
      </c>
      <c r="L1270" t="s">
        <v>968</v>
      </c>
      <c r="N1270" t="s">
        <v>1035</v>
      </c>
      <c r="O1270">
        <v>9395044</v>
      </c>
      <c r="P1270" t="s">
        <v>1079</v>
      </c>
      <c r="Q1270" t="s">
        <v>8158</v>
      </c>
      <c r="R1270">
        <v>0</v>
      </c>
      <c r="S1270" t="s">
        <v>1737</v>
      </c>
      <c r="V1270" t="s">
        <v>8159</v>
      </c>
      <c r="W1270" t="s">
        <v>8159</v>
      </c>
      <c r="X1270" t="s">
        <v>6065</v>
      </c>
      <c r="Y1270" t="s">
        <v>3412</v>
      </c>
      <c r="Z1270" t="s">
        <v>8160</v>
      </c>
    </row>
    <row r="1271" spans="1:26" x14ac:dyDescent="0.25">
      <c r="A1271">
        <v>417840</v>
      </c>
      <c r="B1271" t="s">
        <v>1075</v>
      </c>
      <c r="C1271" t="s">
        <v>1610</v>
      </c>
      <c r="D1271" t="s">
        <v>1611</v>
      </c>
      <c r="E1271">
        <v>159</v>
      </c>
      <c r="F1271">
        <v>15215</v>
      </c>
      <c r="G1271" t="s">
        <v>422</v>
      </c>
      <c r="H1271" s="2">
        <v>0.25</v>
      </c>
      <c r="I1271" t="s">
        <v>422</v>
      </c>
      <c r="J1271" s="2">
        <v>0.70833333333333337</v>
      </c>
      <c r="L1271" t="s">
        <v>968</v>
      </c>
      <c r="N1271" t="s">
        <v>1078</v>
      </c>
      <c r="O1271">
        <v>9819959</v>
      </c>
      <c r="P1271" t="s">
        <v>1277</v>
      </c>
      <c r="Q1271" t="s">
        <v>8161</v>
      </c>
      <c r="R1271">
        <v>0</v>
      </c>
      <c r="S1271" t="s">
        <v>1468</v>
      </c>
      <c r="V1271">
        <v>76</v>
      </c>
      <c r="W1271">
        <v>76</v>
      </c>
      <c r="X1271" t="s">
        <v>1614</v>
      </c>
      <c r="Y1271" t="s">
        <v>1005</v>
      </c>
      <c r="Z1271" t="s">
        <v>1083</v>
      </c>
    </row>
    <row r="1272" spans="1:26" x14ac:dyDescent="0.25">
      <c r="A1272">
        <v>417841</v>
      </c>
      <c r="B1272" t="s">
        <v>1075</v>
      </c>
      <c r="C1272" t="s">
        <v>1492</v>
      </c>
      <c r="D1272" t="s">
        <v>1493</v>
      </c>
      <c r="E1272">
        <v>149</v>
      </c>
      <c r="F1272">
        <v>10581</v>
      </c>
      <c r="G1272" t="s">
        <v>422</v>
      </c>
      <c r="H1272" s="2">
        <v>0.33333333333333331</v>
      </c>
      <c r="I1272" t="s">
        <v>8035</v>
      </c>
      <c r="J1272" s="2">
        <v>8.3333333333333329E-2</v>
      </c>
      <c r="L1272" t="s">
        <v>968</v>
      </c>
      <c r="N1272" t="s">
        <v>1078</v>
      </c>
      <c r="O1272">
        <v>400497</v>
      </c>
      <c r="P1272" t="s">
        <v>1079</v>
      </c>
      <c r="Q1272" t="s">
        <v>8162</v>
      </c>
      <c r="R1272">
        <v>0</v>
      </c>
      <c r="S1272" t="s">
        <v>3391</v>
      </c>
      <c r="V1272">
        <v>515</v>
      </c>
      <c r="W1272">
        <v>515</v>
      </c>
      <c r="X1272" t="s">
        <v>1496</v>
      </c>
      <c r="Y1272" t="s">
        <v>1615</v>
      </c>
      <c r="Z1272" t="s">
        <v>1104</v>
      </c>
    </row>
    <row r="1273" spans="1:26" x14ac:dyDescent="0.25">
      <c r="A1273" t="s">
        <v>8163</v>
      </c>
      <c r="B1273" t="s">
        <v>982</v>
      </c>
      <c r="C1273" t="s">
        <v>416</v>
      </c>
      <c r="D1273" t="s">
        <v>417</v>
      </c>
      <c r="E1273">
        <v>301</v>
      </c>
      <c r="F1273">
        <v>82910</v>
      </c>
      <c r="G1273" t="s">
        <v>422</v>
      </c>
      <c r="H1273" s="2">
        <v>0.33333333333333331</v>
      </c>
      <c r="I1273" t="s">
        <v>420</v>
      </c>
      <c r="J1273" s="2">
        <v>0.70833333333333337</v>
      </c>
      <c r="L1273" t="s">
        <v>968</v>
      </c>
      <c r="N1273" t="s">
        <v>985</v>
      </c>
      <c r="O1273">
        <v>9111802</v>
      </c>
      <c r="P1273" t="s">
        <v>1009</v>
      </c>
      <c r="Q1273" t="s">
        <v>8164</v>
      </c>
      <c r="R1273">
        <v>0</v>
      </c>
      <c r="S1273" t="s">
        <v>2288</v>
      </c>
      <c r="V1273">
        <v>16727</v>
      </c>
      <c r="W1273">
        <v>16727</v>
      </c>
      <c r="X1273" t="s">
        <v>1627</v>
      </c>
      <c r="Y1273" t="s">
        <v>1074</v>
      </c>
      <c r="Z1273" t="s">
        <v>1074</v>
      </c>
    </row>
    <row r="1274" spans="1:26" x14ac:dyDescent="0.25">
      <c r="A1274">
        <v>418259</v>
      </c>
      <c r="B1274" t="s">
        <v>1032</v>
      </c>
      <c r="C1274" t="s">
        <v>1747</v>
      </c>
      <c r="D1274" t="s">
        <v>1748</v>
      </c>
      <c r="E1274">
        <v>31</v>
      </c>
      <c r="F1274">
        <v>247</v>
      </c>
      <c r="G1274" t="s">
        <v>422</v>
      </c>
      <c r="H1274" s="2">
        <v>0.58333333333333337</v>
      </c>
      <c r="I1274" t="s">
        <v>422</v>
      </c>
      <c r="J1274" s="2">
        <v>0.66666666666666663</v>
      </c>
      <c r="L1274" t="s">
        <v>968</v>
      </c>
      <c r="N1274" t="s">
        <v>1167</v>
      </c>
      <c r="O1274" t="s">
        <v>1749</v>
      </c>
      <c r="P1274" t="s">
        <v>1036</v>
      </c>
      <c r="Q1274" t="s">
        <v>8165</v>
      </c>
      <c r="R1274">
        <v>0</v>
      </c>
      <c r="S1274" t="s">
        <v>6824</v>
      </c>
      <c r="V1274">
        <v>21301</v>
      </c>
      <c r="W1274">
        <v>21301</v>
      </c>
      <c r="X1274" t="s">
        <v>1750</v>
      </c>
      <c r="Y1274" t="s">
        <v>1047</v>
      </c>
      <c r="Z1274" t="s">
        <v>1047</v>
      </c>
    </row>
    <row r="1275" spans="1:26" x14ac:dyDescent="0.25">
      <c r="A1275">
        <v>418121</v>
      </c>
      <c r="B1275" t="s">
        <v>1032</v>
      </c>
      <c r="C1275" t="s">
        <v>1165</v>
      </c>
      <c r="D1275" t="s">
        <v>1166</v>
      </c>
      <c r="E1275">
        <v>54</v>
      </c>
      <c r="F1275">
        <v>499</v>
      </c>
      <c r="G1275" t="s">
        <v>422</v>
      </c>
      <c r="H1275" s="2">
        <v>0.66666666666666663</v>
      </c>
      <c r="I1275" t="s">
        <v>422</v>
      </c>
      <c r="J1275" s="2">
        <v>0.95833333333333337</v>
      </c>
      <c r="L1275" t="s">
        <v>968</v>
      </c>
      <c r="N1275" t="s">
        <v>1167</v>
      </c>
      <c r="O1275">
        <v>7917757</v>
      </c>
      <c r="P1275" t="s">
        <v>1036</v>
      </c>
      <c r="Q1275" t="s">
        <v>8166</v>
      </c>
      <c r="R1275">
        <v>0</v>
      </c>
      <c r="S1275" t="s">
        <v>8167</v>
      </c>
      <c r="T1275">
        <v>21301</v>
      </c>
      <c r="V1275">
        <v>21301</v>
      </c>
      <c r="W1275">
        <v>21301</v>
      </c>
      <c r="X1275" t="s">
        <v>1171</v>
      </c>
      <c r="Y1275" t="s">
        <v>1047</v>
      </c>
      <c r="Z1275" t="s">
        <v>1047</v>
      </c>
    </row>
    <row r="1276" spans="1:26" x14ac:dyDescent="0.25">
      <c r="A1276">
        <v>417914</v>
      </c>
      <c r="B1276" t="s">
        <v>1075</v>
      </c>
      <c r="C1276" t="s">
        <v>1511</v>
      </c>
      <c r="D1276" t="s">
        <v>1512</v>
      </c>
      <c r="E1276">
        <v>147</v>
      </c>
      <c r="F1276">
        <v>9940</v>
      </c>
      <c r="G1276" t="s">
        <v>422</v>
      </c>
      <c r="H1276" s="2">
        <v>0.99930555555555556</v>
      </c>
      <c r="I1276" t="s">
        <v>8035</v>
      </c>
      <c r="J1276" s="2">
        <v>0.25</v>
      </c>
      <c r="L1276" t="s">
        <v>968</v>
      </c>
      <c r="N1276" t="s">
        <v>1158</v>
      </c>
      <c r="O1276">
        <v>9364356</v>
      </c>
      <c r="P1276" t="s">
        <v>1159</v>
      </c>
      <c r="Q1276" t="s">
        <v>8168</v>
      </c>
      <c r="R1276">
        <v>0</v>
      </c>
      <c r="S1276" t="s">
        <v>4142</v>
      </c>
      <c r="V1276" t="s">
        <v>4416</v>
      </c>
      <c r="W1276" t="s">
        <v>4416</v>
      </c>
      <c r="X1276" t="s">
        <v>1516</v>
      </c>
      <c r="Y1276" t="s">
        <v>1164</v>
      </c>
      <c r="Z1276" t="s">
        <v>1383</v>
      </c>
    </row>
    <row r="1277" spans="1:26" x14ac:dyDescent="0.25">
      <c r="A1277">
        <v>418456</v>
      </c>
      <c r="B1277" t="s">
        <v>964</v>
      </c>
      <c r="C1277" t="s">
        <v>2730</v>
      </c>
      <c r="D1277" t="s">
        <v>2731</v>
      </c>
      <c r="E1277">
        <v>13</v>
      </c>
      <c r="F1277">
        <v>28</v>
      </c>
      <c r="G1277" t="s">
        <v>8035</v>
      </c>
      <c r="H1277" s="2">
        <v>0.16666666666666666</v>
      </c>
      <c r="I1277" t="s">
        <v>8035</v>
      </c>
      <c r="J1277" s="2">
        <v>0.75</v>
      </c>
      <c r="K1277" t="s">
        <v>8169</v>
      </c>
      <c r="L1277" t="s">
        <v>1142</v>
      </c>
      <c r="N1277" t="s">
        <v>1290</v>
      </c>
      <c r="O1277">
        <v>9621821</v>
      </c>
      <c r="P1277" t="s">
        <v>970</v>
      </c>
      <c r="Q1277" t="s">
        <v>8170</v>
      </c>
      <c r="R1277">
        <v>0</v>
      </c>
      <c r="S1277" t="s">
        <v>972</v>
      </c>
      <c r="X1277" t="s">
        <v>2734</v>
      </c>
      <c r="Y1277" t="s">
        <v>974</v>
      </c>
      <c r="Z1277" t="s">
        <v>974</v>
      </c>
    </row>
    <row r="1278" spans="1:26" x14ac:dyDescent="0.25">
      <c r="A1278">
        <v>418208</v>
      </c>
      <c r="B1278" t="s">
        <v>1961</v>
      </c>
      <c r="C1278" t="s">
        <v>1962</v>
      </c>
      <c r="D1278" t="s">
        <v>1963</v>
      </c>
      <c r="E1278">
        <v>41</v>
      </c>
      <c r="F1278">
        <v>198</v>
      </c>
      <c r="G1278" t="s">
        <v>8035</v>
      </c>
      <c r="H1278" s="2">
        <v>0.25</v>
      </c>
      <c r="I1278" t="s">
        <v>8035</v>
      </c>
      <c r="J1278" s="2">
        <v>0.875</v>
      </c>
      <c r="L1278" t="s">
        <v>968</v>
      </c>
      <c r="N1278" t="s">
        <v>1601</v>
      </c>
      <c r="O1278">
        <v>400681</v>
      </c>
      <c r="P1278" t="s">
        <v>970</v>
      </c>
      <c r="Q1278" t="s">
        <v>8171</v>
      </c>
      <c r="R1278">
        <v>6</v>
      </c>
      <c r="S1278" t="s">
        <v>1183</v>
      </c>
      <c r="X1278" t="s">
        <v>1965</v>
      </c>
      <c r="Y1278" t="s">
        <v>1442</v>
      </c>
      <c r="Z1278" t="s">
        <v>1223</v>
      </c>
    </row>
    <row r="1279" spans="1:26" x14ac:dyDescent="0.25">
      <c r="A1279">
        <v>418012</v>
      </c>
      <c r="B1279" t="s">
        <v>994</v>
      </c>
      <c r="C1279" t="s">
        <v>5940</v>
      </c>
      <c r="D1279" t="s">
        <v>5941</v>
      </c>
      <c r="E1279">
        <v>126</v>
      </c>
      <c r="F1279">
        <v>6688</v>
      </c>
      <c r="G1279" t="s">
        <v>8035</v>
      </c>
      <c r="H1279" s="2">
        <v>0.35416666666666669</v>
      </c>
      <c r="I1279" t="s">
        <v>8039</v>
      </c>
      <c r="J1279" s="2">
        <v>0.4375</v>
      </c>
      <c r="L1279" t="s">
        <v>968</v>
      </c>
      <c r="N1279" t="s">
        <v>997</v>
      </c>
      <c r="P1279" t="s">
        <v>999</v>
      </c>
      <c r="Q1279" t="s">
        <v>8172</v>
      </c>
      <c r="R1279">
        <v>0</v>
      </c>
      <c r="S1279" t="s">
        <v>1422</v>
      </c>
      <c r="V1279">
        <v>314</v>
      </c>
      <c r="W1279">
        <v>314</v>
      </c>
      <c r="X1279" t="s">
        <v>5944</v>
      </c>
      <c r="Y1279" t="s">
        <v>1005</v>
      </c>
      <c r="Z1279" t="s">
        <v>1223</v>
      </c>
    </row>
    <row r="1280" spans="1:26" x14ac:dyDescent="0.25">
      <c r="A1280">
        <v>418094</v>
      </c>
      <c r="B1280" t="s">
        <v>1075</v>
      </c>
      <c r="C1280" t="s">
        <v>1320</v>
      </c>
      <c r="D1280" t="s">
        <v>1321</v>
      </c>
      <c r="E1280">
        <v>86</v>
      </c>
      <c r="F1280">
        <v>2546</v>
      </c>
      <c r="G1280" t="s">
        <v>8035</v>
      </c>
      <c r="H1280" s="2">
        <v>0.375</v>
      </c>
      <c r="I1280" t="s">
        <v>8035</v>
      </c>
      <c r="J1280" s="2">
        <v>0.79166666666666663</v>
      </c>
      <c r="L1280" t="s">
        <v>968</v>
      </c>
      <c r="N1280" t="s">
        <v>1035</v>
      </c>
      <c r="O1280">
        <v>9280718</v>
      </c>
      <c r="P1280" t="s">
        <v>1110</v>
      </c>
      <c r="Q1280" t="s">
        <v>8173</v>
      </c>
      <c r="R1280">
        <v>0</v>
      </c>
      <c r="S1280" t="s">
        <v>8174</v>
      </c>
      <c r="V1280" t="s">
        <v>8175</v>
      </c>
      <c r="W1280" t="s">
        <v>8175</v>
      </c>
      <c r="X1280" t="s">
        <v>1325</v>
      </c>
      <c r="Y1280" t="s">
        <v>2031</v>
      </c>
      <c r="Z1280" t="s">
        <v>2541</v>
      </c>
    </row>
    <row r="1281" spans="1:26" x14ac:dyDescent="0.25">
      <c r="A1281">
        <v>418164</v>
      </c>
      <c r="B1281" t="s">
        <v>1075</v>
      </c>
      <c r="C1281" t="s">
        <v>8176</v>
      </c>
      <c r="D1281" t="s">
        <v>8177</v>
      </c>
      <c r="E1281">
        <v>148</v>
      </c>
      <c r="F1281">
        <v>9966</v>
      </c>
      <c r="G1281" t="s">
        <v>8035</v>
      </c>
      <c r="H1281" s="2">
        <v>0.45833333333333331</v>
      </c>
      <c r="I1281" t="s">
        <v>8039</v>
      </c>
      <c r="J1281" s="2">
        <v>0.125</v>
      </c>
      <c r="L1281" t="s">
        <v>968</v>
      </c>
      <c r="N1281" t="s">
        <v>8178</v>
      </c>
      <c r="O1281">
        <v>9245689</v>
      </c>
      <c r="P1281" t="s">
        <v>1079</v>
      </c>
      <c r="Q1281" t="s">
        <v>8179</v>
      </c>
      <c r="R1281">
        <v>0</v>
      </c>
      <c r="S1281" t="s">
        <v>2013</v>
      </c>
      <c r="V1281">
        <v>14</v>
      </c>
      <c r="W1281">
        <v>14</v>
      </c>
      <c r="X1281" t="s">
        <v>8180</v>
      </c>
      <c r="Y1281" t="s">
        <v>8181</v>
      </c>
      <c r="Z1281" t="s">
        <v>8182</v>
      </c>
    </row>
    <row r="1282" spans="1:26" x14ac:dyDescent="0.25">
      <c r="A1282">
        <v>417223</v>
      </c>
      <c r="B1282" t="s">
        <v>1032</v>
      </c>
      <c r="C1282" t="s">
        <v>1128</v>
      </c>
      <c r="D1282" t="s">
        <v>1129</v>
      </c>
      <c r="E1282">
        <v>56</v>
      </c>
      <c r="F1282">
        <v>1083</v>
      </c>
      <c r="G1282" t="s">
        <v>8035</v>
      </c>
      <c r="H1282" s="2">
        <v>0.79166666666666663</v>
      </c>
      <c r="I1282" t="s">
        <v>8035</v>
      </c>
      <c r="J1282" s="2">
        <v>0.9375</v>
      </c>
      <c r="L1282" t="s">
        <v>968</v>
      </c>
      <c r="N1282" t="s">
        <v>1158</v>
      </c>
      <c r="O1282">
        <v>9184524</v>
      </c>
      <c r="P1282" t="s">
        <v>1036</v>
      </c>
      <c r="Q1282" t="s">
        <v>8183</v>
      </c>
      <c r="R1282">
        <v>0</v>
      </c>
      <c r="S1282" t="s">
        <v>3253</v>
      </c>
      <c r="V1282" t="s">
        <v>8184</v>
      </c>
      <c r="W1282" t="s">
        <v>8185</v>
      </c>
      <c r="X1282" t="s">
        <v>1135</v>
      </c>
      <c r="Y1282" t="s">
        <v>1042</v>
      </c>
      <c r="Z1282" t="s">
        <v>1042</v>
      </c>
    </row>
    <row r="1283" spans="1:26" x14ac:dyDescent="0.25">
      <c r="A1283">
        <v>418250</v>
      </c>
      <c r="B1283" t="s">
        <v>1961</v>
      </c>
      <c r="C1283" t="s">
        <v>1970</v>
      </c>
      <c r="D1283" t="s">
        <v>1971</v>
      </c>
      <c r="E1283">
        <v>25</v>
      </c>
      <c r="F1283">
        <v>85</v>
      </c>
      <c r="G1283" t="s">
        <v>8039</v>
      </c>
      <c r="H1283" s="2">
        <v>0.29166666666666669</v>
      </c>
      <c r="I1283" t="s">
        <v>654</v>
      </c>
      <c r="J1283" s="2">
        <v>0.75</v>
      </c>
      <c r="L1283" t="s">
        <v>968</v>
      </c>
      <c r="N1283" t="s">
        <v>1024</v>
      </c>
      <c r="O1283">
        <v>90650921</v>
      </c>
      <c r="P1283" t="s">
        <v>1168</v>
      </c>
      <c r="Q1283" t="s">
        <v>8186</v>
      </c>
      <c r="R1283">
        <v>0</v>
      </c>
      <c r="S1283" t="s">
        <v>1349</v>
      </c>
      <c r="T1283" t="s">
        <v>1332</v>
      </c>
      <c r="X1283" t="s">
        <v>1974</v>
      </c>
      <c r="Y1283" t="s">
        <v>975</v>
      </c>
      <c r="Z1283" t="s">
        <v>1048</v>
      </c>
    </row>
    <row r="1284" spans="1:26" x14ac:dyDescent="0.25">
      <c r="A1284">
        <v>418006</v>
      </c>
      <c r="B1284" t="s">
        <v>1032</v>
      </c>
      <c r="C1284" t="s">
        <v>1192</v>
      </c>
      <c r="D1284" t="s">
        <v>1193</v>
      </c>
      <c r="E1284">
        <v>69</v>
      </c>
      <c r="F1284">
        <v>764</v>
      </c>
      <c r="G1284" t="s">
        <v>8039</v>
      </c>
      <c r="H1284" s="2">
        <v>0.29166666666666669</v>
      </c>
      <c r="I1284" t="s">
        <v>8039</v>
      </c>
      <c r="J1284" s="2">
        <v>0.66666666666666663</v>
      </c>
      <c r="L1284" t="s">
        <v>968</v>
      </c>
      <c r="N1284" t="s">
        <v>1194</v>
      </c>
      <c r="O1284">
        <v>7030523</v>
      </c>
      <c r="P1284" t="s">
        <v>1036</v>
      </c>
      <c r="Q1284" t="s">
        <v>8187</v>
      </c>
      <c r="R1284">
        <v>0</v>
      </c>
      <c r="S1284" t="s">
        <v>5409</v>
      </c>
      <c r="V1284">
        <v>21301</v>
      </c>
      <c r="W1284">
        <v>21301</v>
      </c>
      <c r="X1284" t="s">
        <v>1197</v>
      </c>
      <c r="Y1284" t="s">
        <v>1198</v>
      </c>
      <c r="Z1284" t="s">
        <v>1029</v>
      </c>
    </row>
    <row r="1285" spans="1:26" x14ac:dyDescent="0.25">
      <c r="A1285">
        <v>418088</v>
      </c>
      <c r="B1285" t="s">
        <v>994</v>
      </c>
      <c r="C1285" t="s">
        <v>8188</v>
      </c>
      <c r="D1285" t="s">
        <v>8189</v>
      </c>
      <c r="E1285">
        <v>147</v>
      </c>
      <c r="F1285">
        <v>12105</v>
      </c>
      <c r="G1285" t="s">
        <v>8039</v>
      </c>
      <c r="H1285" s="2">
        <v>0.35416666666666669</v>
      </c>
      <c r="I1285" t="s">
        <v>655</v>
      </c>
      <c r="J1285" s="2">
        <v>0.54166666666666663</v>
      </c>
      <c r="L1285" t="s">
        <v>968</v>
      </c>
      <c r="N1285" t="s">
        <v>1024</v>
      </c>
      <c r="O1285">
        <v>9408798</v>
      </c>
      <c r="P1285" t="s">
        <v>1159</v>
      </c>
      <c r="Q1285" t="s">
        <v>8190</v>
      </c>
      <c r="R1285">
        <v>0</v>
      </c>
      <c r="S1285" t="s">
        <v>2356</v>
      </c>
      <c r="T1285" t="s">
        <v>1332</v>
      </c>
      <c r="X1285" t="s">
        <v>8191</v>
      </c>
      <c r="Y1285" t="s">
        <v>8192</v>
      </c>
      <c r="Z1285" t="s">
        <v>8193</v>
      </c>
    </row>
    <row r="1286" spans="1:26" x14ac:dyDescent="0.25">
      <c r="A1286">
        <v>418138</v>
      </c>
      <c r="B1286" t="s">
        <v>1805</v>
      </c>
      <c r="C1286" t="s">
        <v>8194</v>
      </c>
      <c r="D1286" t="s">
        <v>8195</v>
      </c>
      <c r="E1286">
        <v>108</v>
      </c>
      <c r="F1286">
        <v>5629</v>
      </c>
      <c r="G1286" t="s">
        <v>8039</v>
      </c>
      <c r="H1286" s="2">
        <v>0.70833333333333337</v>
      </c>
      <c r="I1286" t="s">
        <v>8039</v>
      </c>
      <c r="J1286" s="2">
        <v>0.83333333333333337</v>
      </c>
      <c r="L1286" t="s">
        <v>968</v>
      </c>
      <c r="N1286" t="s">
        <v>1755</v>
      </c>
      <c r="O1286">
        <v>9485837</v>
      </c>
      <c r="P1286" t="s">
        <v>1079</v>
      </c>
      <c r="Q1286" t="s">
        <v>8196</v>
      </c>
      <c r="R1286">
        <v>0</v>
      </c>
      <c r="S1286" t="s">
        <v>4669</v>
      </c>
      <c r="V1286" t="s">
        <v>8197</v>
      </c>
      <c r="W1286" t="s">
        <v>8197</v>
      </c>
      <c r="X1286" t="s">
        <v>8198</v>
      </c>
      <c r="Y1286" t="s">
        <v>8199</v>
      </c>
      <c r="Z1286" t="s">
        <v>8200</v>
      </c>
    </row>
    <row r="1287" spans="1:26" x14ac:dyDescent="0.25">
      <c r="A1287">
        <v>418093</v>
      </c>
      <c r="B1287" t="s">
        <v>1032</v>
      </c>
      <c r="C1287" t="s">
        <v>1033</v>
      </c>
      <c r="D1287" t="s">
        <v>1034</v>
      </c>
      <c r="E1287">
        <v>108</v>
      </c>
      <c r="F1287">
        <v>5873</v>
      </c>
      <c r="G1287" t="s">
        <v>8039</v>
      </c>
      <c r="H1287" s="2">
        <v>0.79166666666666663</v>
      </c>
      <c r="I1287" t="s">
        <v>655</v>
      </c>
      <c r="J1287" s="2">
        <v>0.25</v>
      </c>
      <c r="L1287" t="s">
        <v>968</v>
      </c>
      <c r="N1287" t="s">
        <v>1035</v>
      </c>
      <c r="O1287">
        <v>9002647</v>
      </c>
      <c r="P1287" t="s">
        <v>1036</v>
      </c>
      <c r="Q1287" t="s">
        <v>8201</v>
      </c>
      <c r="R1287">
        <v>0</v>
      </c>
      <c r="S1287" t="s">
        <v>5116</v>
      </c>
      <c r="V1287" t="s">
        <v>8144</v>
      </c>
      <c r="W1287" t="s">
        <v>8144</v>
      </c>
      <c r="X1287" t="s">
        <v>1040</v>
      </c>
      <c r="Y1287" t="s">
        <v>2167</v>
      </c>
      <c r="Z1287" t="s">
        <v>1853</v>
      </c>
    </row>
    <row r="1288" spans="1:26" x14ac:dyDescent="0.25">
      <c r="A1288">
        <v>418637</v>
      </c>
      <c r="B1288" t="s">
        <v>964</v>
      </c>
      <c r="C1288" t="s">
        <v>1180</v>
      </c>
      <c r="D1288" t="s">
        <v>1181</v>
      </c>
      <c r="E1288">
        <v>28</v>
      </c>
      <c r="F1288">
        <v>284</v>
      </c>
      <c r="G1288" t="s">
        <v>655</v>
      </c>
      <c r="H1288" s="2">
        <v>0.16666666666666666</v>
      </c>
      <c r="I1288" t="s">
        <v>655</v>
      </c>
      <c r="J1288" s="2">
        <v>0.75</v>
      </c>
      <c r="L1288" t="s">
        <v>968</v>
      </c>
      <c r="N1288" t="s">
        <v>969</v>
      </c>
      <c r="P1288" t="s">
        <v>1069</v>
      </c>
      <c r="Q1288" t="s">
        <v>8202</v>
      </c>
      <c r="R1288">
        <v>0</v>
      </c>
      <c r="S1288" t="s">
        <v>1416</v>
      </c>
      <c r="X1288" t="s">
        <v>1184</v>
      </c>
      <c r="Y1288" t="s">
        <v>974</v>
      </c>
      <c r="Z1288" t="s">
        <v>974</v>
      </c>
    </row>
    <row r="1289" spans="1:26" x14ac:dyDescent="0.25">
      <c r="A1289">
        <v>418636</v>
      </c>
      <c r="B1289" t="s">
        <v>976</v>
      </c>
      <c r="C1289" t="s">
        <v>1185</v>
      </c>
      <c r="D1289" t="s">
        <v>1186</v>
      </c>
      <c r="E1289">
        <v>87</v>
      </c>
      <c r="F1289">
        <v>2391</v>
      </c>
      <c r="G1289" t="s">
        <v>655</v>
      </c>
      <c r="H1289" s="2">
        <v>0.16666666666666666</v>
      </c>
      <c r="I1289" t="s">
        <v>655</v>
      </c>
      <c r="J1289" s="2">
        <v>0.75</v>
      </c>
      <c r="L1289" t="s">
        <v>968</v>
      </c>
      <c r="N1289" t="s">
        <v>969</v>
      </c>
      <c r="P1289" t="s">
        <v>1069</v>
      </c>
      <c r="Q1289" t="s">
        <v>8203</v>
      </c>
      <c r="R1289">
        <v>0</v>
      </c>
      <c r="S1289" t="s">
        <v>8204</v>
      </c>
      <c r="X1289" t="s">
        <v>1189</v>
      </c>
      <c r="Y1289" t="s">
        <v>974</v>
      </c>
      <c r="Z1289" t="s">
        <v>974</v>
      </c>
    </row>
    <row r="1290" spans="1:26" x14ac:dyDescent="0.25">
      <c r="A1290">
        <v>418635</v>
      </c>
      <c r="B1290" t="s">
        <v>964</v>
      </c>
      <c r="C1290" t="s">
        <v>4724</v>
      </c>
      <c r="D1290" t="s">
        <v>4725</v>
      </c>
      <c r="E1290">
        <v>12</v>
      </c>
      <c r="F1290">
        <v>41</v>
      </c>
      <c r="G1290" t="s">
        <v>655</v>
      </c>
      <c r="H1290" s="2">
        <v>0.25</v>
      </c>
      <c r="I1290" t="s">
        <v>655</v>
      </c>
      <c r="J1290" s="2">
        <v>0.54166666666666663</v>
      </c>
      <c r="K1290" t="s">
        <v>8205</v>
      </c>
      <c r="L1290" t="s">
        <v>1142</v>
      </c>
      <c r="N1290" t="s">
        <v>1290</v>
      </c>
      <c r="O1290">
        <v>9678068</v>
      </c>
      <c r="P1290" t="s">
        <v>970</v>
      </c>
      <c r="Q1290" t="s">
        <v>8206</v>
      </c>
      <c r="R1290">
        <v>0</v>
      </c>
      <c r="S1290" t="s">
        <v>972</v>
      </c>
      <c r="X1290" t="s">
        <v>4728</v>
      </c>
      <c r="Y1290" t="s">
        <v>974</v>
      </c>
      <c r="Z1290" t="s">
        <v>974</v>
      </c>
    </row>
    <row r="1291" spans="1:26" x14ac:dyDescent="0.25">
      <c r="A1291">
        <v>418485</v>
      </c>
      <c r="B1291" t="s">
        <v>1075</v>
      </c>
      <c r="C1291" t="s">
        <v>1275</v>
      </c>
      <c r="D1291" t="s">
        <v>1276</v>
      </c>
      <c r="E1291">
        <v>92</v>
      </c>
      <c r="F1291">
        <v>3800</v>
      </c>
      <c r="G1291" t="s">
        <v>655</v>
      </c>
      <c r="H1291" s="2">
        <v>0.25</v>
      </c>
      <c r="I1291" t="s">
        <v>655</v>
      </c>
      <c r="J1291" s="2">
        <v>0.75</v>
      </c>
      <c r="L1291" t="s">
        <v>968</v>
      </c>
      <c r="N1291" t="s">
        <v>1078</v>
      </c>
      <c r="O1291">
        <v>9809928</v>
      </c>
      <c r="P1291" t="s">
        <v>1110</v>
      </c>
      <c r="Q1291" t="s">
        <v>8207</v>
      </c>
      <c r="R1291">
        <v>0</v>
      </c>
      <c r="S1291" t="s">
        <v>8208</v>
      </c>
      <c r="V1291">
        <v>171</v>
      </c>
      <c r="W1291">
        <v>171</v>
      </c>
      <c r="X1291" t="s">
        <v>1280</v>
      </c>
      <c r="Y1291" t="s">
        <v>1615</v>
      </c>
      <c r="Z1291" t="s">
        <v>1083</v>
      </c>
    </row>
    <row r="1292" spans="1:26" x14ac:dyDescent="0.25">
      <c r="A1292">
        <v>413501</v>
      </c>
      <c r="B1292" t="s">
        <v>982</v>
      </c>
      <c r="C1292" t="s">
        <v>112</v>
      </c>
      <c r="D1292" t="s">
        <v>113</v>
      </c>
      <c r="E1292">
        <v>198</v>
      </c>
      <c r="F1292">
        <v>32477</v>
      </c>
      <c r="G1292" t="s">
        <v>655</v>
      </c>
      <c r="H1292" s="2">
        <v>0.25</v>
      </c>
      <c r="I1292" t="s">
        <v>655</v>
      </c>
      <c r="J1292" s="2">
        <v>0.75</v>
      </c>
      <c r="L1292" t="s">
        <v>968</v>
      </c>
      <c r="N1292" t="s">
        <v>1073</v>
      </c>
      <c r="O1292">
        <v>9417086</v>
      </c>
      <c r="P1292" t="s">
        <v>986</v>
      </c>
      <c r="Q1292" t="s">
        <v>8209</v>
      </c>
      <c r="R1292">
        <v>6.4</v>
      </c>
      <c r="S1292" t="s">
        <v>988</v>
      </c>
      <c r="V1292" t="s">
        <v>8210</v>
      </c>
      <c r="W1292" t="s">
        <v>8210</v>
      </c>
      <c r="X1292" t="s">
        <v>1266</v>
      </c>
      <c r="Y1292" t="s">
        <v>1048</v>
      </c>
      <c r="Z1292" t="s">
        <v>8211</v>
      </c>
    </row>
    <row r="1293" spans="1:26" x14ac:dyDescent="0.25">
      <c r="A1293">
        <v>418081</v>
      </c>
      <c r="B1293" t="s">
        <v>964</v>
      </c>
      <c r="C1293" t="s">
        <v>4322</v>
      </c>
      <c r="D1293" t="s">
        <v>4323</v>
      </c>
      <c r="E1293">
        <v>18</v>
      </c>
      <c r="F1293">
        <v>83</v>
      </c>
      <c r="G1293" t="s">
        <v>655</v>
      </c>
      <c r="H1293" s="2">
        <v>0.25</v>
      </c>
      <c r="I1293" t="s">
        <v>8086</v>
      </c>
      <c r="J1293" s="2">
        <v>0.20833333333333334</v>
      </c>
      <c r="L1293" t="s">
        <v>968</v>
      </c>
      <c r="N1293" t="s">
        <v>1601</v>
      </c>
      <c r="O1293" t="s">
        <v>4324</v>
      </c>
      <c r="P1293" t="s">
        <v>970</v>
      </c>
      <c r="Q1293" t="s">
        <v>8212</v>
      </c>
      <c r="R1293">
        <v>6</v>
      </c>
      <c r="S1293" t="s">
        <v>1865</v>
      </c>
      <c r="X1293" t="s">
        <v>4326</v>
      </c>
      <c r="Y1293" t="s">
        <v>1284</v>
      </c>
      <c r="Z1293" t="s">
        <v>1284</v>
      </c>
    </row>
    <row r="1294" spans="1:26" x14ac:dyDescent="0.25">
      <c r="A1294">
        <v>418082</v>
      </c>
      <c r="B1294" t="s">
        <v>976</v>
      </c>
      <c r="C1294" t="s">
        <v>4316</v>
      </c>
      <c r="D1294" t="s">
        <v>4317</v>
      </c>
      <c r="E1294">
        <v>52</v>
      </c>
      <c r="F1294">
        <v>728</v>
      </c>
      <c r="G1294" t="s">
        <v>655</v>
      </c>
      <c r="H1294" s="2">
        <v>0.25</v>
      </c>
      <c r="I1294" t="s">
        <v>8086</v>
      </c>
      <c r="J1294" s="2">
        <v>0.20833333333333334</v>
      </c>
      <c r="L1294" t="s">
        <v>968</v>
      </c>
      <c r="N1294" t="s">
        <v>1601</v>
      </c>
      <c r="O1294" t="s">
        <v>4319</v>
      </c>
      <c r="P1294" t="s">
        <v>970</v>
      </c>
      <c r="Q1294" t="s">
        <v>8213</v>
      </c>
      <c r="R1294">
        <v>6</v>
      </c>
      <c r="S1294" t="s">
        <v>4633</v>
      </c>
      <c r="X1294" t="s">
        <v>4321</v>
      </c>
      <c r="Y1294" t="s">
        <v>1284</v>
      </c>
      <c r="Z1294" t="s">
        <v>1284</v>
      </c>
    </row>
    <row r="1295" spans="1:26" x14ac:dyDescent="0.25">
      <c r="A1295">
        <v>416634</v>
      </c>
      <c r="B1295" t="s">
        <v>982</v>
      </c>
      <c r="C1295" t="s">
        <v>1590</v>
      </c>
      <c r="D1295" t="s">
        <v>1591</v>
      </c>
      <c r="E1295">
        <v>317</v>
      </c>
      <c r="F1295">
        <v>121878</v>
      </c>
      <c r="G1295" t="s">
        <v>655</v>
      </c>
      <c r="H1295" s="2">
        <v>0.29166666666666669</v>
      </c>
      <c r="I1295" t="s">
        <v>655</v>
      </c>
      <c r="J1295" s="2">
        <v>0.75</v>
      </c>
      <c r="L1295" t="s">
        <v>968</v>
      </c>
      <c r="N1295" t="s">
        <v>1099</v>
      </c>
      <c r="O1295">
        <v>9372456</v>
      </c>
      <c r="P1295" t="s">
        <v>1060</v>
      </c>
      <c r="Q1295" t="s">
        <v>8214</v>
      </c>
      <c r="R1295">
        <v>0</v>
      </c>
      <c r="S1295" t="s">
        <v>988</v>
      </c>
      <c r="V1295">
        <v>63459</v>
      </c>
      <c r="W1295">
        <v>63459</v>
      </c>
      <c r="X1295" t="s">
        <v>1593</v>
      </c>
      <c r="Y1295" t="s">
        <v>1240</v>
      </c>
      <c r="Z1295" t="s">
        <v>1120</v>
      </c>
    </row>
    <row r="1296" spans="1:26" x14ac:dyDescent="0.25">
      <c r="A1296">
        <v>418611</v>
      </c>
      <c r="B1296" t="s">
        <v>1032</v>
      </c>
      <c r="C1296" t="s">
        <v>5900</v>
      </c>
      <c r="D1296" t="s">
        <v>5901</v>
      </c>
      <c r="E1296">
        <v>71</v>
      </c>
      <c r="F1296">
        <v>1050</v>
      </c>
      <c r="G1296" t="s">
        <v>655</v>
      </c>
      <c r="H1296" s="2">
        <v>0.375</v>
      </c>
      <c r="I1296" t="s">
        <v>459</v>
      </c>
      <c r="J1296" s="2">
        <v>0.16666666666666666</v>
      </c>
      <c r="L1296" t="s">
        <v>968</v>
      </c>
      <c r="N1296" t="s">
        <v>1167</v>
      </c>
      <c r="O1296">
        <v>8132055</v>
      </c>
      <c r="P1296" t="s">
        <v>1036</v>
      </c>
      <c r="Q1296" t="s">
        <v>8215</v>
      </c>
      <c r="R1296">
        <v>0</v>
      </c>
      <c r="S1296" t="s">
        <v>4655</v>
      </c>
      <c r="V1296">
        <v>21301</v>
      </c>
      <c r="W1296">
        <v>21311</v>
      </c>
      <c r="X1296" t="s">
        <v>5905</v>
      </c>
      <c r="Y1296" t="s">
        <v>1284</v>
      </c>
      <c r="Z1296" t="s">
        <v>974</v>
      </c>
    </row>
    <row r="1297" spans="1:26" x14ac:dyDescent="0.25">
      <c r="A1297">
        <v>418754</v>
      </c>
      <c r="B1297" t="s">
        <v>1230</v>
      </c>
      <c r="C1297" t="s">
        <v>1371</v>
      </c>
      <c r="D1297" t="s">
        <v>1372</v>
      </c>
      <c r="E1297">
        <v>11</v>
      </c>
      <c r="F1297">
        <v>5</v>
      </c>
      <c r="G1297" t="s">
        <v>8086</v>
      </c>
      <c r="H1297" s="2">
        <v>0.27083333333333331</v>
      </c>
      <c r="I1297" t="s">
        <v>8086</v>
      </c>
      <c r="J1297" s="2">
        <v>0.41666666666666669</v>
      </c>
      <c r="L1297" t="s">
        <v>968</v>
      </c>
      <c r="N1297" t="s">
        <v>1300</v>
      </c>
      <c r="O1297" t="s">
        <v>1373</v>
      </c>
      <c r="P1297" t="s">
        <v>970</v>
      </c>
      <c r="Q1297" t="s">
        <v>8216</v>
      </c>
      <c r="R1297">
        <v>3.35</v>
      </c>
      <c r="S1297" t="s">
        <v>1179</v>
      </c>
      <c r="Y1297" t="s">
        <v>1029</v>
      </c>
      <c r="Z1297" t="s">
        <v>1029</v>
      </c>
    </row>
    <row r="1298" spans="1:26" x14ac:dyDescent="0.25">
      <c r="A1298">
        <v>418524</v>
      </c>
      <c r="B1298" t="s">
        <v>982</v>
      </c>
      <c r="C1298" t="s">
        <v>321</v>
      </c>
      <c r="D1298" t="s">
        <v>322</v>
      </c>
      <c r="E1298">
        <v>278</v>
      </c>
      <c r="F1298">
        <v>78717</v>
      </c>
      <c r="G1298" t="s">
        <v>8086</v>
      </c>
      <c r="H1298" s="2">
        <v>0.375</v>
      </c>
      <c r="I1298" t="s">
        <v>556</v>
      </c>
      <c r="J1298" s="2">
        <v>0.70833333333333337</v>
      </c>
      <c r="L1298" t="s">
        <v>968</v>
      </c>
      <c r="N1298" t="s">
        <v>985</v>
      </c>
      <c r="O1298">
        <v>9116876</v>
      </c>
      <c r="P1298" t="s">
        <v>1060</v>
      </c>
      <c r="Q1298" t="s">
        <v>8217</v>
      </c>
      <c r="R1298">
        <v>0</v>
      </c>
      <c r="S1298" t="s">
        <v>2288</v>
      </c>
      <c r="U1298" t="s">
        <v>989</v>
      </c>
      <c r="V1298">
        <v>17182</v>
      </c>
      <c r="W1298">
        <v>17182</v>
      </c>
      <c r="X1298" t="s">
        <v>1794</v>
      </c>
      <c r="Y1298" t="s">
        <v>1074</v>
      </c>
      <c r="Z1298" t="s">
        <v>992</v>
      </c>
    </row>
    <row r="1299" spans="1:26" x14ac:dyDescent="0.25">
      <c r="A1299">
        <v>418812</v>
      </c>
      <c r="B1299" t="s">
        <v>964</v>
      </c>
      <c r="C1299" t="s">
        <v>1049</v>
      </c>
      <c r="D1299" t="s">
        <v>1050</v>
      </c>
      <c r="E1299">
        <v>26</v>
      </c>
      <c r="F1299">
        <v>284</v>
      </c>
      <c r="G1299" t="s">
        <v>420</v>
      </c>
      <c r="H1299" s="2">
        <v>0.25</v>
      </c>
      <c r="I1299" t="s">
        <v>420</v>
      </c>
      <c r="J1299" s="2">
        <v>0.75</v>
      </c>
      <c r="L1299" t="s">
        <v>968</v>
      </c>
      <c r="N1299" t="s">
        <v>969</v>
      </c>
      <c r="P1299" t="s">
        <v>970</v>
      </c>
      <c r="Q1299" t="s">
        <v>8218</v>
      </c>
      <c r="R1299">
        <v>0</v>
      </c>
      <c r="S1299" t="s">
        <v>972</v>
      </c>
      <c r="X1299" t="s">
        <v>1053</v>
      </c>
      <c r="Y1299" t="s">
        <v>974</v>
      </c>
      <c r="Z1299" t="s">
        <v>974</v>
      </c>
    </row>
    <row r="1300" spans="1:26" x14ac:dyDescent="0.25">
      <c r="A1300">
        <v>418813</v>
      </c>
      <c r="B1300" t="s">
        <v>964</v>
      </c>
      <c r="C1300" t="s">
        <v>4724</v>
      </c>
      <c r="D1300" t="s">
        <v>4725</v>
      </c>
      <c r="E1300">
        <v>12</v>
      </c>
      <c r="F1300">
        <v>41</v>
      </c>
      <c r="G1300" t="s">
        <v>420</v>
      </c>
      <c r="H1300" s="2">
        <v>0.25</v>
      </c>
      <c r="I1300" t="s">
        <v>420</v>
      </c>
      <c r="J1300" s="2">
        <v>0.70833333333333337</v>
      </c>
      <c r="K1300" t="s">
        <v>8219</v>
      </c>
      <c r="L1300" t="s">
        <v>1142</v>
      </c>
      <c r="N1300" t="s">
        <v>1290</v>
      </c>
      <c r="O1300">
        <v>9678068</v>
      </c>
      <c r="P1300" t="s">
        <v>970</v>
      </c>
      <c r="Q1300" t="s">
        <v>8220</v>
      </c>
      <c r="R1300">
        <v>0</v>
      </c>
      <c r="S1300" t="s">
        <v>972</v>
      </c>
      <c r="X1300" t="s">
        <v>4728</v>
      </c>
      <c r="Y1300" t="s">
        <v>974</v>
      </c>
      <c r="Z1300" t="s">
        <v>974</v>
      </c>
    </row>
    <row r="1301" spans="1:26" x14ac:dyDescent="0.25">
      <c r="A1301">
        <v>418291</v>
      </c>
      <c r="B1301" t="s">
        <v>1075</v>
      </c>
      <c r="C1301" t="s">
        <v>1734</v>
      </c>
      <c r="D1301" t="s">
        <v>1735</v>
      </c>
      <c r="E1301">
        <v>189</v>
      </c>
      <c r="F1301">
        <v>27571</v>
      </c>
      <c r="G1301" t="s">
        <v>420</v>
      </c>
      <c r="H1301" s="2">
        <v>0.25</v>
      </c>
      <c r="I1301" t="s">
        <v>420</v>
      </c>
      <c r="J1301" s="2">
        <v>0.83333333333333337</v>
      </c>
      <c r="L1301" t="s">
        <v>968</v>
      </c>
      <c r="N1301" t="s">
        <v>1482</v>
      </c>
      <c r="O1301">
        <v>9845661</v>
      </c>
      <c r="P1301" t="s">
        <v>1079</v>
      </c>
      <c r="Q1301" t="s">
        <v>8221</v>
      </c>
      <c r="R1301">
        <v>0</v>
      </c>
      <c r="S1301" t="s">
        <v>2706</v>
      </c>
      <c r="V1301" t="s">
        <v>8222</v>
      </c>
      <c r="W1301" t="s">
        <v>8222</v>
      </c>
      <c r="X1301" t="s">
        <v>1739</v>
      </c>
      <c r="Y1301" t="s">
        <v>1916</v>
      </c>
      <c r="Z1301" t="s">
        <v>1004</v>
      </c>
    </row>
    <row r="1302" spans="1:26" x14ac:dyDescent="0.25">
      <c r="A1302">
        <v>418811</v>
      </c>
      <c r="B1302" t="s">
        <v>976</v>
      </c>
      <c r="C1302" t="s">
        <v>1185</v>
      </c>
      <c r="D1302" t="s">
        <v>1186</v>
      </c>
      <c r="E1302">
        <v>87</v>
      </c>
      <c r="F1302">
        <v>2391</v>
      </c>
      <c r="G1302" t="s">
        <v>420</v>
      </c>
      <c r="H1302" s="2">
        <v>0.25</v>
      </c>
      <c r="I1302" t="s">
        <v>420</v>
      </c>
      <c r="J1302" s="2">
        <v>0.75</v>
      </c>
      <c r="L1302" t="s">
        <v>968</v>
      </c>
      <c r="N1302" t="s">
        <v>969</v>
      </c>
      <c r="P1302" t="s">
        <v>970</v>
      </c>
      <c r="Q1302" t="s">
        <v>8223</v>
      </c>
      <c r="R1302">
        <v>0</v>
      </c>
      <c r="S1302" t="s">
        <v>1188</v>
      </c>
      <c r="X1302" t="s">
        <v>1189</v>
      </c>
      <c r="Y1302" t="s">
        <v>974</v>
      </c>
      <c r="Z1302" t="s">
        <v>974</v>
      </c>
    </row>
    <row r="1303" spans="1:26" x14ac:dyDescent="0.25">
      <c r="A1303">
        <v>418875</v>
      </c>
      <c r="B1303" t="s">
        <v>1021</v>
      </c>
      <c r="C1303" t="s">
        <v>1459</v>
      </c>
      <c r="D1303" t="s">
        <v>1460</v>
      </c>
      <c r="E1303">
        <v>28</v>
      </c>
      <c r="F1303">
        <v>100</v>
      </c>
      <c r="G1303" t="s">
        <v>420</v>
      </c>
      <c r="H1303" s="2">
        <v>0.5</v>
      </c>
      <c r="I1303" t="s">
        <v>654</v>
      </c>
      <c r="J1303" s="2">
        <v>0.83333333333333337</v>
      </c>
      <c r="L1303" t="s">
        <v>968</v>
      </c>
      <c r="N1303" t="s">
        <v>1300</v>
      </c>
      <c r="O1303">
        <v>2401</v>
      </c>
      <c r="P1303" t="s">
        <v>970</v>
      </c>
      <c r="Q1303" t="s">
        <v>8224</v>
      </c>
      <c r="R1303">
        <v>4</v>
      </c>
      <c r="S1303" t="s">
        <v>1026</v>
      </c>
      <c r="X1303" t="s">
        <v>1462</v>
      </c>
      <c r="Y1303" t="s">
        <v>1074</v>
      </c>
      <c r="Z1303" t="s">
        <v>1074</v>
      </c>
    </row>
    <row r="1304" spans="1:26" x14ac:dyDescent="0.25">
      <c r="A1304">
        <v>418738</v>
      </c>
      <c r="B1304" t="s">
        <v>1032</v>
      </c>
      <c r="C1304" t="s">
        <v>1033</v>
      </c>
      <c r="D1304" t="s">
        <v>1034</v>
      </c>
      <c r="E1304">
        <v>108</v>
      </c>
      <c r="F1304">
        <v>5873</v>
      </c>
      <c r="G1304" t="s">
        <v>654</v>
      </c>
      <c r="H1304" s="2">
        <v>4.1666666666666664E-2</v>
      </c>
      <c r="I1304" t="s">
        <v>654</v>
      </c>
      <c r="J1304" s="2">
        <v>0.25</v>
      </c>
      <c r="L1304" t="s">
        <v>968</v>
      </c>
      <c r="N1304" t="s">
        <v>1035</v>
      </c>
      <c r="O1304">
        <v>9002647</v>
      </c>
      <c r="P1304" t="s">
        <v>1036</v>
      </c>
      <c r="Q1304" t="s">
        <v>8225</v>
      </c>
      <c r="R1304">
        <v>0</v>
      </c>
      <c r="S1304" t="s">
        <v>2437</v>
      </c>
      <c r="V1304" t="s">
        <v>8226</v>
      </c>
      <c r="W1304" t="s">
        <v>8226</v>
      </c>
      <c r="X1304" t="s">
        <v>1040</v>
      </c>
      <c r="Y1304" t="s">
        <v>1852</v>
      </c>
      <c r="Z1304" t="s">
        <v>1229</v>
      </c>
    </row>
    <row r="1305" spans="1:26" x14ac:dyDescent="0.25">
      <c r="A1305">
        <v>416126</v>
      </c>
      <c r="B1305" t="s">
        <v>982</v>
      </c>
      <c r="C1305" t="s">
        <v>482</v>
      </c>
      <c r="D1305" t="s">
        <v>483</v>
      </c>
      <c r="E1305">
        <v>294</v>
      </c>
      <c r="F1305">
        <v>90940</v>
      </c>
      <c r="G1305" t="s">
        <v>654</v>
      </c>
      <c r="H1305" s="2">
        <v>0.21875</v>
      </c>
      <c r="I1305" t="s">
        <v>654</v>
      </c>
      <c r="J1305" s="2">
        <v>0.91666666666666663</v>
      </c>
      <c r="L1305" t="s">
        <v>968</v>
      </c>
      <c r="N1305" t="s">
        <v>1099</v>
      </c>
      <c r="O1305">
        <v>9192387</v>
      </c>
      <c r="P1305" t="s">
        <v>986</v>
      </c>
      <c r="Q1305" t="s">
        <v>8227</v>
      </c>
      <c r="R1305">
        <v>0</v>
      </c>
      <c r="S1305" t="s">
        <v>7553</v>
      </c>
      <c r="U1305" t="s">
        <v>1102</v>
      </c>
      <c r="V1305">
        <v>58853</v>
      </c>
      <c r="W1305">
        <v>58853</v>
      </c>
      <c r="X1305" t="s">
        <v>1274</v>
      </c>
      <c r="Y1305" t="s">
        <v>2329</v>
      </c>
      <c r="Z1305" t="s">
        <v>3230</v>
      </c>
    </row>
    <row r="1306" spans="1:26" x14ac:dyDescent="0.25">
      <c r="A1306">
        <v>404195</v>
      </c>
      <c r="B1306" t="s">
        <v>982</v>
      </c>
      <c r="C1306" t="s">
        <v>450</v>
      </c>
      <c r="D1306" t="s">
        <v>451</v>
      </c>
      <c r="E1306">
        <v>159</v>
      </c>
      <c r="F1306">
        <v>12969</v>
      </c>
      <c r="G1306" t="s">
        <v>654</v>
      </c>
      <c r="H1306" s="2">
        <v>0.25</v>
      </c>
      <c r="I1306" t="s">
        <v>654</v>
      </c>
      <c r="J1306" s="2">
        <v>0.79166666666666663</v>
      </c>
      <c r="L1306" t="s">
        <v>968</v>
      </c>
      <c r="N1306" t="s">
        <v>1091</v>
      </c>
      <c r="O1306">
        <v>8807997</v>
      </c>
      <c r="P1306" t="s">
        <v>1009</v>
      </c>
      <c r="Q1306" t="s">
        <v>8228</v>
      </c>
      <c r="R1306">
        <v>0</v>
      </c>
      <c r="S1306" t="s">
        <v>988</v>
      </c>
      <c r="V1306">
        <v>436</v>
      </c>
      <c r="W1306">
        <v>436</v>
      </c>
      <c r="X1306" t="s">
        <v>5924</v>
      </c>
      <c r="Y1306" t="s">
        <v>1717</v>
      </c>
      <c r="Z1306" t="s">
        <v>3230</v>
      </c>
    </row>
    <row r="1307" spans="1:26" x14ac:dyDescent="0.25">
      <c r="A1307">
        <v>418821</v>
      </c>
      <c r="B1307" t="s">
        <v>964</v>
      </c>
      <c r="C1307" t="s">
        <v>5917</v>
      </c>
      <c r="D1307" t="s">
        <v>5918</v>
      </c>
      <c r="E1307">
        <v>28</v>
      </c>
      <c r="F1307">
        <v>284</v>
      </c>
      <c r="G1307" t="s">
        <v>654</v>
      </c>
      <c r="H1307" s="2">
        <v>0.25</v>
      </c>
      <c r="I1307" t="s">
        <v>654</v>
      </c>
      <c r="J1307" s="2">
        <v>0.75</v>
      </c>
      <c r="L1307" t="s">
        <v>968</v>
      </c>
      <c r="N1307" t="s">
        <v>969</v>
      </c>
      <c r="P1307" t="s">
        <v>970</v>
      </c>
      <c r="Q1307" t="s">
        <v>8229</v>
      </c>
      <c r="R1307">
        <v>0</v>
      </c>
      <c r="S1307" t="s">
        <v>1183</v>
      </c>
      <c r="X1307" t="s">
        <v>5920</v>
      </c>
      <c r="Y1307" t="s">
        <v>974</v>
      </c>
      <c r="Z1307" t="s">
        <v>974</v>
      </c>
    </row>
    <row r="1308" spans="1:26" x14ac:dyDescent="0.25">
      <c r="A1308">
        <v>418822</v>
      </c>
      <c r="B1308" t="s">
        <v>976</v>
      </c>
      <c r="C1308" t="s">
        <v>977</v>
      </c>
      <c r="D1308" t="s">
        <v>978</v>
      </c>
      <c r="E1308">
        <v>84</v>
      </c>
      <c r="F1308">
        <v>2655</v>
      </c>
      <c r="G1308" t="s">
        <v>654</v>
      </c>
      <c r="H1308" s="2">
        <v>0.25</v>
      </c>
      <c r="I1308" t="s">
        <v>654</v>
      </c>
      <c r="J1308" s="2">
        <v>0.75</v>
      </c>
      <c r="L1308" t="s">
        <v>968</v>
      </c>
      <c r="N1308" t="s">
        <v>969</v>
      </c>
      <c r="P1308" t="s">
        <v>970</v>
      </c>
      <c r="Q1308" t="s">
        <v>8230</v>
      </c>
      <c r="R1308">
        <v>0</v>
      </c>
      <c r="S1308" t="s">
        <v>1188</v>
      </c>
      <c r="X1308" t="s">
        <v>981</v>
      </c>
      <c r="Y1308" t="s">
        <v>974</v>
      </c>
      <c r="Z1308" t="s">
        <v>974</v>
      </c>
    </row>
    <row r="1309" spans="1:26" x14ac:dyDescent="0.25">
      <c r="A1309">
        <v>418771</v>
      </c>
      <c r="B1309" t="s">
        <v>1032</v>
      </c>
      <c r="C1309" t="s">
        <v>1327</v>
      </c>
      <c r="D1309" t="s">
        <v>1328</v>
      </c>
      <c r="E1309">
        <v>42</v>
      </c>
      <c r="F1309">
        <v>380</v>
      </c>
      <c r="G1309" t="s">
        <v>654</v>
      </c>
      <c r="H1309" s="2">
        <v>0.29166666666666669</v>
      </c>
      <c r="I1309" t="s">
        <v>654</v>
      </c>
      <c r="J1309" s="2">
        <v>0.75</v>
      </c>
      <c r="L1309" t="s">
        <v>968</v>
      </c>
      <c r="N1309" t="s">
        <v>1329</v>
      </c>
      <c r="O1309">
        <v>7321960</v>
      </c>
      <c r="P1309" t="s">
        <v>1168</v>
      </c>
      <c r="Q1309" t="s">
        <v>8231</v>
      </c>
      <c r="R1309">
        <v>0</v>
      </c>
      <c r="S1309" t="s">
        <v>1331</v>
      </c>
      <c r="T1309" t="s">
        <v>1332</v>
      </c>
      <c r="X1309" t="s">
        <v>1333</v>
      </c>
      <c r="Y1309" t="s">
        <v>1104</v>
      </c>
      <c r="Z1309" t="s">
        <v>1281</v>
      </c>
    </row>
    <row r="1310" spans="1:26" x14ac:dyDescent="0.25">
      <c r="A1310">
        <v>418739</v>
      </c>
      <c r="B1310" t="s">
        <v>1032</v>
      </c>
      <c r="C1310" t="s">
        <v>1033</v>
      </c>
      <c r="D1310" t="s">
        <v>1034</v>
      </c>
      <c r="E1310">
        <v>108</v>
      </c>
      <c r="F1310">
        <v>5873</v>
      </c>
      <c r="G1310" t="s">
        <v>654</v>
      </c>
      <c r="H1310" s="2">
        <v>0.45833333333333331</v>
      </c>
      <c r="I1310" t="s">
        <v>654</v>
      </c>
      <c r="J1310" s="2">
        <v>0.79166666666666663</v>
      </c>
      <c r="L1310" t="s">
        <v>968</v>
      </c>
      <c r="N1310" t="s">
        <v>1035</v>
      </c>
      <c r="O1310">
        <v>9002647</v>
      </c>
      <c r="P1310" t="s">
        <v>1036</v>
      </c>
      <c r="Q1310" t="s">
        <v>8232</v>
      </c>
      <c r="R1310">
        <v>0</v>
      </c>
      <c r="S1310" t="s">
        <v>4887</v>
      </c>
      <c r="V1310" t="s">
        <v>8226</v>
      </c>
      <c r="W1310" t="s">
        <v>8226</v>
      </c>
      <c r="X1310" t="s">
        <v>1040</v>
      </c>
      <c r="Y1310" t="s">
        <v>1229</v>
      </c>
      <c r="Z1310" t="s">
        <v>1042</v>
      </c>
    </row>
    <row r="1311" spans="1:26" x14ac:dyDescent="0.25">
      <c r="A1311">
        <v>418547</v>
      </c>
      <c r="B1311" t="s">
        <v>1075</v>
      </c>
      <c r="C1311" t="s">
        <v>1511</v>
      </c>
      <c r="D1311" t="s">
        <v>1512</v>
      </c>
      <c r="E1311">
        <v>147</v>
      </c>
      <c r="F1311">
        <v>9940</v>
      </c>
      <c r="G1311" t="s">
        <v>654</v>
      </c>
      <c r="H1311" s="2">
        <v>0.625</v>
      </c>
      <c r="I1311" t="s">
        <v>654</v>
      </c>
      <c r="J1311" s="2">
        <v>0.83333333333333337</v>
      </c>
      <c r="L1311" t="s">
        <v>968</v>
      </c>
      <c r="N1311" t="s">
        <v>1158</v>
      </c>
      <c r="O1311">
        <v>9364356</v>
      </c>
      <c r="P1311" t="s">
        <v>1159</v>
      </c>
      <c r="Q1311" t="s">
        <v>8233</v>
      </c>
      <c r="R1311">
        <v>0</v>
      </c>
      <c r="S1311" t="s">
        <v>6589</v>
      </c>
      <c r="V1311" t="s">
        <v>4501</v>
      </c>
      <c r="W1311" t="s">
        <v>4501</v>
      </c>
      <c r="X1311" t="s">
        <v>1516</v>
      </c>
      <c r="Y1311" t="s">
        <v>1520</v>
      </c>
      <c r="Z1311" t="s">
        <v>1521</v>
      </c>
    </row>
    <row r="1312" spans="1:26" x14ac:dyDescent="0.25">
      <c r="A1312">
        <v>418534</v>
      </c>
      <c r="B1312" t="s">
        <v>1075</v>
      </c>
      <c r="C1312" t="s">
        <v>1076</v>
      </c>
      <c r="D1312" t="s">
        <v>1077</v>
      </c>
      <c r="E1312">
        <v>159</v>
      </c>
      <c r="F1312">
        <v>15215</v>
      </c>
      <c r="G1312" t="s">
        <v>459</v>
      </c>
      <c r="H1312" s="2">
        <v>0.25</v>
      </c>
      <c r="I1312" t="s">
        <v>459</v>
      </c>
      <c r="J1312" s="2">
        <v>0.66666666666666663</v>
      </c>
      <c r="L1312" t="s">
        <v>968</v>
      </c>
      <c r="N1312" t="s">
        <v>1078</v>
      </c>
      <c r="O1312">
        <v>9819947</v>
      </c>
      <c r="P1312" t="s">
        <v>1277</v>
      </c>
      <c r="Q1312" t="s">
        <v>8234</v>
      </c>
      <c r="R1312">
        <v>0</v>
      </c>
      <c r="S1312" t="s">
        <v>1920</v>
      </c>
      <c r="V1312">
        <v>57</v>
      </c>
      <c r="W1312">
        <v>57</v>
      </c>
      <c r="X1312" t="s">
        <v>1082</v>
      </c>
      <c r="Y1312" t="s">
        <v>1127</v>
      </c>
      <c r="Z1312" t="s">
        <v>1083</v>
      </c>
    </row>
    <row r="1313" spans="1:26" x14ac:dyDescent="0.25">
      <c r="A1313">
        <v>418535</v>
      </c>
      <c r="B1313" t="s">
        <v>1075</v>
      </c>
      <c r="C1313" t="s">
        <v>1465</v>
      </c>
      <c r="D1313" t="s">
        <v>1466</v>
      </c>
      <c r="E1313">
        <v>159</v>
      </c>
      <c r="F1313">
        <v>15215</v>
      </c>
      <c r="G1313" t="s">
        <v>459</v>
      </c>
      <c r="H1313" s="2">
        <v>0.29166666666666669</v>
      </c>
      <c r="I1313" t="s">
        <v>459</v>
      </c>
      <c r="J1313" s="2">
        <v>0.95833333333333337</v>
      </c>
      <c r="L1313" t="s">
        <v>968</v>
      </c>
      <c r="N1313" t="s">
        <v>1078</v>
      </c>
      <c r="O1313">
        <v>9809916</v>
      </c>
      <c r="P1313" t="s">
        <v>1277</v>
      </c>
      <c r="Q1313" t="s">
        <v>8235</v>
      </c>
      <c r="R1313">
        <v>0</v>
      </c>
      <c r="S1313" t="s">
        <v>8236</v>
      </c>
      <c r="V1313">
        <v>66</v>
      </c>
      <c r="W1313">
        <v>66</v>
      </c>
      <c r="X1313" t="s">
        <v>1469</v>
      </c>
      <c r="Y1313" t="s">
        <v>1615</v>
      </c>
      <c r="Z1313" t="s">
        <v>1104</v>
      </c>
    </row>
    <row r="1314" spans="1:26" x14ac:dyDescent="0.25">
      <c r="A1314">
        <v>418741</v>
      </c>
      <c r="B1314" t="s">
        <v>982</v>
      </c>
      <c r="C1314" t="s">
        <v>370</v>
      </c>
      <c r="D1314" t="s">
        <v>371</v>
      </c>
      <c r="E1314">
        <v>230</v>
      </c>
      <c r="F1314">
        <v>71925</v>
      </c>
      <c r="G1314" t="s">
        <v>459</v>
      </c>
      <c r="H1314" s="2">
        <v>0.3125</v>
      </c>
      <c r="I1314" t="s">
        <v>458</v>
      </c>
      <c r="J1314" s="2">
        <v>0.70833333333333337</v>
      </c>
      <c r="L1314" t="s">
        <v>968</v>
      </c>
      <c r="N1314" t="s">
        <v>1214</v>
      </c>
      <c r="O1314">
        <v>9120877</v>
      </c>
      <c r="P1314" t="s">
        <v>986</v>
      </c>
      <c r="Q1314" t="s">
        <v>8237</v>
      </c>
      <c r="R1314">
        <v>0</v>
      </c>
      <c r="S1314" t="s">
        <v>2288</v>
      </c>
      <c r="V1314" t="s">
        <v>8238</v>
      </c>
      <c r="W1314" t="s">
        <v>8238</v>
      </c>
      <c r="Y1314" t="s">
        <v>1074</v>
      </c>
      <c r="Z1314" t="s">
        <v>1074</v>
      </c>
    </row>
    <row r="1315" spans="1:26" x14ac:dyDescent="0.25">
      <c r="A1315" t="s">
        <v>8239</v>
      </c>
      <c r="B1315" t="s">
        <v>982</v>
      </c>
      <c r="C1315" t="s">
        <v>416</v>
      </c>
      <c r="D1315" t="s">
        <v>417</v>
      </c>
      <c r="E1315">
        <v>301</v>
      </c>
      <c r="F1315">
        <v>82910</v>
      </c>
      <c r="G1315" t="s">
        <v>459</v>
      </c>
      <c r="H1315" s="2">
        <v>0.35416666666666669</v>
      </c>
      <c r="I1315" t="s">
        <v>704</v>
      </c>
      <c r="J1315" s="2">
        <v>0.70833333333333337</v>
      </c>
      <c r="L1315" t="s">
        <v>968</v>
      </c>
      <c r="N1315" t="s">
        <v>985</v>
      </c>
      <c r="O1315">
        <v>9111802</v>
      </c>
      <c r="P1315" t="s">
        <v>1009</v>
      </c>
      <c r="Q1315" t="s">
        <v>8240</v>
      </c>
      <c r="R1315">
        <v>0</v>
      </c>
      <c r="S1315" t="s">
        <v>6043</v>
      </c>
      <c r="V1315">
        <v>16727</v>
      </c>
      <c r="W1315">
        <v>16727</v>
      </c>
      <c r="X1315" t="s">
        <v>1627</v>
      </c>
      <c r="Y1315" t="s">
        <v>1074</v>
      </c>
      <c r="Z1315" t="s">
        <v>1074</v>
      </c>
    </row>
    <row r="1316" spans="1:26" x14ac:dyDescent="0.25">
      <c r="A1316">
        <v>418760</v>
      </c>
      <c r="B1316" t="s">
        <v>1032</v>
      </c>
      <c r="C1316" t="s">
        <v>1165</v>
      </c>
      <c r="D1316" t="s">
        <v>1166</v>
      </c>
      <c r="E1316">
        <v>54</v>
      </c>
      <c r="F1316">
        <v>499</v>
      </c>
      <c r="G1316" t="s">
        <v>459</v>
      </c>
      <c r="H1316" s="2">
        <v>0.58333333333333337</v>
      </c>
      <c r="I1316" t="s">
        <v>459</v>
      </c>
      <c r="J1316" s="2">
        <v>0.95833333333333337</v>
      </c>
      <c r="L1316" t="s">
        <v>968</v>
      </c>
      <c r="N1316" t="s">
        <v>1167</v>
      </c>
      <c r="O1316">
        <v>7917757</v>
      </c>
      <c r="P1316" t="s">
        <v>1168</v>
      </c>
      <c r="Q1316" t="s">
        <v>8241</v>
      </c>
      <c r="R1316">
        <v>0</v>
      </c>
      <c r="S1316" t="s">
        <v>1133</v>
      </c>
      <c r="V1316">
        <v>21311</v>
      </c>
      <c r="W1316">
        <v>21311</v>
      </c>
      <c r="X1316" t="s">
        <v>1171</v>
      </c>
      <c r="Y1316" t="s">
        <v>1047</v>
      </c>
      <c r="Z1316" t="s">
        <v>1047</v>
      </c>
    </row>
    <row r="1317" spans="1:26" x14ac:dyDescent="0.25">
      <c r="A1317">
        <v>418549</v>
      </c>
      <c r="B1317" t="s">
        <v>1032</v>
      </c>
      <c r="C1317" t="s">
        <v>1128</v>
      </c>
      <c r="D1317" t="s">
        <v>1129</v>
      </c>
      <c r="E1317">
        <v>56</v>
      </c>
      <c r="F1317">
        <v>1083</v>
      </c>
      <c r="G1317" t="s">
        <v>459</v>
      </c>
      <c r="H1317" s="2">
        <v>0.58333333333333337</v>
      </c>
      <c r="I1317" t="s">
        <v>459</v>
      </c>
      <c r="J1317" s="2">
        <v>0.99930555555555556</v>
      </c>
      <c r="L1317" t="s">
        <v>968</v>
      </c>
      <c r="N1317" t="s">
        <v>1158</v>
      </c>
      <c r="O1317">
        <v>9184524</v>
      </c>
      <c r="P1317" t="s">
        <v>1036</v>
      </c>
      <c r="Q1317" t="s">
        <v>8242</v>
      </c>
      <c r="R1317">
        <v>0</v>
      </c>
      <c r="S1317" t="s">
        <v>1133</v>
      </c>
      <c r="V1317" t="s">
        <v>8243</v>
      </c>
      <c r="W1317" t="s">
        <v>8243</v>
      </c>
      <c r="X1317" t="s">
        <v>1135</v>
      </c>
      <c r="Y1317" t="s">
        <v>1042</v>
      </c>
      <c r="Z1317" t="s">
        <v>1042</v>
      </c>
    </row>
    <row r="1318" spans="1:26" x14ac:dyDescent="0.25">
      <c r="A1318">
        <v>418548</v>
      </c>
      <c r="B1318" t="s">
        <v>1075</v>
      </c>
      <c r="C1318" t="s">
        <v>7307</v>
      </c>
      <c r="D1318" t="s">
        <v>7308</v>
      </c>
      <c r="E1318">
        <v>139</v>
      </c>
      <c r="F1318">
        <v>9999</v>
      </c>
      <c r="G1318" t="s">
        <v>459</v>
      </c>
      <c r="H1318" s="2">
        <v>0.77083333333333337</v>
      </c>
      <c r="I1318" t="s">
        <v>556</v>
      </c>
      <c r="J1318" s="2">
        <v>0.125</v>
      </c>
      <c r="L1318" t="s">
        <v>968</v>
      </c>
      <c r="N1318" t="s">
        <v>1158</v>
      </c>
      <c r="O1318">
        <v>9491616</v>
      </c>
      <c r="P1318" t="s">
        <v>1159</v>
      </c>
      <c r="Q1318" t="s">
        <v>8244</v>
      </c>
      <c r="R1318">
        <v>0</v>
      </c>
      <c r="S1318" t="s">
        <v>8010</v>
      </c>
      <c r="V1318" t="s">
        <v>7465</v>
      </c>
      <c r="W1318" t="s">
        <v>7465</v>
      </c>
      <c r="X1318" t="s">
        <v>7312</v>
      </c>
      <c r="Y1318" t="s">
        <v>1520</v>
      </c>
      <c r="Z1318" t="s">
        <v>975</v>
      </c>
    </row>
    <row r="1319" spans="1:26" x14ac:dyDescent="0.25">
      <c r="A1319">
        <v>418570</v>
      </c>
      <c r="B1319" t="s">
        <v>1075</v>
      </c>
      <c r="C1319" t="s">
        <v>6825</v>
      </c>
      <c r="D1319" t="s">
        <v>6826</v>
      </c>
      <c r="E1319">
        <v>154</v>
      </c>
      <c r="F1319">
        <v>14308</v>
      </c>
      <c r="G1319" t="s">
        <v>556</v>
      </c>
      <c r="H1319" s="2">
        <v>0.22916666666666666</v>
      </c>
      <c r="I1319" t="s">
        <v>556</v>
      </c>
      <c r="J1319" s="2">
        <v>0.95833333333333337</v>
      </c>
      <c r="L1319" t="s">
        <v>968</v>
      </c>
      <c r="N1319" t="s">
        <v>1035</v>
      </c>
      <c r="O1319" t="s">
        <v>6827</v>
      </c>
      <c r="P1319" t="s">
        <v>1079</v>
      </c>
      <c r="Q1319" t="s">
        <v>8245</v>
      </c>
      <c r="R1319">
        <v>0</v>
      </c>
      <c r="S1319" t="s">
        <v>3522</v>
      </c>
      <c r="V1319" t="s">
        <v>8246</v>
      </c>
      <c r="W1319" t="s">
        <v>8246</v>
      </c>
      <c r="X1319" t="s">
        <v>6831</v>
      </c>
      <c r="Y1319" t="s">
        <v>5854</v>
      </c>
      <c r="Z1319" t="s">
        <v>8247</v>
      </c>
    </row>
    <row r="1320" spans="1:26" x14ac:dyDescent="0.25">
      <c r="A1320">
        <v>418726</v>
      </c>
      <c r="B1320" t="s">
        <v>976</v>
      </c>
      <c r="C1320" t="s">
        <v>4451</v>
      </c>
      <c r="D1320" t="s">
        <v>4317</v>
      </c>
      <c r="E1320">
        <v>72</v>
      </c>
      <c r="F1320">
        <v>728</v>
      </c>
      <c r="G1320" t="s">
        <v>556</v>
      </c>
      <c r="H1320" s="2">
        <v>0.25</v>
      </c>
      <c r="I1320" t="s">
        <v>552</v>
      </c>
      <c r="J1320" s="2">
        <v>0.25</v>
      </c>
      <c r="L1320" t="s">
        <v>968</v>
      </c>
      <c r="N1320" t="s">
        <v>2198</v>
      </c>
      <c r="O1320" t="s">
        <v>4319</v>
      </c>
      <c r="P1320" t="s">
        <v>970</v>
      </c>
      <c r="Q1320" t="s">
        <v>8248</v>
      </c>
      <c r="R1320">
        <v>0</v>
      </c>
      <c r="S1320" t="s">
        <v>1183</v>
      </c>
      <c r="X1320" t="s">
        <v>4321</v>
      </c>
      <c r="Y1320" t="s">
        <v>1284</v>
      </c>
      <c r="Z1320" t="s">
        <v>1295</v>
      </c>
    </row>
    <row r="1321" spans="1:26" x14ac:dyDescent="0.25">
      <c r="A1321">
        <v>418725</v>
      </c>
      <c r="B1321" t="s">
        <v>964</v>
      </c>
      <c r="C1321" t="s">
        <v>4454</v>
      </c>
      <c r="D1321" t="s">
        <v>4323</v>
      </c>
      <c r="E1321">
        <v>18</v>
      </c>
      <c r="F1321">
        <v>83</v>
      </c>
      <c r="G1321" t="s">
        <v>556</v>
      </c>
      <c r="H1321" s="2">
        <v>0.25</v>
      </c>
      <c r="I1321" t="s">
        <v>552</v>
      </c>
      <c r="J1321" s="2">
        <v>0.29166666666666669</v>
      </c>
      <c r="L1321" t="s">
        <v>968</v>
      </c>
      <c r="N1321" t="s">
        <v>2198</v>
      </c>
      <c r="O1321" t="s">
        <v>4324</v>
      </c>
      <c r="P1321" t="s">
        <v>970</v>
      </c>
      <c r="Q1321" t="s">
        <v>8249</v>
      </c>
      <c r="R1321">
        <v>0</v>
      </c>
      <c r="S1321" t="s">
        <v>1183</v>
      </c>
      <c r="X1321" t="s">
        <v>4326</v>
      </c>
      <c r="Y1321" t="s">
        <v>1284</v>
      </c>
      <c r="Z1321" t="s">
        <v>1295</v>
      </c>
    </row>
    <row r="1322" spans="1:26" x14ac:dyDescent="0.25">
      <c r="A1322">
        <v>418858</v>
      </c>
      <c r="B1322" t="s">
        <v>994</v>
      </c>
      <c r="C1322" t="s">
        <v>7928</v>
      </c>
      <c r="D1322" t="s">
        <v>7929</v>
      </c>
      <c r="E1322">
        <v>119</v>
      </c>
      <c r="F1322">
        <v>5806</v>
      </c>
      <c r="G1322" t="s">
        <v>556</v>
      </c>
      <c r="H1322" s="2">
        <v>0.55208333333333337</v>
      </c>
      <c r="I1322" t="s">
        <v>556</v>
      </c>
      <c r="J1322" s="2">
        <v>0.91666666666666663</v>
      </c>
      <c r="L1322" t="s">
        <v>968</v>
      </c>
      <c r="N1322" t="s">
        <v>997</v>
      </c>
      <c r="O1322">
        <v>9423126</v>
      </c>
      <c r="P1322" t="s">
        <v>999</v>
      </c>
      <c r="Q1322" t="s">
        <v>8250</v>
      </c>
      <c r="R1322">
        <v>0</v>
      </c>
      <c r="S1322" t="s">
        <v>2643</v>
      </c>
      <c r="V1322">
        <v>3</v>
      </c>
      <c r="W1322">
        <v>3</v>
      </c>
      <c r="X1322" t="s">
        <v>7931</v>
      </c>
      <c r="Y1322" t="s">
        <v>3452</v>
      </c>
      <c r="Z1322" t="s">
        <v>1223</v>
      </c>
    </row>
    <row r="1323" spans="1:26" x14ac:dyDescent="0.25">
      <c r="A1323">
        <v>418942</v>
      </c>
      <c r="B1323" t="s">
        <v>1805</v>
      </c>
      <c r="C1323" t="s">
        <v>2482</v>
      </c>
      <c r="D1323" t="s">
        <v>2483</v>
      </c>
      <c r="E1323">
        <v>87</v>
      </c>
      <c r="F1323">
        <v>2749</v>
      </c>
      <c r="G1323" t="s">
        <v>556</v>
      </c>
      <c r="H1323" s="2">
        <v>0.66666666666666663</v>
      </c>
      <c r="I1323" t="s">
        <v>552</v>
      </c>
      <c r="J1323" s="2">
        <v>0.91666666666666663</v>
      </c>
      <c r="L1323" t="s">
        <v>968</v>
      </c>
      <c r="N1323" t="s">
        <v>2144</v>
      </c>
      <c r="O1323">
        <v>401103</v>
      </c>
      <c r="P1323" t="s">
        <v>1159</v>
      </c>
      <c r="Q1323" t="s">
        <v>8251</v>
      </c>
      <c r="R1323">
        <v>0</v>
      </c>
      <c r="S1323" t="s">
        <v>1603</v>
      </c>
      <c r="X1323" t="s">
        <v>2485</v>
      </c>
      <c r="Y1323" t="s">
        <v>2486</v>
      </c>
      <c r="Z1323" t="s">
        <v>4671</v>
      </c>
    </row>
    <row r="1324" spans="1:26" x14ac:dyDescent="0.25">
      <c r="A1324">
        <v>419040</v>
      </c>
      <c r="B1324" t="s">
        <v>1032</v>
      </c>
      <c r="C1324" t="s">
        <v>5900</v>
      </c>
      <c r="D1324" t="s">
        <v>5901</v>
      </c>
      <c r="E1324">
        <v>71</v>
      </c>
      <c r="F1324">
        <v>1050</v>
      </c>
      <c r="G1324" t="s">
        <v>552</v>
      </c>
      <c r="H1324" s="2">
        <v>0.25</v>
      </c>
      <c r="I1324" t="s">
        <v>552</v>
      </c>
      <c r="J1324" s="2">
        <v>0.41666666666666669</v>
      </c>
      <c r="L1324" t="s">
        <v>968</v>
      </c>
      <c r="N1324" t="s">
        <v>1167</v>
      </c>
      <c r="O1324">
        <v>8132055</v>
      </c>
      <c r="P1324" t="s">
        <v>970</v>
      </c>
      <c r="Q1324" t="s">
        <v>8252</v>
      </c>
      <c r="R1324">
        <v>0</v>
      </c>
      <c r="S1324" t="s">
        <v>8253</v>
      </c>
      <c r="V1324">
        <v>21311</v>
      </c>
      <c r="W1324">
        <v>21311</v>
      </c>
      <c r="X1324" t="s">
        <v>5905</v>
      </c>
      <c r="Y1324" t="s">
        <v>1281</v>
      </c>
      <c r="Z1324" t="s">
        <v>1284</v>
      </c>
    </row>
    <row r="1325" spans="1:26" x14ac:dyDescent="0.25">
      <c r="A1325">
        <v>418674</v>
      </c>
      <c r="B1325" t="s">
        <v>1032</v>
      </c>
      <c r="C1325" t="s">
        <v>1192</v>
      </c>
      <c r="D1325" t="s">
        <v>1193</v>
      </c>
      <c r="E1325">
        <v>69</v>
      </c>
      <c r="F1325">
        <v>764</v>
      </c>
      <c r="G1325" t="s">
        <v>552</v>
      </c>
      <c r="H1325" s="2">
        <v>0.29166666666666669</v>
      </c>
      <c r="I1325" t="s">
        <v>552</v>
      </c>
      <c r="J1325" s="2">
        <v>0.66666666666666663</v>
      </c>
      <c r="L1325" t="s">
        <v>968</v>
      </c>
      <c r="N1325" t="s">
        <v>1194</v>
      </c>
      <c r="O1325">
        <v>7030523</v>
      </c>
      <c r="P1325" t="s">
        <v>1036</v>
      </c>
      <c r="Q1325" t="s">
        <v>8254</v>
      </c>
      <c r="R1325">
        <v>0</v>
      </c>
      <c r="S1325" t="s">
        <v>5101</v>
      </c>
      <c r="V1325">
        <v>21311</v>
      </c>
      <c r="W1325">
        <v>21311</v>
      </c>
      <c r="X1325" t="s">
        <v>1197</v>
      </c>
      <c r="Y1325" t="s">
        <v>1198</v>
      </c>
      <c r="Z1325" t="s">
        <v>1029</v>
      </c>
    </row>
    <row r="1326" spans="1:26" x14ac:dyDescent="0.25">
      <c r="A1326">
        <v>419130</v>
      </c>
      <c r="B1326" t="s">
        <v>964</v>
      </c>
      <c r="C1326" t="s">
        <v>5917</v>
      </c>
      <c r="D1326" t="s">
        <v>5918</v>
      </c>
      <c r="E1326">
        <v>28</v>
      </c>
      <c r="F1326">
        <v>284</v>
      </c>
      <c r="G1326" t="s">
        <v>552</v>
      </c>
      <c r="H1326" s="2">
        <v>0.41666666666666669</v>
      </c>
      <c r="I1326" t="s">
        <v>8259</v>
      </c>
      <c r="J1326" s="2">
        <v>0.91666666666666663</v>
      </c>
      <c r="L1326" t="s">
        <v>968</v>
      </c>
      <c r="N1326" t="s">
        <v>969</v>
      </c>
      <c r="P1326" t="s">
        <v>970</v>
      </c>
      <c r="Q1326" t="s">
        <v>8260</v>
      </c>
      <c r="R1326">
        <v>0</v>
      </c>
      <c r="S1326" t="s">
        <v>3267</v>
      </c>
      <c r="X1326" t="s">
        <v>5920</v>
      </c>
      <c r="Y1326" t="s">
        <v>974</v>
      </c>
      <c r="Z1326" t="s">
        <v>974</v>
      </c>
    </row>
    <row r="1327" spans="1:26" x14ac:dyDescent="0.25">
      <c r="A1327">
        <v>419136</v>
      </c>
      <c r="B1327" t="s">
        <v>976</v>
      </c>
      <c r="C1327" t="s">
        <v>1350</v>
      </c>
      <c r="D1327" t="s">
        <v>1351</v>
      </c>
      <c r="E1327">
        <v>106</v>
      </c>
      <c r="F1327">
        <v>4249</v>
      </c>
      <c r="G1327" t="s">
        <v>552</v>
      </c>
      <c r="H1327" s="2">
        <v>0.41666666666666669</v>
      </c>
      <c r="I1327" t="s">
        <v>8259</v>
      </c>
      <c r="J1327" s="2">
        <v>0.91666666666666663</v>
      </c>
      <c r="L1327" t="s">
        <v>968</v>
      </c>
      <c r="N1327" t="s">
        <v>969</v>
      </c>
      <c r="P1327" t="s">
        <v>970</v>
      </c>
      <c r="Q1327" t="s">
        <v>8261</v>
      </c>
      <c r="R1327">
        <v>0</v>
      </c>
      <c r="S1327" t="s">
        <v>3267</v>
      </c>
      <c r="X1327" t="s">
        <v>1354</v>
      </c>
      <c r="Y1327" t="s">
        <v>974</v>
      </c>
      <c r="Z1327" t="s">
        <v>974</v>
      </c>
    </row>
    <row r="1328" spans="1:26" x14ac:dyDescent="0.25">
      <c r="A1328">
        <v>419118</v>
      </c>
      <c r="B1328" t="s">
        <v>1032</v>
      </c>
      <c r="C1328" t="s">
        <v>1033</v>
      </c>
      <c r="D1328" t="s">
        <v>1034</v>
      </c>
      <c r="E1328">
        <v>108</v>
      </c>
      <c r="F1328">
        <v>5873</v>
      </c>
      <c r="G1328" t="s">
        <v>552</v>
      </c>
      <c r="H1328" s="2">
        <v>0.79166666666666663</v>
      </c>
      <c r="I1328" t="s">
        <v>458</v>
      </c>
      <c r="J1328" s="2">
        <v>0.25</v>
      </c>
      <c r="L1328" t="s">
        <v>968</v>
      </c>
      <c r="N1328" t="s">
        <v>1035</v>
      </c>
      <c r="O1328">
        <v>9002647</v>
      </c>
      <c r="P1328" t="s">
        <v>1036</v>
      </c>
      <c r="Q1328" t="s">
        <v>8262</v>
      </c>
      <c r="R1328">
        <v>0</v>
      </c>
      <c r="S1328" t="s">
        <v>5116</v>
      </c>
      <c r="V1328" t="s">
        <v>8226</v>
      </c>
      <c r="W1328" t="s">
        <v>8226</v>
      </c>
      <c r="X1328" t="s">
        <v>1040</v>
      </c>
      <c r="Y1328" t="s">
        <v>2167</v>
      </c>
      <c r="Z1328" t="s">
        <v>1853</v>
      </c>
    </row>
    <row r="1329" spans="1:26" x14ac:dyDescent="0.25">
      <c r="A1329">
        <v>419138</v>
      </c>
      <c r="B1329" t="s">
        <v>964</v>
      </c>
      <c r="C1329" t="s">
        <v>1049</v>
      </c>
      <c r="D1329" t="s">
        <v>1050</v>
      </c>
      <c r="E1329">
        <v>26</v>
      </c>
      <c r="F1329">
        <v>284</v>
      </c>
      <c r="G1329" t="s">
        <v>458</v>
      </c>
      <c r="H1329" s="2">
        <v>0.20833333333333334</v>
      </c>
      <c r="I1329" t="s">
        <v>458</v>
      </c>
      <c r="J1329" s="2">
        <v>0.75</v>
      </c>
      <c r="L1329" t="s">
        <v>968</v>
      </c>
      <c r="N1329" t="s">
        <v>969</v>
      </c>
      <c r="P1329" t="s">
        <v>970</v>
      </c>
      <c r="Q1329" t="s">
        <v>8263</v>
      </c>
      <c r="R1329">
        <v>0</v>
      </c>
      <c r="S1329" t="s">
        <v>972</v>
      </c>
      <c r="X1329" t="s">
        <v>1053</v>
      </c>
      <c r="Y1329" t="s">
        <v>974</v>
      </c>
      <c r="Z1329" t="s">
        <v>974</v>
      </c>
    </row>
    <row r="1330" spans="1:26" x14ac:dyDescent="0.25">
      <c r="A1330">
        <v>419132</v>
      </c>
      <c r="B1330" t="s">
        <v>964</v>
      </c>
      <c r="C1330" t="s">
        <v>965</v>
      </c>
      <c r="D1330" t="s">
        <v>966</v>
      </c>
      <c r="E1330">
        <v>26</v>
      </c>
      <c r="F1330">
        <v>284</v>
      </c>
      <c r="G1330" t="s">
        <v>458</v>
      </c>
      <c r="H1330" s="2">
        <v>0.20833333333333334</v>
      </c>
      <c r="I1330" t="s">
        <v>458</v>
      </c>
      <c r="J1330" s="2">
        <v>0.75</v>
      </c>
      <c r="L1330" t="s">
        <v>968</v>
      </c>
      <c r="N1330" t="s">
        <v>969</v>
      </c>
      <c r="P1330" t="s">
        <v>970</v>
      </c>
      <c r="Q1330" t="s">
        <v>8264</v>
      </c>
      <c r="R1330">
        <v>0</v>
      </c>
      <c r="S1330" t="s">
        <v>1349</v>
      </c>
      <c r="X1330" t="s">
        <v>973</v>
      </c>
      <c r="Y1330" t="s">
        <v>974</v>
      </c>
      <c r="Z1330" t="s">
        <v>974</v>
      </c>
    </row>
    <row r="1331" spans="1:26" x14ac:dyDescent="0.25">
      <c r="A1331">
        <v>419131</v>
      </c>
      <c r="B1331" t="s">
        <v>976</v>
      </c>
      <c r="C1331" t="s">
        <v>1054</v>
      </c>
      <c r="D1331" t="s">
        <v>1055</v>
      </c>
      <c r="E1331">
        <v>87</v>
      </c>
      <c r="F1331">
        <v>2391</v>
      </c>
      <c r="G1331" t="s">
        <v>458</v>
      </c>
      <c r="H1331" s="2">
        <v>0.20833333333333334</v>
      </c>
      <c r="I1331" t="s">
        <v>458</v>
      </c>
      <c r="J1331" s="2">
        <v>0.75</v>
      </c>
      <c r="L1331" t="s">
        <v>968</v>
      </c>
      <c r="N1331" t="s">
        <v>969</v>
      </c>
      <c r="P1331" t="s">
        <v>970</v>
      </c>
      <c r="Q1331" t="s">
        <v>8265</v>
      </c>
      <c r="R1331">
        <v>0</v>
      </c>
      <c r="S1331" t="s">
        <v>980</v>
      </c>
      <c r="X1331" t="s">
        <v>1058</v>
      </c>
      <c r="Y1331" t="s">
        <v>974</v>
      </c>
      <c r="Z1331" t="s">
        <v>974</v>
      </c>
    </row>
    <row r="1332" spans="1:26" x14ac:dyDescent="0.25">
      <c r="A1332">
        <v>419133</v>
      </c>
      <c r="B1332" t="s">
        <v>976</v>
      </c>
      <c r="C1332" t="s">
        <v>977</v>
      </c>
      <c r="D1332" t="s">
        <v>978</v>
      </c>
      <c r="E1332">
        <v>84</v>
      </c>
      <c r="F1332">
        <v>2655</v>
      </c>
      <c r="G1332" t="s">
        <v>458</v>
      </c>
      <c r="H1332" s="2">
        <v>0.20833333333333334</v>
      </c>
      <c r="I1332" t="s">
        <v>458</v>
      </c>
      <c r="J1332" s="2">
        <v>0.75</v>
      </c>
      <c r="L1332" t="s">
        <v>968</v>
      </c>
      <c r="N1332" t="s">
        <v>969</v>
      </c>
      <c r="P1332" t="s">
        <v>970</v>
      </c>
      <c r="Q1332" t="s">
        <v>8266</v>
      </c>
      <c r="R1332">
        <v>0</v>
      </c>
      <c r="S1332" t="s">
        <v>980</v>
      </c>
      <c r="X1332" t="s">
        <v>981</v>
      </c>
      <c r="Y1332" t="s">
        <v>974</v>
      </c>
      <c r="Z1332" t="s">
        <v>974</v>
      </c>
    </row>
    <row r="1333" spans="1:26" x14ac:dyDescent="0.25">
      <c r="A1333">
        <v>418918</v>
      </c>
      <c r="B1333" t="s">
        <v>1075</v>
      </c>
      <c r="C1333" t="s">
        <v>1828</v>
      </c>
      <c r="D1333" t="s">
        <v>1829</v>
      </c>
      <c r="E1333">
        <v>159</v>
      </c>
      <c r="F1333">
        <v>15215</v>
      </c>
      <c r="G1333" t="s">
        <v>458</v>
      </c>
      <c r="H1333" s="2">
        <v>0.25</v>
      </c>
      <c r="I1333" t="s">
        <v>458</v>
      </c>
      <c r="J1333" s="2">
        <v>0.79166666666666663</v>
      </c>
      <c r="L1333" t="s">
        <v>968</v>
      </c>
      <c r="N1333" t="s">
        <v>1078</v>
      </c>
      <c r="O1333">
        <v>9809904</v>
      </c>
      <c r="P1333" t="s">
        <v>1277</v>
      </c>
      <c r="Q1333" t="s">
        <v>8267</v>
      </c>
      <c r="R1333">
        <v>0</v>
      </c>
      <c r="S1333" t="s">
        <v>6873</v>
      </c>
      <c r="V1333">
        <v>69</v>
      </c>
      <c r="W1333">
        <v>69</v>
      </c>
      <c r="X1333" t="s">
        <v>1831</v>
      </c>
      <c r="Y1333" t="s">
        <v>1615</v>
      </c>
      <c r="Z1333" t="s">
        <v>6098</v>
      </c>
    </row>
    <row r="1334" spans="1:26" x14ac:dyDescent="0.25">
      <c r="A1334">
        <v>419245</v>
      </c>
      <c r="B1334" t="s">
        <v>964</v>
      </c>
      <c r="C1334" t="s">
        <v>4724</v>
      </c>
      <c r="D1334" t="s">
        <v>4725</v>
      </c>
      <c r="E1334">
        <v>12</v>
      </c>
      <c r="F1334">
        <v>41</v>
      </c>
      <c r="G1334" t="s">
        <v>458</v>
      </c>
      <c r="H1334" s="2">
        <v>0.25</v>
      </c>
      <c r="I1334" t="s">
        <v>458</v>
      </c>
      <c r="J1334" s="2">
        <v>0.45833333333333331</v>
      </c>
      <c r="K1334" t="s">
        <v>8268</v>
      </c>
      <c r="L1334" t="s">
        <v>1142</v>
      </c>
      <c r="N1334" t="s">
        <v>1290</v>
      </c>
      <c r="O1334">
        <v>9678068</v>
      </c>
      <c r="P1334" t="s">
        <v>970</v>
      </c>
      <c r="Q1334" t="s">
        <v>8269</v>
      </c>
      <c r="R1334">
        <v>0</v>
      </c>
      <c r="S1334" t="s">
        <v>972</v>
      </c>
      <c r="X1334" t="s">
        <v>4728</v>
      </c>
      <c r="Y1334" t="s">
        <v>974</v>
      </c>
      <c r="Z1334" t="s">
        <v>974</v>
      </c>
    </row>
    <row r="1335" spans="1:26" x14ac:dyDescent="0.25">
      <c r="A1335">
        <v>405987</v>
      </c>
      <c r="B1335" t="s">
        <v>982</v>
      </c>
      <c r="C1335" t="s">
        <v>1378</v>
      </c>
      <c r="D1335" t="s">
        <v>1379</v>
      </c>
      <c r="E1335">
        <v>306</v>
      </c>
      <c r="F1335">
        <v>130818</v>
      </c>
      <c r="G1335" t="s">
        <v>458</v>
      </c>
      <c r="H1335" s="2">
        <v>0.29166666666666669</v>
      </c>
      <c r="I1335" t="s">
        <v>458</v>
      </c>
      <c r="J1335" s="2">
        <v>0.70833333333333337</v>
      </c>
      <c r="L1335" t="s">
        <v>968</v>
      </c>
      <c r="N1335" t="s">
        <v>1099</v>
      </c>
      <c r="O1335">
        <v>9812705</v>
      </c>
      <c r="P1335" t="s">
        <v>1060</v>
      </c>
      <c r="Q1335" t="s">
        <v>8270</v>
      </c>
      <c r="R1335">
        <v>0</v>
      </c>
      <c r="S1335" t="s">
        <v>988</v>
      </c>
      <c r="V1335">
        <v>67116</v>
      </c>
      <c r="W1335">
        <v>67116</v>
      </c>
      <c r="X1335" t="s">
        <v>1380</v>
      </c>
      <c r="Y1335" t="s">
        <v>1120</v>
      </c>
      <c r="Z1335" t="s">
        <v>1105</v>
      </c>
    </row>
    <row r="1336" spans="1:26" x14ac:dyDescent="0.25">
      <c r="A1336">
        <v>418921</v>
      </c>
      <c r="B1336" t="s">
        <v>1075</v>
      </c>
      <c r="C1336" t="s">
        <v>1320</v>
      </c>
      <c r="D1336" t="s">
        <v>1321</v>
      </c>
      <c r="E1336">
        <v>86</v>
      </c>
      <c r="F1336">
        <v>2546</v>
      </c>
      <c r="G1336" t="s">
        <v>458</v>
      </c>
      <c r="H1336" s="2">
        <v>0.54166666666666663</v>
      </c>
      <c r="I1336" t="s">
        <v>458</v>
      </c>
      <c r="J1336" s="2">
        <v>0.79166666666666663</v>
      </c>
      <c r="L1336" t="s">
        <v>968</v>
      </c>
      <c r="N1336" t="s">
        <v>1035</v>
      </c>
      <c r="O1336">
        <v>9280718</v>
      </c>
      <c r="P1336" t="s">
        <v>1079</v>
      </c>
      <c r="Q1336" t="s">
        <v>8271</v>
      </c>
      <c r="R1336">
        <v>0</v>
      </c>
      <c r="S1336" t="s">
        <v>4493</v>
      </c>
      <c r="V1336" t="s">
        <v>8121</v>
      </c>
      <c r="W1336" t="s">
        <v>8121</v>
      </c>
      <c r="X1336" t="s">
        <v>1325</v>
      </c>
      <c r="Y1336" t="s">
        <v>2031</v>
      </c>
      <c r="Z1336" t="s">
        <v>2368</v>
      </c>
    </row>
    <row r="1337" spans="1:26" x14ac:dyDescent="0.25">
      <c r="A1337">
        <v>419126</v>
      </c>
      <c r="B1337" t="s">
        <v>1032</v>
      </c>
      <c r="C1337" t="s">
        <v>1327</v>
      </c>
      <c r="D1337" t="s">
        <v>1328</v>
      </c>
      <c r="E1337">
        <v>42</v>
      </c>
      <c r="F1337">
        <v>380</v>
      </c>
      <c r="G1337" t="s">
        <v>8259</v>
      </c>
      <c r="H1337" s="2">
        <v>0.29166666666666669</v>
      </c>
      <c r="I1337" t="s">
        <v>8259</v>
      </c>
      <c r="J1337" s="2">
        <v>0.75</v>
      </c>
      <c r="L1337" t="s">
        <v>968</v>
      </c>
      <c r="N1337" t="s">
        <v>1329</v>
      </c>
      <c r="O1337">
        <v>7321960</v>
      </c>
      <c r="P1337" t="s">
        <v>1168</v>
      </c>
      <c r="Q1337" t="s">
        <v>8272</v>
      </c>
      <c r="R1337">
        <v>0</v>
      </c>
      <c r="S1337" t="s">
        <v>1603</v>
      </c>
      <c r="T1337" t="s">
        <v>1332</v>
      </c>
      <c r="X1337" t="s">
        <v>1333</v>
      </c>
      <c r="Y1337" t="s">
        <v>1104</v>
      </c>
      <c r="Z1337" t="s">
        <v>1042</v>
      </c>
    </row>
    <row r="1338" spans="1:26" x14ac:dyDescent="0.25">
      <c r="A1338">
        <v>419199</v>
      </c>
      <c r="B1338" t="s">
        <v>1032</v>
      </c>
      <c r="C1338" t="s">
        <v>5900</v>
      </c>
      <c r="D1338" t="s">
        <v>5901</v>
      </c>
      <c r="E1338">
        <v>71</v>
      </c>
      <c r="F1338">
        <v>1050</v>
      </c>
      <c r="G1338" t="s">
        <v>8259</v>
      </c>
      <c r="H1338" s="2">
        <v>0.375</v>
      </c>
      <c r="I1338" t="s">
        <v>421</v>
      </c>
      <c r="J1338" s="2">
        <v>0.125</v>
      </c>
      <c r="L1338" t="s">
        <v>968</v>
      </c>
      <c r="N1338" t="s">
        <v>1167</v>
      </c>
      <c r="O1338">
        <v>8132055</v>
      </c>
      <c r="P1338" t="s">
        <v>1036</v>
      </c>
      <c r="Q1338" t="s">
        <v>8273</v>
      </c>
      <c r="R1338">
        <v>0</v>
      </c>
      <c r="S1338" t="s">
        <v>2023</v>
      </c>
      <c r="T1338" t="s">
        <v>6961</v>
      </c>
      <c r="V1338">
        <v>21311</v>
      </c>
      <c r="W1338">
        <v>21321</v>
      </c>
      <c r="X1338" t="s">
        <v>5905</v>
      </c>
      <c r="Y1338" t="s">
        <v>1104</v>
      </c>
      <c r="Z1338" t="s">
        <v>974</v>
      </c>
    </row>
    <row r="1339" spans="1:26" x14ac:dyDescent="0.25">
      <c r="A1339">
        <v>419369</v>
      </c>
      <c r="B1339" t="s">
        <v>1021</v>
      </c>
      <c r="C1339" t="s">
        <v>3650</v>
      </c>
      <c r="D1339" t="s">
        <v>3651</v>
      </c>
      <c r="E1339">
        <v>19</v>
      </c>
      <c r="F1339">
        <v>34</v>
      </c>
      <c r="G1339" t="s">
        <v>8259</v>
      </c>
      <c r="H1339" s="2">
        <v>0.41666666666666669</v>
      </c>
      <c r="I1339" t="s">
        <v>8259</v>
      </c>
      <c r="J1339" s="2">
        <v>0.70833333333333337</v>
      </c>
      <c r="L1339" t="s">
        <v>968</v>
      </c>
      <c r="N1339" t="s">
        <v>3653</v>
      </c>
      <c r="O1339" t="s">
        <v>3654</v>
      </c>
      <c r="P1339" t="s">
        <v>970</v>
      </c>
      <c r="Q1339" t="s">
        <v>8274</v>
      </c>
      <c r="R1339">
        <v>2.74</v>
      </c>
      <c r="S1339" t="s">
        <v>1179</v>
      </c>
      <c r="X1339" t="s">
        <v>3656</v>
      </c>
      <c r="Y1339" t="s">
        <v>1147</v>
      </c>
      <c r="Z1339" t="s">
        <v>1047</v>
      </c>
    </row>
    <row r="1340" spans="1:26" x14ac:dyDescent="0.25">
      <c r="A1340">
        <v>419051</v>
      </c>
      <c r="B1340" t="s">
        <v>994</v>
      </c>
      <c r="C1340" t="s">
        <v>995</v>
      </c>
      <c r="D1340" t="s">
        <v>996</v>
      </c>
      <c r="E1340">
        <v>104</v>
      </c>
      <c r="F1340">
        <v>4631</v>
      </c>
      <c r="G1340" t="s">
        <v>8259</v>
      </c>
      <c r="H1340" s="2">
        <v>0.58333333333333337</v>
      </c>
      <c r="I1340" t="s">
        <v>457</v>
      </c>
      <c r="J1340" s="2">
        <v>0.95833333333333337</v>
      </c>
      <c r="L1340" t="s">
        <v>968</v>
      </c>
      <c r="N1340" t="s">
        <v>997</v>
      </c>
      <c r="O1340" t="s">
        <v>998</v>
      </c>
      <c r="P1340" t="s">
        <v>999</v>
      </c>
      <c r="Q1340" t="s">
        <v>8275</v>
      </c>
      <c r="R1340">
        <v>0</v>
      </c>
      <c r="S1340" t="s">
        <v>1046</v>
      </c>
      <c r="V1340">
        <v>170</v>
      </c>
      <c r="W1340">
        <v>170</v>
      </c>
      <c r="X1340" t="s">
        <v>1003</v>
      </c>
      <c r="Y1340" t="s">
        <v>1104</v>
      </c>
      <c r="Z1340" t="s">
        <v>975</v>
      </c>
    </row>
    <row r="1341" spans="1:26" x14ac:dyDescent="0.25">
      <c r="A1341">
        <v>419246</v>
      </c>
      <c r="B1341" t="s">
        <v>1075</v>
      </c>
      <c r="C1341" t="s">
        <v>1910</v>
      </c>
      <c r="D1341" t="s">
        <v>1911</v>
      </c>
      <c r="E1341">
        <v>190</v>
      </c>
      <c r="F1341">
        <v>26645</v>
      </c>
      <c r="G1341" t="s">
        <v>8259</v>
      </c>
      <c r="H1341" s="2">
        <v>0.79166666666666663</v>
      </c>
      <c r="I1341" t="s">
        <v>457</v>
      </c>
      <c r="J1341" s="2">
        <v>0.41666666666666669</v>
      </c>
      <c r="L1341" t="s">
        <v>968</v>
      </c>
      <c r="N1341" t="s">
        <v>1482</v>
      </c>
      <c r="O1341">
        <v>9709192</v>
      </c>
      <c r="P1341" t="s">
        <v>1079</v>
      </c>
      <c r="Q1341" t="s">
        <v>8276</v>
      </c>
      <c r="R1341">
        <v>0</v>
      </c>
      <c r="S1341" t="s">
        <v>1737</v>
      </c>
      <c r="V1341" t="s">
        <v>8277</v>
      </c>
      <c r="W1341" t="s">
        <v>8277</v>
      </c>
      <c r="X1341" t="s">
        <v>1915</v>
      </c>
      <c r="Y1341" t="s">
        <v>1487</v>
      </c>
      <c r="Z1341" t="s">
        <v>1004</v>
      </c>
    </row>
    <row r="1342" spans="1:26" x14ac:dyDescent="0.25">
      <c r="A1342">
        <v>419448</v>
      </c>
      <c r="B1342" t="s">
        <v>1230</v>
      </c>
      <c r="C1342" t="s">
        <v>1371</v>
      </c>
      <c r="D1342" t="s">
        <v>1372</v>
      </c>
      <c r="E1342">
        <v>11</v>
      </c>
      <c r="F1342">
        <v>5</v>
      </c>
      <c r="G1342" t="s">
        <v>457</v>
      </c>
      <c r="H1342" s="2">
        <v>0.25277777777777777</v>
      </c>
      <c r="I1342" t="s">
        <v>457</v>
      </c>
      <c r="J1342" s="2">
        <v>0.375</v>
      </c>
      <c r="L1342" t="s">
        <v>968</v>
      </c>
      <c r="N1342" t="s">
        <v>1300</v>
      </c>
      <c r="O1342" t="s">
        <v>1373</v>
      </c>
      <c r="P1342" t="s">
        <v>970</v>
      </c>
      <c r="Q1342" t="s">
        <v>8278</v>
      </c>
      <c r="R1342">
        <v>1.71</v>
      </c>
      <c r="S1342" t="s">
        <v>1179</v>
      </c>
      <c r="Y1342" t="s">
        <v>1029</v>
      </c>
      <c r="Z1342" t="s">
        <v>1029</v>
      </c>
    </row>
    <row r="1343" spans="1:26" x14ac:dyDescent="0.25">
      <c r="A1343">
        <v>419515</v>
      </c>
      <c r="B1343" t="s">
        <v>1021</v>
      </c>
      <c r="C1343" t="s">
        <v>1459</v>
      </c>
      <c r="D1343" t="s">
        <v>1460</v>
      </c>
      <c r="E1343">
        <v>28</v>
      </c>
      <c r="F1343">
        <v>100</v>
      </c>
      <c r="G1343" t="s">
        <v>457</v>
      </c>
      <c r="H1343" s="2">
        <v>0.45833333333333331</v>
      </c>
      <c r="I1343" t="s">
        <v>704</v>
      </c>
      <c r="J1343" s="2">
        <v>0.83333333333333337</v>
      </c>
      <c r="L1343" t="s">
        <v>968</v>
      </c>
      <c r="N1343" t="s">
        <v>1300</v>
      </c>
      <c r="O1343">
        <v>2401</v>
      </c>
      <c r="P1343" t="s">
        <v>970</v>
      </c>
      <c r="Q1343" t="s">
        <v>8279</v>
      </c>
      <c r="R1343">
        <v>4</v>
      </c>
      <c r="S1343" t="s">
        <v>1026</v>
      </c>
      <c r="X1343" t="s">
        <v>1462</v>
      </c>
      <c r="Y1343" t="s">
        <v>1074</v>
      </c>
      <c r="Z1343" t="s">
        <v>1074</v>
      </c>
    </row>
    <row r="1344" spans="1:26" x14ac:dyDescent="0.25">
      <c r="A1344">
        <v>419181</v>
      </c>
      <c r="B1344" t="s">
        <v>1752</v>
      </c>
      <c r="C1344" t="s">
        <v>1753</v>
      </c>
      <c r="D1344" t="s">
        <v>1754</v>
      </c>
      <c r="E1344">
        <v>114</v>
      </c>
      <c r="F1344">
        <v>5169</v>
      </c>
      <c r="G1344" t="s">
        <v>457</v>
      </c>
      <c r="H1344" s="2">
        <v>0.72916666666666663</v>
      </c>
      <c r="I1344" t="s">
        <v>704</v>
      </c>
      <c r="J1344" s="2">
        <v>0.58333333333333337</v>
      </c>
      <c r="L1344" t="s">
        <v>968</v>
      </c>
      <c r="N1344" t="s">
        <v>1755</v>
      </c>
      <c r="O1344">
        <v>9781528</v>
      </c>
      <c r="P1344" t="s">
        <v>1159</v>
      </c>
      <c r="Q1344" t="s">
        <v>8280</v>
      </c>
      <c r="R1344">
        <v>0</v>
      </c>
      <c r="S1344" t="s">
        <v>2356</v>
      </c>
      <c r="V1344">
        <v>75</v>
      </c>
      <c r="W1344">
        <v>75</v>
      </c>
      <c r="X1344" t="s">
        <v>1758</v>
      </c>
      <c r="Y1344" t="s">
        <v>3511</v>
      </c>
      <c r="Z1344" t="s">
        <v>1048</v>
      </c>
    </row>
    <row r="1345" spans="1:26" x14ac:dyDescent="0.25">
      <c r="A1345">
        <v>419389</v>
      </c>
      <c r="B1345" t="s">
        <v>994</v>
      </c>
      <c r="C1345" t="s">
        <v>1043</v>
      </c>
      <c r="D1345" t="s">
        <v>1044</v>
      </c>
      <c r="E1345">
        <v>99</v>
      </c>
      <c r="F1345">
        <v>4224</v>
      </c>
      <c r="G1345" t="s">
        <v>457</v>
      </c>
      <c r="H1345" s="2">
        <v>0.75</v>
      </c>
      <c r="I1345" t="s">
        <v>704</v>
      </c>
      <c r="J1345" s="2">
        <v>0.75</v>
      </c>
      <c r="L1345" t="s">
        <v>968</v>
      </c>
      <c r="N1345" t="s">
        <v>997</v>
      </c>
      <c r="O1345">
        <v>9355135</v>
      </c>
      <c r="P1345" t="s">
        <v>999</v>
      </c>
      <c r="Q1345" t="s">
        <v>8281</v>
      </c>
      <c r="R1345">
        <v>0</v>
      </c>
      <c r="S1345" t="s">
        <v>2981</v>
      </c>
      <c r="V1345">
        <v>9</v>
      </c>
      <c r="W1345">
        <v>9</v>
      </c>
      <c r="Y1345" t="s">
        <v>975</v>
      </c>
      <c r="Z1345" t="s">
        <v>1707</v>
      </c>
    </row>
    <row r="1346" spans="1:26" x14ac:dyDescent="0.25">
      <c r="A1346">
        <v>419295</v>
      </c>
      <c r="B1346" t="s">
        <v>1032</v>
      </c>
      <c r="C1346" t="s">
        <v>1033</v>
      </c>
      <c r="D1346" t="s">
        <v>1034</v>
      </c>
      <c r="E1346">
        <v>108</v>
      </c>
      <c r="F1346">
        <v>5873</v>
      </c>
      <c r="G1346" t="s">
        <v>704</v>
      </c>
      <c r="H1346" s="2">
        <v>6.9444444444444447E-4</v>
      </c>
      <c r="I1346" t="s">
        <v>704</v>
      </c>
      <c r="J1346" s="2">
        <v>0.25</v>
      </c>
      <c r="L1346" t="s">
        <v>968</v>
      </c>
      <c r="N1346" t="s">
        <v>1035</v>
      </c>
      <c r="O1346">
        <v>9002647</v>
      </c>
      <c r="P1346" t="s">
        <v>1036</v>
      </c>
      <c r="Q1346" t="s">
        <v>8282</v>
      </c>
      <c r="R1346">
        <v>0</v>
      </c>
      <c r="S1346" t="s">
        <v>2069</v>
      </c>
      <c r="V1346" t="s">
        <v>8283</v>
      </c>
      <c r="W1346" t="s">
        <v>8283</v>
      </c>
      <c r="X1346" t="s">
        <v>1040</v>
      </c>
      <c r="Y1346" t="s">
        <v>1852</v>
      </c>
      <c r="Z1346" t="s">
        <v>1853</v>
      </c>
    </row>
    <row r="1347" spans="1:26" x14ac:dyDescent="0.25">
      <c r="A1347">
        <v>419576</v>
      </c>
      <c r="B1347" t="s">
        <v>964</v>
      </c>
      <c r="C1347" t="s">
        <v>4724</v>
      </c>
      <c r="D1347" t="s">
        <v>4725</v>
      </c>
      <c r="E1347">
        <v>12</v>
      </c>
      <c r="F1347">
        <v>41</v>
      </c>
      <c r="G1347" t="s">
        <v>704</v>
      </c>
      <c r="H1347" s="2">
        <v>0.20833333333333334</v>
      </c>
      <c r="I1347" t="s">
        <v>704</v>
      </c>
      <c r="J1347" s="2">
        <v>0.625</v>
      </c>
      <c r="K1347" t="s">
        <v>8284</v>
      </c>
      <c r="L1347" t="s">
        <v>1142</v>
      </c>
      <c r="N1347" t="s">
        <v>1290</v>
      </c>
      <c r="O1347">
        <v>9678068</v>
      </c>
      <c r="P1347" t="s">
        <v>970</v>
      </c>
      <c r="Q1347" t="s">
        <v>8285</v>
      </c>
      <c r="R1347">
        <v>0</v>
      </c>
      <c r="S1347" t="s">
        <v>972</v>
      </c>
      <c r="X1347" t="s">
        <v>4728</v>
      </c>
      <c r="Y1347" t="s">
        <v>974</v>
      </c>
      <c r="Z1347" t="s">
        <v>974</v>
      </c>
    </row>
    <row r="1348" spans="1:26" x14ac:dyDescent="0.25">
      <c r="A1348">
        <v>417871</v>
      </c>
      <c r="B1348" t="s">
        <v>982</v>
      </c>
      <c r="C1348" t="s">
        <v>482</v>
      </c>
      <c r="D1348" t="s">
        <v>483</v>
      </c>
      <c r="E1348">
        <v>294</v>
      </c>
      <c r="F1348">
        <v>90940</v>
      </c>
      <c r="G1348" t="s">
        <v>704</v>
      </c>
      <c r="H1348" s="2">
        <v>0.21875</v>
      </c>
      <c r="I1348" t="s">
        <v>704</v>
      </c>
      <c r="J1348" s="2">
        <v>0.91666666666666663</v>
      </c>
      <c r="L1348" t="s">
        <v>968</v>
      </c>
      <c r="N1348" t="s">
        <v>1099</v>
      </c>
      <c r="O1348">
        <v>9192387</v>
      </c>
      <c r="P1348" t="s">
        <v>986</v>
      </c>
      <c r="Q1348" t="s">
        <v>8286</v>
      </c>
      <c r="R1348">
        <v>0</v>
      </c>
      <c r="S1348" t="s">
        <v>7553</v>
      </c>
      <c r="U1348" t="s">
        <v>1102</v>
      </c>
      <c r="V1348">
        <v>58854</v>
      </c>
      <c r="W1348">
        <v>58854</v>
      </c>
      <c r="X1348" t="s">
        <v>1274</v>
      </c>
      <c r="Y1348" t="s">
        <v>2329</v>
      </c>
      <c r="Z1348" t="s">
        <v>1256</v>
      </c>
    </row>
    <row r="1349" spans="1:26" x14ac:dyDescent="0.25">
      <c r="A1349">
        <v>404792</v>
      </c>
      <c r="B1349" t="s">
        <v>982</v>
      </c>
      <c r="C1349" t="s">
        <v>450</v>
      </c>
      <c r="D1349" t="s">
        <v>451</v>
      </c>
      <c r="E1349">
        <v>159</v>
      </c>
      <c r="F1349">
        <v>12969</v>
      </c>
      <c r="G1349" t="s">
        <v>704</v>
      </c>
      <c r="H1349" s="2">
        <v>0.25</v>
      </c>
      <c r="I1349" t="s">
        <v>704</v>
      </c>
      <c r="J1349" s="2">
        <v>0.79166666666666663</v>
      </c>
      <c r="L1349" t="s">
        <v>968</v>
      </c>
      <c r="N1349" t="s">
        <v>1091</v>
      </c>
      <c r="O1349">
        <v>8807997</v>
      </c>
      <c r="P1349" t="s">
        <v>1009</v>
      </c>
      <c r="Q1349" t="s">
        <v>8287</v>
      </c>
      <c r="R1349">
        <v>0</v>
      </c>
      <c r="S1349" t="s">
        <v>988</v>
      </c>
      <c r="V1349">
        <v>437</v>
      </c>
      <c r="W1349">
        <v>437</v>
      </c>
      <c r="X1349" t="s">
        <v>5924</v>
      </c>
      <c r="Y1349" t="s">
        <v>8288</v>
      </c>
      <c r="Z1349" t="s">
        <v>1717</v>
      </c>
    </row>
    <row r="1350" spans="1:26" x14ac:dyDescent="0.25">
      <c r="A1350">
        <v>419502</v>
      </c>
      <c r="B1350" t="s">
        <v>1032</v>
      </c>
      <c r="C1350" t="s">
        <v>1327</v>
      </c>
      <c r="D1350" t="s">
        <v>1328</v>
      </c>
      <c r="E1350">
        <v>42</v>
      </c>
      <c r="F1350">
        <v>380</v>
      </c>
      <c r="G1350" t="s">
        <v>704</v>
      </c>
      <c r="H1350" s="2">
        <v>0.29166666666666669</v>
      </c>
      <c r="I1350" t="s">
        <v>704</v>
      </c>
      <c r="J1350" s="2">
        <v>0.75</v>
      </c>
      <c r="L1350" t="s">
        <v>968</v>
      </c>
      <c r="N1350" t="s">
        <v>1329</v>
      </c>
      <c r="O1350">
        <v>7321960</v>
      </c>
      <c r="P1350" t="s">
        <v>1168</v>
      </c>
      <c r="Q1350" t="s">
        <v>8289</v>
      </c>
      <c r="R1350">
        <v>0</v>
      </c>
      <c r="S1350" t="s">
        <v>1331</v>
      </c>
      <c r="T1350" t="s">
        <v>1332</v>
      </c>
      <c r="X1350" t="s">
        <v>1333</v>
      </c>
      <c r="Y1350" t="s">
        <v>1042</v>
      </c>
      <c r="Z1350" t="s">
        <v>1281</v>
      </c>
    </row>
    <row r="1351" spans="1:26" x14ac:dyDescent="0.25">
      <c r="A1351">
        <v>419568</v>
      </c>
      <c r="B1351" t="s">
        <v>964</v>
      </c>
      <c r="C1351" t="s">
        <v>1049</v>
      </c>
      <c r="D1351" t="s">
        <v>1050</v>
      </c>
      <c r="E1351">
        <v>26</v>
      </c>
      <c r="F1351">
        <v>284</v>
      </c>
      <c r="G1351" t="s">
        <v>704</v>
      </c>
      <c r="H1351" s="2">
        <v>0.375</v>
      </c>
      <c r="I1351" t="s">
        <v>704</v>
      </c>
      <c r="J1351" s="2">
        <v>0.75</v>
      </c>
      <c r="L1351" t="s">
        <v>968</v>
      </c>
      <c r="N1351" t="s">
        <v>969</v>
      </c>
      <c r="P1351" t="s">
        <v>970</v>
      </c>
      <c r="Q1351" t="s">
        <v>8290</v>
      </c>
      <c r="R1351">
        <v>0</v>
      </c>
      <c r="S1351" t="s">
        <v>1183</v>
      </c>
      <c r="X1351" t="s">
        <v>1053</v>
      </c>
      <c r="Y1351" t="s">
        <v>974</v>
      </c>
      <c r="Z1351" t="s">
        <v>974</v>
      </c>
    </row>
    <row r="1352" spans="1:26" x14ac:dyDescent="0.25">
      <c r="A1352">
        <v>419569</v>
      </c>
      <c r="B1352" t="s">
        <v>976</v>
      </c>
      <c r="C1352" t="s">
        <v>977</v>
      </c>
      <c r="D1352" t="s">
        <v>978</v>
      </c>
      <c r="E1352">
        <v>84</v>
      </c>
      <c r="F1352">
        <v>2655</v>
      </c>
      <c r="G1352" t="s">
        <v>704</v>
      </c>
      <c r="H1352" s="2">
        <v>0.375</v>
      </c>
      <c r="I1352" t="s">
        <v>704</v>
      </c>
      <c r="J1352" s="2">
        <v>0.75</v>
      </c>
      <c r="L1352" t="s">
        <v>968</v>
      </c>
      <c r="N1352" t="s">
        <v>969</v>
      </c>
      <c r="P1352" t="s">
        <v>970</v>
      </c>
      <c r="Q1352" t="s">
        <v>8291</v>
      </c>
      <c r="R1352">
        <v>0</v>
      </c>
      <c r="S1352" t="s">
        <v>1942</v>
      </c>
      <c r="X1352" t="s">
        <v>981</v>
      </c>
      <c r="Y1352" t="s">
        <v>974</v>
      </c>
      <c r="Z1352" t="s">
        <v>974</v>
      </c>
    </row>
    <row r="1353" spans="1:26" x14ac:dyDescent="0.25">
      <c r="A1353">
        <v>419297</v>
      </c>
      <c r="B1353" t="s">
        <v>1032</v>
      </c>
      <c r="C1353" t="s">
        <v>1033</v>
      </c>
      <c r="D1353" t="s">
        <v>1034</v>
      </c>
      <c r="E1353">
        <v>108</v>
      </c>
      <c r="F1353">
        <v>5873</v>
      </c>
      <c r="G1353" t="s">
        <v>704</v>
      </c>
      <c r="H1353" s="2">
        <v>0.45833333333333331</v>
      </c>
      <c r="I1353" t="s">
        <v>704</v>
      </c>
      <c r="J1353" s="2">
        <v>0.79166666666666663</v>
      </c>
      <c r="L1353" t="s">
        <v>968</v>
      </c>
      <c r="N1353" t="s">
        <v>1035</v>
      </c>
      <c r="O1353">
        <v>9002647</v>
      </c>
      <c r="P1353" t="s">
        <v>1036</v>
      </c>
      <c r="Q1353" t="s">
        <v>8292</v>
      </c>
      <c r="R1353">
        <v>0</v>
      </c>
      <c r="S1353" t="s">
        <v>1426</v>
      </c>
      <c r="V1353" t="s">
        <v>8283</v>
      </c>
      <c r="W1353" t="s">
        <v>8283</v>
      </c>
      <c r="X1353" t="s">
        <v>1040</v>
      </c>
      <c r="Y1353" t="s">
        <v>1853</v>
      </c>
      <c r="Z1353" t="s">
        <v>1918</v>
      </c>
    </row>
    <row r="1354" spans="1:26" x14ac:dyDescent="0.25">
      <c r="A1354">
        <v>419145</v>
      </c>
      <c r="B1354" t="s">
        <v>1075</v>
      </c>
      <c r="C1354" t="s">
        <v>7307</v>
      </c>
      <c r="D1354" t="s">
        <v>7308</v>
      </c>
      <c r="E1354">
        <v>139</v>
      </c>
      <c r="F1354">
        <v>9999</v>
      </c>
      <c r="G1354" t="s">
        <v>704</v>
      </c>
      <c r="H1354" s="2">
        <v>0.625</v>
      </c>
      <c r="I1354" t="s">
        <v>704</v>
      </c>
      <c r="J1354" s="2">
        <v>0.91666666666666663</v>
      </c>
      <c r="L1354" t="s">
        <v>968</v>
      </c>
      <c r="N1354" t="s">
        <v>1158</v>
      </c>
      <c r="O1354">
        <v>9491616</v>
      </c>
      <c r="P1354" t="s">
        <v>1277</v>
      </c>
      <c r="Q1354" t="s">
        <v>8293</v>
      </c>
      <c r="R1354">
        <v>0</v>
      </c>
      <c r="S1354" t="s">
        <v>8294</v>
      </c>
      <c r="V1354" t="s">
        <v>5830</v>
      </c>
      <c r="W1354" t="s">
        <v>5830</v>
      </c>
      <c r="X1354" t="s">
        <v>7312</v>
      </c>
      <c r="Y1354" t="s">
        <v>1520</v>
      </c>
      <c r="Z1354" t="s">
        <v>1521</v>
      </c>
    </row>
    <row r="1355" spans="1:26" x14ac:dyDescent="0.25">
      <c r="A1355">
        <v>419110</v>
      </c>
      <c r="B1355" t="s">
        <v>1075</v>
      </c>
      <c r="C1355" t="s">
        <v>5979</v>
      </c>
      <c r="D1355" t="s">
        <v>5980</v>
      </c>
      <c r="E1355">
        <v>161</v>
      </c>
      <c r="F1355">
        <v>16137</v>
      </c>
      <c r="G1355" t="s">
        <v>704</v>
      </c>
      <c r="H1355" s="2">
        <v>0.79166666666666663</v>
      </c>
      <c r="I1355" t="s">
        <v>421</v>
      </c>
      <c r="J1355" s="2">
        <v>0.20833333333333334</v>
      </c>
      <c r="L1355" t="s">
        <v>968</v>
      </c>
      <c r="N1355" t="s">
        <v>1035</v>
      </c>
      <c r="O1355">
        <v>9517422</v>
      </c>
      <c r="P1355" t="s">
        <v>1079</v>
      </c>
      <c r="Q1355" t="s">
        <v>8295</v>
      </c>
      <c r="R1355">
        <v>0</v>
      </c>
      <c r="S1355" t="s">
        <v>3595</v>
      </c>
      <c r="V1355" t="s">
        <v>8296</v>
      </c>
      <c r="W1355" t="s">
        <v>8296</v>
      </c>
      <c r="X1355" t="s">
        <v>5983</v>
      </c>
      <c r="Y1355" t="s">
        <v>7846</v>
      </c>
      <c r="Z1355" t="s">
        <v>5985</v>
      </c>
    </row>
    <row r="1356" spans="1:26" x14ac:dyDescent="0.25">
      <c r="A1356">
        <v>418919</v>
      </c>
      <c r="B1356" t="s">
        <v>1075</v>
      </c>
      <c r="C1356" t="s">
        <v>1610</v>
      </c>
      <c r="D1356" t="s">
        <v>1611</v>
      </c>
      <c r="E1356">
        <v>159</v>
      </c>
      <c r="F1356">
        <v>15215</v>
      </c>
      <c r="G1356" t="s">
        <v>704</v>
      </c>
      <c r="H1356" s="2">
        <v>0.95833333333333337</v>
      </c>
      <c r="I1356" t="s">
        <v>421</v>
      </c>
      <c r="J1356" s="2">
        <v>0.33333333333333331</v>
      </c>
      <c r="L1356" t="s">
        <v>968</v>
      </c>
      <c r="N1356" t="s">
        <v>1078</v>
      </c>
      <c r="O1356">
        <v>9819959</v>
      </c>
      <c r="P1356" t="s">
        <v>1159</v>
      </c>
      <c r="Q1356" t="s">
        <v>8297</v>
      </c>
      <c r="R1356">
        <v>0</v>
      </c>
      <c r="S1356" t="s">
        <v>3961</v>
      </c>
      <c r="V1356">
        <v>77</v>
      </c>
      <c r="W1356">
        <v>77</v>
      </c>
      <c r="X1356" t="s">
        <v>1614</v>
      </c>
      <c r="Y1356" t="s">
        <v>1005</v>
      </c>
      <c r="Z1356" t="s">
        <v>1083</v>
      </c>
    </row>
    <row r="1357" spans="1:26" x14ac:dyDescent="0.25">
      <c r="A1357">
        <v>418920</v>
      </c>
      <c r="B1357" t="s">
        <v>1075</v>
      </c>
      <c r="C1357" t="s">
        <v>1115</v>
      </c>
      <c r="D1357" t="s">
        <v>1116</v>
      </c>
      <c r="E1357">
        <v>159</v>
      </c>
      <c r="F1357">
        <v>10851</v>
      </c>
      <c r="G1357" t="s">
        <v>421</v>
      </c>
      <c r="H1357" s="2">
        <v>0.33333333333333331</v>
      </c>
      <c r="I1357" t="s">
        <v>421</v>
      </c>
      <c r="J1357" s="2">
        <v>0.95833333333333337</v>
      </c>
      <c r="L1357" t="s">
        <v>968</v>
      </c>
      <c r="N1357" t="s">
        <v>1078</v>
      </c>
      <c r="O1357">
        <v>9225275</v>
      </c>
      <c r="P1357" t="s">
        <v>1277</v>
      </c>
      <c r="Q1357" t="s">
        <v>8298</v>
      </c>
      <c r="R1357">
        <v>0</v>
      </c>
      <c r="S1357" t="s">
        <v>2088</v>
      </c>
      <c r="V1357">
        <v>508</v>
      </c>
      <c r="W1357">
        <v>508</v>
      </c>
      <c r="X1357" t="s">
        <v>1119</v>
      </c>
      <c r="Y1357" t="s">
        <v>1615</v>
      </c>
      <c r="Z1357" t="s">
        <v>1104</v>
      </c>
    </row>
    <row r="1358" spans="1:26" x14ac:dyDescent="0.25">
      <c r="A1358">
        <v>419534</v>
      </c>
      <c r="B1358" t="s">
        <v>982</v>
      </c>
      <c r="C1358" t="s">
        <v>321</v>
      </c>
      <c r="D1358" t="s">
        <v>322</v>
      </c>
      <c r="E1358">
        <v>278</v>
      </c>
      <c r="F1358">
        <v>78717</v>
      </c>
      <c r="G1358" t="s">
        <v>421</v>
      </c>
      <c r="H1358" s="2">
        <v>0.375</v>
      </c>
      <c r="I1358" t="s">
        <v>8002</v>
      </c>
      <c r="J1358" s="2">
        <v>0.5625</v>
      </c>
      <c r="L1358" t="s">
        <v>968</v>
      </c>
      <c r="N1358" t="s">
        <v>985</v>
      </c>
      <c r="O1358">
        <v>9116876</v>
      </c>
      <c r="P1358" t="s">
        <v>1110</v>
      </c>
      <c r="Q1358" t="s">
        <v>8299</v>
      </c>
      <c r="R1358">
        <v>7.9</v>
      </c>
      <c r="S1358" t="s">
        <v>1457</v>
      </c>
      <c r="U1358" t="s">
        <v>989</v>
      </c>
      <c r="V1358">
        <v>17182</v>
      </c>
      <c r="W1358">
        <v>17182</v>
      </c>
      <c r="X1358" t="s">
        <v>1794</v>
      </c>
      <c r="Y1358" t="s">
        <v>1074</v>
      </c>
      <c r="Z1358" t="s">
        <v>1074</v>
      </c>
    </row>
    <row r="1359" spans="1:26" x14ac:dyDescent="0.25">
      <c r="A1359">
        <v>419513</v>
      </c>
      <c r="B1359" t="s">
        <v>1032</v>
      </c>
      <c r="C1359" t="s">
        <v>1747</v>
      </c>
      <c r="D1359" t="s">
        <v>1748</v>
      </c>
      <c r="E1359">
        <v>31</v>
      </c>
      <c r="F1359">
        <v>247</v>
      </c>
      <c r="G1359" t="s">
        <v>421</v>
      </c>
      <c r="H1359" s="2">
        <v>0.625</v>
      </c>
      <c r="I1359" t="s">
        <v>421</v>
      </c>
      <c r="J1359" s="2">
        <v>0.70833333333333337</v>
      </c>
      <c r="L1359" t="s">
        <v>968</v>
      </c>
      <c r="N1359" t="s">
        <v>1167</v>
      </c>
      <c r="O1359" t="s">
        <v>1749</v>
      </c>
      <c r="P1359" t="s">
        <v>1168</v>
      </c>
      <c r="Q1359" t="s">
        <v>8300</v>
      </c>
      <c r="R1359">
        <v>0</v>
      </c>
      <c r="S1359" t="s">
        <v>1510</v>
      </c>
      <c r="V1359">
        <v>21321</v>
      </c>
      <c r="W1359">
        <v>21321</v>
      </c>
      <c r="X1359" t="s">
        <v>1750</v>
      </c>
      <c r="Y1359" t="s">
        <v>1047</v>
      </c>
      <c r="Z1359" t="s">
        <v>1047</v>
      </c>
    </row>
    <row r="1360" spans="1:26" x14ac:dyDescent="0.25">
      <c r="A1360">
        <v>419353</v>
      </c>
      <c r="B1360" t="s">
        <v>1032</v>
      </c>
      <c r="C1360" t="s">
        <v>1165</v>
      </c>
      <c r="D1360" t="s">
        <v>1166</v>
      </c>
      <c r="E1360">
        <v>54</v>
      </c>
      <c r="F1360">
        <v>499</v>
      </c>
      <c r="G1360" t="s">
        <v>421</v>
      </c>
      <c r="H1360" s="2">
        <v>0.75</v>
      </c>
      <c r="I1360" t="s">
        <v>8002</v>
      </c>
      <c r="J1360" s="2">
        <v>8.3333333333333329E-2</v>
      </c>
      <c r="L1360" t="s">
        <v>968</v>
      </c>
      <c r="N1360" t="s">
        <v>1167</v>
      </c>
      <c r="O1360">
        <v>7917757</v>
      </c>
      <c r="P1360" t="s">
        <v>1036</v>
      </c>
      <c r="Q1360" t="s">
        <v>8301</v>
      </c>
      <c r="R1360">
        <v>0</v>
      </c>
      <c r="S1360" t="s">
        <v>1536</v>
      </c>
      <c r="V1360">
        <v>21321</v>
      </c>
      <c r="W1360">
        <v>21321</v>
      </c>
      <c r="X1360" t="s">
        <v>1171</v>
      </c>
      <c r="Y1360" t="s">
        <v>1047</v>
      </c>
      <c r="Z1360" t="s">
        <v>1047</v>
      </c>
    </row>
    <row r="1361" spans="1:26" x14ac:dyDescent="0.25">
      <c r="A1361">
        <v>419143</v>
      </c>
      <c r="B1361" t="s">
        <v>1075</v>
      </c>
      <c r="C1361" t="s">
        <v>1156</v>
      </c>
      <c r="D1361" t="s">
        <v>1157</v>
      </c>
      <c r="E1361">
        <v>139</v>
      </c>
      <c r="F1361">
        <v>9996</v>
      </c>
      <c r="G1361" t="s">
        <v>421</v>
      </c>
      <c r="H1361" s="2">
        <v>0.85416666666666663</v>
      </c>
      <c r="I1361" t="s">
        <v>8002</v>
      </c>
      <c r="J1361" s="2">
        <v>0.125</v>
      </c>
      <c r="L1361" t="s">
        <v>968</v>
      </c>
      <c r="N1361" t="s">
        <v>1158</v>
      </c>
      <c r="O1361">
        <v>9435818</v>
      </c>
      <c r="P1361" t="s">
        <v>1159</v>
      </c>
      <c r="Q1361" t="s">
        <v>8302</v>
      </c>
      <c r="R1361">
        <v>0</v>
      </c>
      <c r="S1361" t="s">
        <v>8303</v>
      </c>
      <c r="V1361" t="s">
        <v>8304</v>
      </c>
      <c r="W1361" t="s">
        <v>8304</v>
      </c>
      <c r="X1361" t="s">
        <v>1163</v>
      </c>
      <c r="Y1361" t="s">
        <v>2715</v>
      </c>
      <c r="Z1361" t="s">
        <v>975</v>
      </c>
    </row>
    <row r="1362" spans="1:26" x14ac:dyDescent="0.25">
      <c r="A1362">
        <v>419323</v>
      </c>
      <c r="B1362" t="s">
        <v>1230</v>
      </c>
      <c r="C1362" t="s">
        <v>2160</v>
      </c>
      <c r="D1362" t="s">
        <v>2160</v>
      </c>
      <c r="E1362">
        <v>24</v>
      </c>
      <c r="F1362">
        <v>80</v>
      </c>
      <c r="G1362" t="s">
        <v>8002</v>
      </c>
      <c r="H1362" s="2">
        <v>0.375</v>
      </c>
      <c r="I1362" t="s">
        <v>8002</v>
      </c>
      <c r="J1362" s="2">
        <v>0.625</v>
      </c>
      <c r="L1362" t="s">
        <v>968</v>
      </c>
      <c r="N1362" t="s">
        <v>1143</v>
      </c>
      <c r="O1362">
        <v>740570</v>
      </c>
      <c r="P1362" t="s">
        <v>970</v>
      </c>
      <c r="Q1362" t="s">
        <v>8305</v>
      </c>
      <c r="R1362">
        <v>0</v>
      </c>
      <c r="S1362" t="s">
        <v>1179</v>
      </c>
      <c r="X1362" t="s">
        <v>2164</v>
      </c>
      <c r="Y1362" t="s">
        <v>1065</v>
      </c>
      <c r="Z1362" t="s">
        <v>1065</v>
      </c>
    </row>
    <row r="1363" spans="1:26" x14ac:dyDescent="0.25">
      <c r="A1363">
        <v>419231</v>
      </c>
      <c r="B1363" t="s">
        <v>2403</v>
      </c>
      <c r="C1363" t="s">
        <v>8306</v>
      </c>
      <c r="D1363" t="s">
        <v>8307</v>
      </c>
      <c r="E1363">
        <v>113</v>
      </c>
      <c r="F1363">
        <v>5997</v>
      </c>
      <c r="G1363" t="s">
        <v>8002</v>
      </c>
      <c r="H1363" s="2">
        <v>0.375</v>
      </c>
      <c r="I1363" t="s">
        <v>645</v>
      </c>
      <c r="J1363" s="2">
        <v>0.58333333333333337</v>
      </c>
      <c r="L1363" t="s">
        <v>968</v>
      </c>
      <c r="N1363" t="s">
        <v>1755</v>
      </c>
      <c r="O1363">
        <v>9146106</v>
      </c>
      <c r="P1363" t="s">
        <v>1159</v>
      </c>
      <c r="Q1363" t="s">
        <v>8308</v>
      </c>
      <c r="R1363">
        <v>0</v>
      </c>
      <c r="S1363" t="s">
        <v>2356</v>
      </c>
      <c r="V1363">
        <v>141</v>
      </c>
      <c r="W1363">
        <v>141</v>
      </c>
      <c r="X1363" t="s">
        <v>8309</v>
      </c>
      <c r="Y1363" t="s">
        <v>7410</v>
      </c>
      <c r="Z1363" t="s">
        <v>2524</v>
      </c>
    </row>
    <row r="1364" spans="1:26" x14ac:dyDescent="0.25">
      <c r="A1364">
        <v>419552</v>
      </c>
      <c r="B1364" t="s">
        <v>1075</v>
      </c>
      <c r="C1364" t="s">
        <v>1320</v>
      </c>
      <c r="D1364" t="s">
        <v>1321</v>
      </c>
      <c r="E1364">
        <v>86</v>
      </c>
      <c r="F1364">
        <v>2546</v>
      </c>
      <c r="G1364" t="s">
        <v>8002</v>
      </c>
      <c r="H1364" s="2">
        <v>0.45833333333333331</v>
      </c>
      <c r="I1364" t="s">
        <v>8002</v>
      </c>
      <c r="J1364" s="2">
        <v>0.79166666666666663</v>
      </c>
      <c r="L1364" t="s">
        <v>968</v>
      </c>
      <c r="N1364" t="s">
        <v>1035</v>
      </c>
      <c r="O1364">
        <v>9280718</v>
      </c>
      <c r="P1364" t="s">
        <v>1079</v>
      </c>
      <c r="Q1364" t="s">
        <v>8310</v>
      </c>
      <c r="R1364">
        <v>0</v>
      </c>
      <c r="S1364" t="s">
        <v>6181</v>
      </c>
      <c r="V1364" t="s">
        <v>8311</v>
      </c>
      <c r="W1364" t="s">
        <v>8311</v>
      </c>
      <c r="X1364" t="s">
        <v>1325</v>
      </c>
      <c r="Y1364" t="s">
        <v>2031</v>
      </c>
      <c r="Z1364" t="s">
        <v>2541</v>
      </c>
    </row>
    <row r="1365" spans="1:26" x14ac:dyDescent="0.25">
      <c r="A1365">
        <v>419152</v>
      </c>
      <c r="B1365" t="s">
        <v>1032</v>
      </c>
      <c r="C1365" t="s">
        <v>1128</v>
      </c>
      <c r="D1365" t="s">
        <v>1129</v>
      </c>
      <c r="E1365">
        <v>56</v>
      </c>
      <c r="F1365">
        <v>1083</v>
      </c>
      <c r="G1365" t="s">
        <v>8002</v>
      </c>
      <c r="H1365" s="2">
        <v>0.75</v>
      </c>
      <c r="I1365" t="s">
        <v>8002</v>
      </c>
      <c r="J1365" s="2">
        <v>0.99930555555555556</v>
      </c>
      <c r="L1365" t="s">
        <v>968</v>
      </c>
      <c r="N1365" t="s">
        <v>1158</v>
      </c>
      <c r="O1365">
        <v>9184524</v>
      </c>
      <c r="P1365" t="s">
        <v>1036</v>
      </c>
      <c r="Q1365" t="s">
        <v>8312</v>
      </c>
      <c r="R1365">
        <v>0</v>
      </c>
      <c r="S1365" t="s">
        <v>3253</v>
      </c>
      <c r="V1365" t="s">
        <v>8313</v>
      </c>
      <c r="W1365" t="s">
        <v>8314</v>
      </c>
      <c r="X1365" t="s">
        <v>1135</v>
      </c>
      <c r="Y1365" t="s">
        <v>1042</v>
      </c>
      <c r="Z1365" t="s">
        <v>1042</v>
      </c>
    </row>
    <row r="1366" spans="1:26" x14ac:dyDescent="0.25">
      <c r="A1366">
        <v>419504</v>
      </c>
      <c r="B1366" t="s">
        <v>964</v>
      </c>
      <c r="C1366" t="s">
        <v>8315</v>
      </c>
      <c r="D1366" t="s">
        <v>5891</v>
      </c>
      <c r="E1366">
        <v>26</v>
      </c>
      <c r="F1366">
        <v>265</v>
      </c>
      <c r="G1366" t="s">
        <v>500</v>
      </c>
      <c r="H1366" s="2">
        <v>0.29166666666666669</v>
      </c>
      <c r="I1366" t="s">
        <v>500</v>
      </c>
      <c r="J1366" s="2">
        <v>0.70833333333333337</v>
      </c>
      <c r="L1366" t="s">
        <v>968</v>
      </c>
      <c r="N1366" t="s">
        <v>2632</v>
      </c>
      <c r="O1366">
        <v>7636004</v>
      </c>
      <c r="P1366" t="s">
        <v>1131</v>
      </c>
      <c r="Q1366" t="s">
        <v>8316</v>
      </c>
      <c r="R1366">
        <v>0</v>
      </c>
      <c r="S1366" t="s">
        <v>1331</v>
      </c>
      <c r="X1366" t="s">
        <v>5894</v>
      </c>
      <c r="Y1366" t="s">
        <v>1284</v>
      </c>
      <c r="Z1366" t="s">
        <v>1284</v>
      </c>
    </row>
    <row r="1367" spans="1:26" x14ac:dyDescent="0.25">
      <c r="A1367">
        <v>419535</v>
      </c>
      <c r="B1367" t="s">
        <v>1961</v>
      </c>
      <c r="C1367" t="s">
        <v>1970</v>
      </c>
      <c r="D1367" t="s">
        <v>1971</v>
      </c>
      <c r="E1367">
        <v>25</v>
      </c>
      <c r="F1367">
        <v>85</v>
      </c>
      <c r="G1367" t="s">
        <v>500</v>
      </c>
      <c r="H1367" s="2">
        <v>0.29166666666666669</v>
      </c>
      <c r="I1367" t="s">
        <v>645</v>
      </c>
      <c r="J1367" s="2">
        <v>0.75</v>
      </c>
      <c r="L1367" t="s">
        <v>968</v>
      </c>
      <c r="N1367" t="s">
        <v>1024</v>
      </c>
      <c r="O1367">
        <v>90650921</v>
      </c>
      <c r="P1367" t="s">
        <v>1168</v>
      </c>
      <c r="Q1367" t="s">
        <v>8317</v>
      </c>
      <c r="R1367">
        <v>0</v>
      </c>
      <c r="S1367" t="s">
        <v>1349</v>
      </c>
      <c r="T1367" t="s">
        <v>1332</v>
      </c>
      <c r="X1367" t="s">
        <v>1974</v>
      </c>
      <c r="Y1367" t="s">
        <v>975</v>
      </c>
      <c r="Z1367" t="s">
        <v>1048</v>
      </c>
    </row>
    <row r="1368" spans="1:26" x14ac:dyDescent="0.25">
      <c r="A1368">
        <v>419306</v>
      </c>
      <c r="B1368" t="s">
        <v>1032</v>
      </c>
      <c r="C1368" t="s">
        <v>1192</v>
      </c>
      <c r="D1368" t="s">
        <v>1193</v>
      </c>
      <c r="E1368">
        <v>69</v>
      </c>
      <c r="F1368">
        <v>764</v>
      </c>
      <c r="G1368" t="s">
        <v>500</v>
      </c>
      <c r="H1368" s="2">
        <v>0.29166666666666669</v>
      </c>
      <c r="I1368" t="s">
        <v>500</v>
      </c>
      <c r="J1368" s="2">
        <v>0.66666666666666663</v>
      </c>
      <c r="L1368" t="s">
        <v>968</v>
      </c>
      <c r="N1368" t="s">
        <v>1194</v>
      </c>
      <c r="O1368">
        <v>7030523</v>
      </c>
      <c r="P1368" t="s">
        <v>1036</v>
      </c>
      <c r="Q1368" t="s">
        <v>8318</v>
      </c>
      <c r="R1368">
        <v>0</v>
      </c>
      <c r="S1368" t="s">
        <v>8319</v>
      </c>
      <c r="V1368">
        <v>21321</v>
      </c>
      <c r="W1368">
        <v>21321</v>
      </c>
      <c r="X1368" t="s">
        <v>1197</v>
      </c>
      <c r="Y1368" t="s">
        <v>1198</v>
      </c>
      <c r="Z1368" t="s">
        <v>1029</v>
      </c>
    </row>
    <row r="1369" spans="1:26" x14ac:dyDescent="0.25">
      <c r="A1369">
        <v>419506</v>
      </c>
      <c r="B1369" t="s">
        <v>976</v>
      </c>
      <c r="C1369" t="s">
        <v>6547</v>
      </c>
      <c r="D1369" t="s">
        <v>4087</v>
      </c>
      <c r="E1369">
        <v>69</v>
      </c>
      <c r="F1369">
        <v>1338</v>
      </c>
      <c r="G1369" t="s">
        <v>500</v>
      </c>
      <c r="H1369" s="2">
        <v>0.29166666666666669</v>
      </c>
      <c r="I1369" t="s">
        <v>500</v>
      </c>
      <c r="J1369" s="2">
        <v>0.70833333333333337</v>
      </c>
      <c r="L1369" t="s">
        <v>968</v>
      </c>
      <c r="N1369" t="s">
        <v>2632</v>
      </c>
      <c r="O1369" t="s">
        <v>4088</v>
      </c>
      <c r="P1369" t="s">
        <v>1131</v>
      </c>
      <c r="Q1369" t="s">
        <v>8320</v>
      </c>
      <c r="R1369">
        <v>0</v>
      </c>
      <c r="S1369" t="s">
        <v>2407</v>
      </c>
      <c r="Y1369" t="s">
        <v>1284</v>
      </c>
      <c r="Z1369" t="s">
        <v>1284</v>
      </c>
    </row>
    <row r="1370" spans="1:26" x14ac:dyDescent="0.25">
      <c r="A1370">
        <v>419726</v>
      </c>
      <c r="B1370" t="s">
        <v>1032</v>
      </c>
      <c r="C1370" t="s">
        <v>1033</v>
      </c>
      <c r="D1370" t="s">
        <v>1034</v>
      </c>
      <c r="E1370">
        <v>108</v>
      </c>
      <c r="F1370">
        <v>5873</v>
      </c>
      <c r="G1370" t="s">
        <v>500</v>
      </c>
      <c r="H1370" s="2">
        <v>0.79166666666666663</v>
      </c>
      <c r="I1370" t="s">
        <v>8321</v>
      </c>
      <c r="J1370" s="2">
        <v>0.25</v>
      </c>
      <c r="L1370" t="s">
        <v>968</v>
      </c>
      <c r="N1370" t="s">
        <v>1035</v>
      </c>
      <c r="O1370">
        <v>9002647</v>
      </c>
      <c r="P1370" t="s">
        <v>1036</v>
      </c>
      <c r="Q1370" t="s">
        <v>8322</v>
      </c>
      <c r="R1370">
        <v>0</v>
      </c>
      <c r="S1370" t="s">
        <v>2697</v>
      </c>
      <c r="V1370" t="s">
        <v>8283</v>
      </c>
      <c r="W1370" t="s">
        <v>8283</v>
      </c>
      <c r="X1370" t="s">
        <v>1040</v>
      </c>
      <c r="Y1370" t="s">
        <v>2167</v>
      </c>
      <c r="Z1370" t="s">
        <v>1853</v>
      </c>
    </row>
    <row r="1371" spans="1:26" x14ac:dyDescent="0.25">
      <c r="A1371">
        <v>419751</v>
      </c>
      <c r="B1371" t="s">
        <v>1032</v>
      </c>
      <c r="C1371" t="s">
        <v>8323</v>
      </c>
      <c r="D1371" t="s">
        <v>8324</v>
      </c>
      <c r="E1371">
        <v>50</v>
      </c>
      <c r="F1371">
        <v>633</v>
      </c>
      <c r="G1371" t="s">
        <v>500</v>
      </c>
      <c r="H1371" s="2">
        <v>0.83333333333333337</v>
      </c>
      <c r="I1371" t="s">
        <v>8321</v>
      </c>
      <c r="J1371" s="2">
        <v>0.41666666666666669</v>
      </c>
      <c r="L1371" t="s">
        <v>968</v>
      </c>
      <c r="N1371" t="s">
        <v>3822</v>
      </c>
      <c r="O1371">
        <v>2441</v>
      </c>
      <c r="P1371" t="s">
        <v>1277</v>
      </c>
      <c r="Q1371" t="s">
        <v>8325</v>
      </c>
      <c r="R1371">
        <v>0</v>
      </c>
      <c r="S1371" t="s">
        <v>8326</v>
      </c>
      <c r="V1371">
        <v>1</v>
      </c>
      <c r="W1371">
        <v>1</v>
      </c>
      <c r="X1371" t="s">
        <v>8327</v>
      </c>
      <c r="Y1371" t="s">
        <v>1047</v>
      </c>
      <c r="Z1371" t="s">
        <v>2329</v>
      </c>
    </row>
    <row r="1372" spans="1:26" x14ac:dyDescent="0.25">
      <c r="A1372">
        <v>419721</v>
      </c>
      <c r="B1372" t="s">
        <v>1075</v>
      </c>
      <c r="C1372" t="s">
        <v>1275</v>
      </c>
      <c r="D1372" t="s">
        <v>1276</v>
      </c>
      <c r="E1372">
        <v>92</v>
      </c>
      <c r="F1372">
        <v>3800</v>
      </c>
      <c r="G1372" t="s">
        <v>500</v>
      </c>
      <c r="H1372" s="2">
        <v>0.85416666666666663</v>
      </c>
      <c r="I1372" t="s">
        <v>8321</v>
      </c>
      <c r="J1372" s="2">
        <v>0.25</v>
      </c>
      <c r="L1372" t="s">
        <v>968</v>
      </c>
      <c r="N1372" t="s">
        <v>1078</v>
      </c>
      <c r="O1372">
        <v>9809928</v>
      </c>
      <c r="P1372" t="s">
        <v>1277</v>
      </c>
      <c r="Q1372" t="s">
        <v>8328</v>
      </c>
      <c r="R1372">
        <v>0</v>
      </c>
      <c r="S1372" t="s">
        <v>1279</v>
      </c>
      <c r="V1372">
        <v>175</v>
      </c>
      <c r="W1372">
        <v>175</v>
      </c>
      <c r="X1372" t="s">
        <v>1280</v>
      </c>
      <c r="Y1372" t="s">
        <v>8329</v>
      </c>
      <c r="Z1372" t="s">
        <v>1083</v>
      </c>
    </row>
    <row r="1373" spans="1:26" x14ac:dyDescent="0.25">
      <c r="A1373">
        <v>419855</v>
      </c>
      <c r="B1373" t="s">
        <v>964</v>
      </c>
      <c r="C1373" t="s">
        <v>4724</v>
      </c>
      <c r="D1373" t="s">
        <v>4725</v>
      </c>
      <c r="E1373">
        <v>12</v>
      </c>
      <c r="F1373">
        <v>41</v>
      </c>
      <c r="G1373" t="s">
        <v>8321</v>
      </c>
      <c r="H1373" s="2">
        <v>0.16666666666666666</v>
      </c>
      <c r="I1373" t="s">
        <v>8330</v>
      </c>
      <c r="J1373" s="2">
        <v>0.45833333333333331</v>
      </c>
      <c r="K1373" t="s">
        <v>8331</v>
      </c>
      <c r="L1373" t="s">
        <v>1142</v>
      </c>
      <c r="N1373" t="s">
        <v>1290</v>
      </c>
      <c r="O1373">
        <v>9678068</v>
      </c>
      <c r="P1373" t="s">
        <v>970</v>
      </c>
      <c r="Q1373" t="s">
        <v>8332</v>
      </c>
      <c r="R1373">
        <v>0</v>
      </c>
      <c r="S1373" t="s">
        <v>972</v>
      </c>
      <c r="X1373" t="s">
        <v>4728</v>
      </c>
      <c r="Y1373" t="s">
        <v>974</v>
      </c>
      <c r="Z1373" t="s">
        <v>974</v>
      </c>
    </row>
    <row r="1374" spans="1:26" x14ac:dyDescent="0.25">
      <c r="A1374">
        <v>419856</v>
      </c>
      <c r="B1374" t="s">
        <v>964</v>
      </c>
      <c r="C1374" t="s">
        <v>5917</v>
      </c>
      <c r="D1374" t="s">
        <v>5918</v>
      </c>
      <c r="E1374">
        <v>28</v>
      </c>
      <c r="F1374">
        <v>284</v>
      </c>
      <c r="G1374" t="s">
        <v>8321</v>
      </c>
      <c r="H1374" s="2">
        <v>0.20833333333333334</v>
      </c>
      <c r="I1374" t="s">
        <v>8321</v>
      </c>
      <c r="J1374" s="2">
        <v>0.75</v>
      </c>
      <c r="L1374" t="s">
        <v>968</v>
      </c>
      <c r="N1374" t="s">
        <v>969</v>
      </c>
      <c r="P1374" t="s">
        <v>970</v>
      </c>
      <c r="Q1374" t="s">
        <v>8333</v>
      </c>
      <c r="R1374">
        <v>0</v>
      </c>
      <c r="S1374" t="s">
        <v>972</v>
      </c>
      <c r="X1374" t="s">
        <v>5920</v>
      </c>
      <c r="Y1374" t="s">
        <v>974</v>
      </c>
      <c r="Z1374" t="s">
        <v>974</v>
      </c>
    </row>
    <row r="1375" spans="1:26" x14ac:dyDescent="0.25">
      <c r="A1375">
        <v>419857</v>
      </c>
      <c r="B1375" t="s">
        <v>976</v>
      </c>
      <c r="C1375" t="s">
        <v>977</v>
      </c>
      <c r="D1375" t="s">
        <v>978</v>
      </c>
      <c r="E1375">
        <v>84</v>
      </c>
      <c r="F1375">
        <v>2655</v>
      </c>
      <c r="G1375" t="s">
        <v>8321</v>
      </c>
      <c r="H1375" s="2">
        <v>0.20833333333333334</v>
      </c>
      <c r="I1375" t="s">
        <v>8321</v>
      </c>
      <c r="J1375" s="2">
        <v>0.75</v>
      </c>
      <c r="L1375" t="s">
        <v>968</v>
      </c>
      <c r="N1375" t="s">
        <v>969</v>
      </c>
      <c r="P1375" t="s">
        <v>970</v>
      </c>
      <c r="Q1375" t="s">
        <v>8334</v>
      </c>
      <c r="R1375">
        <v>0</v>
      </c>
      <c r="S1375" t="s">
        <v>1188</v>
      </c>
      <c r="X1375" t="s">
        <v>981</v>
      </c>
      <c r="Y1375" t="s">
        <v>974</v>
      </c>
      <c r="Z1375" t="s">
        <v>974</v>
      </c>
    </row>
    <row r="1376" spans="1:26" x14ac:dyDescent="0.25">
      <c r="A1376">
        <v>413526</v>
      </c>
      <c r="B1376" t="s">
        <v>982</v>
      </c>
      <c r="C1376" t="s">
        <v>112</v>
      </c>
      <c r="D1376" t="s">
        <v>113</v>
      </c>
      <c r="E1376">
        <v>198</v>
      </c>
      <c r="F1376">
        <v>32477</v>
      </c>
      <c r="G1376" t="s">
        <v>8321</v>
      </c>
      <c r="H1376" s="2">
        <v>0.29166666666666669</v>
      </c>
      <c r="I1376" t="s">
        <v>8321</v>
      </c>
      <c r="J1376" s="2">
        <v>0.75</v>
      </c>
      <c r="L1376" t="s">
        <v>968</v>
      </c>
      <c r="N1376" t="s">
        <v>1073</v>
      </c>
      <c r="O1376">
        <v>9417086</v>
      </c>
      <c r="P1376" t="s">
        <v>986</v>
      </c>
      <c r="Q1376" t="s">
        <v>8335</v>
      </c>
      <c r="R1376">
        <v>6.4</v>
      </c>
      <c r="S1376" t="s">
        <v>988</v>
      </c>
      <c r="V1376" t="s">
        <v>8336</v>
      </c>
      <c r="W1376" t="s">
        <v>8336</v>
      </c>
      <c r="X1376" t="s">
        <v>1266</v>
      </c>
      <c r="Y1376" t="s">
        <v>1048</v>
      </c>
      <c r="Z1376" t="s">
        <v>1114</v>
      </c>
    </row>
    <row r="1377" spans="1:26" x14ac:dyDescent="0.25">
      <c r="A1377">
        <v>419736</v>
      </c>
      <c r="B1377" t="s">
        <v>1032</v>
      </c>
      <c r="C1377" t="s">
        <v>5900</v>
      </c>
      <c r="D1377" t="s">
        <v>5901</v>
      </c>
      <c r="E1377">
        <v>71</v>
      </c>
      <c r="F1377">
        <v>1050</v>
      </c>
      <c r="G1377" t="s">
        <v>8321</v>
      </c>
      <c r="H1377" s="2">
        <v>0.33333333333333331</v>
      </c>
      <c r="I1377" t="s">
        <v>8337</v>
      </c>
      <c r="J1377" s="2">
        <v>0.95833333333333337</v>
      </c>
      <c r="L1377" t="s">
        <v>968</v>
      </c>
      <c r="N1377" t="s">
        <v>1167</v>
      </c>
      <c r="O1377">
        <v>8132055</v>
      </c>
      <c r="P1377" t="s">
        <v>1036</v>
      </c>
      <c r="Q1377" t="s">
        <v>8338</v>
      </c>
      <c r="R1377">
        <v>0</v>
      </c>
      <c r="S1377" t="s">
        <v>4655</v>
      </c>
      <c r="T1377" t="s">
        <v>6961</v>
      </c>
      <c r="V1377">
        <v>21321</v>
      </c>
      <c r="W1377">
        <v>21331</v>
      </c>
      <c r="X1377" t="s">
        <v>5905</v>
      </c>
      <c r="Y1377" t="s">
        <v>1284</v>
      </c>
      <c r="Z1377" t="s">
        <v>1283</v>
      </c>
    </row>
    <row r="1378" spans="1:26" x14ac:dyDescent="0.25">
      <c r="A1378">
        <v>418727</v>
      </c>
      <c r="B1378" t="s">
        <v>982</v>
      </c>
      <c r="C1378" t="s">
        <v>1136</v>
      </c>
      <c r="D1378" t="s">
        <v>1137</v>
      </c>
      <c r="E1378">
        <v>361</v>
      </c>
      <c r="F1378">
        <v>225282</v>
      </c>
      <c r="G1378" t="s">
        <v>8321</v>
      </c>
      <c r="H1378" s="2">
        <v>0.33333333333333331</v>
      </c>
      <c r="I1378" t="s">
        <v>8321</v>
      </c>
      <c r="J1378" s="2">
        <v>0.75</v>
      </c>
      <c r="L1378" t="s">
        <v>968</v>
      </c>
      <c r="N1378" t="s">
        <v>985</v>
      </c>
      <c r="O1378">
        <v>9383948</v>
      </c>
      <c r="P1378" t="s">
        <v>1009</v>
      </c>
      <c r="Q1378" t="s">
        <v>8339</v>
      </c>
      <c r="R1378">
        <v>0</v>
      </c>
      <c r="S1378" t="s">
        <v>988</v>
      </c>
      <c r="V1378">
        <v>31568</v>
      </c>
      <c r="W1378">
        <v>31568</v>
      </c>
      <c r="X1378" t="s">
        <v>1138</v>
      </c>
      <c r="Y1378" t="s">
        <v>2869</v>
      </c>
      <c r="Z1378" t="s">
        <v>1120</v>
      </c>
    </row>
    <row r="1379" spans="1:26" x14ac:dyDescent="0.25">
      <c r="A1379">
        <v>419712</v>
      </c>
      <c r="B1379" t="s">
        <v>982</v>
      </c>
      <c r="C1379" t="s">
        <v>370</v>
      </c>
      <c r="D1379" t="s">
        <v>371</v>
      </c>
      <c r="E1379">
        <v>230</v>
      </c>
      <c r="F1379">
        <v>71925</v>
      </c>
      <c r="G1379" t="s">
        <v>8321</v>
      </c>
      <c r="H1379" s="2">
        <v>0.35416666666666669</v>
      </c>
      <c r="I1379" t="s">
        <v>8321</v>
      </c>
      <c r="J1379" s="2">
        <v>0.41666666666666669</v>
      </c>
      <c r="L1379" t="s">
        <v>968</v>
      </c>
      <c r="N1379" t="s">
        <v>1214</v>
      </c>
      <c r="O1379">
        <v>9120877</v>
      </c>
      <c r="P1379" t="s">
        <v>970</v>
      </c>
      <c r="Q1379" t="s">
        <v>8340</v>
      </c>
      <c r="R1379">
        <v>0</v>
      </c>
      <c r="S1379" t="s">
        <v>1457</v>
      </c>
      <c r="V1379" t="s">
        <v>8238</v>
      </c>
      <c r="W1379" t="s">
        <v>8238</v>
      </c>
      <c r="Y1379" t="s">
        <v>1074</v>
      </c>
      <c r="Z1379" t="s">
        <v>1074</v>
      </c>
    </row>
    <row r="1380" spans="1:26" x14ac:dyDescent="0.25">
      <c r="A1380" t="s">
        <v>8341</v>
      </c>
      <c r="B1380" t="s">
        <v>982</v>
      </c>
      <c r="C1380" t="s">
        <v>65</v>
      </c>
      <c r="D1380" t="s">
        <v>66</v>
      </c>
      <c r="E1380">
        <v>279</v>
      </c>
      <c r="F1380">
        <v>78878</v>
      </c>
      <c r="G1380" t="s">
        <v>8321</v>
      </c>
      <c r="H1380" s="2">
        <v>0.58333333333333337</v>
      </c>
      <c r="I1380" t="s">
        <v>645</v>
      </c>
      <c r="J1380" s="2">
        <v>0.58333333333333337</v>
      </c>
      <c r="L1380" t="s">
        <v>968</v>
      </c>
      <c r="N1380" t="s">
        <v>985</v>
      </c>
      <c r="O1380">
        <v>9104835</v>
      </c>
      <c r="P1380" t="s">
        <v>1100</v>
      </c>
      <c r="Q1380" t="s">
        <v>8342</v>
      </c>
      <c r="R1380">
        <v>7.92</v>
      </c>
      <c r="S1380" t="s">
        <v>2288</v>
      </c>
      <c r="V1380">
        <v>15138</v>
      </c>
      <c r="W1380">
        <v>15138</v>
      </c>
      <c r="Y1380" t="s">
        <v>1074</v>
      </c>
      <c r="Z1380" t="s">
        <v>1074</v>
      </c>
    </row>
    <row r="1381" spans="1:26" x14ac:dyDescent="0.25">
      <c r="A1381">
        <v>419782</v>
      </c>
      <c r="B1381" t="s">
        <v>976</v>
      </c>
      <c r="C1381" t="s">
        <v>5955</v>
      </c>
      <c r="D1381" t="s">
        <v>5956</v>
      </c>
      <c r="E1381">
        <v>70</v>
      </c>
      <c r="F1381">
        <v>2146</v>
      </c>
      <c r="G1381" t="s">
        <v>8330</v>
      </c>
      <c r="H1381" s="2">
        <v>0.25</v>
      </c>
      <c r="I1381" t="s">
        <v>8255</v>
      </c>
      <c r="J1381" s="2">
        <v>0.875</v>
      </c>
      <c r="L1381" t="s">
        <v>968</v>
      </c>
      <c r="N1381" t="s">
        <v>3813</v>
      </c>
      <c r="O1381">
        <v>400963</v>
      </c>
      <c r="P1381" t="s">
        <v>1131</v>
      </c>
      <c r="Q1381" t="s">
        <v>8343</v>
      </c>
      <c r="R1381">
        <v>6</v>
      </c>
      <c r="S1381" t="s">
        <v>1603</v>
      </c>
      <c r="X1381" t="s">
        <v>5958</v>
      </c>
      <c r="Y1381" t="s">
        <v>1665</v>
      </c>
      <c r="Z1381" t="s">
        <v>1665</v>
      </c>
    </row>
    <row r="1382" spans="1:26" x14ac:dyDescent="0.25">
      <c r="A1382">
        <v>419781</v>
      </c>
      <c r="B1382" t="s">
        <v>964</v>
      </c>
      <c r="C1382" t="s">
        <v>5959</v>
      </c>
      <c r="D1382" t="s">
        <v>5960</v>
      </c>
      <c r="E1382">
        <v>30</v>
      </c>
      <c r="F1382">
        <v>317</v>
      </c>
      <c r="G1382" t="s">
        <v>8330</v>
      </c>
      <c r="H1382" s="2">
        <v>0.25</v>
      </c>
      <c r="I1382" t="s">
        <v>8255</v>
      </c>
      <c r="J1382" s="2">
        <v>0.875</v>
      </c>
      <c r="L1382" t="s">
        <v>968</v>
      </c>
      <c r="N1382" t="s">
        <v>3813</v>
      </c>
      <c r="O1382">
        <v>400931</v>
      </c>
      <c r="P1382" t="s">
        <v>1131</v>
      </c>
      <c r="Q1382" t="s">
        <v>8344</v>
      </c>
      <c r="R1382">
        <v>6</v>
      </c>
      <c r="S1382" t="s">
        <v>1331</v>
      </c>
      <c r="X1382" t="s">
        <v>5962</v>
      </c>
      <c r="Y1382" t="s">
        <v>1665</v>
      </c>
      <c r="Z1382" t="s">
        <v>1665</v>
      </c>
    </row>
    <row r="1383" spans="1:26" x14ac:dyDescent="0.25">
      <c r="A1383">
        <v>419953</v>
      </c>
      <c r="B1383" t="s">
        <v>964</v>
      </c>
      <c r="C1383" t="s">
        <v>1049</v>
      </c>
      <c r="D1383" t="s">
        <v>1050</v>
      </c>
      <c r="E1383">
        <v>26</v>
      </c>
      <c r="F1383">
        <v>284</v>
      </c>
      <c r="G1383" t="s">
        <v>8330</v>
      </c>
      <c r="H1383" s="2">
        <v>0.29166666666666669</v>
      </c>
      <c r="I1383" t="s">
        <v>8330</v>
      </c>
      <c r="J1383" s="2">
        <v>0.75</v>
      </c>
      <c r="L1383" t="s">
        <v>968</v>
      </c>
      <c r="N1383" t="s">
        <v>969</v>
      </c>
      <c r="P1383" t="s">
        <v>986</v>
      </c>
      <c r="Q1383" t="s">
        <v>8345</v>
      </c>
      <c r="R1383">
        <v>0</v>
      </c>
      <c r="S1383" t="s">
        <v>972</v>
      </c>
      <c r="X1383" t="s">
        <v>1053</v>
      </c>
      <c r="Y1383" t="s">
        <v>974</v>
      </c>
      <c r="Z1383" t="s">
        <v>974</v>
      </c>
    </row>
    <row r="1384" spans="1:26" x14ac:dyDescent="0.25">
      <c r="A1384">
        <v>419954</v>
      </c>
      <c r="B1384" t="s">
        <v>976</v>
      </c>
      <c r="C1384" t="s">
        <v>1054</v>
      </c>
      <c r="D1384" t="s">
        <v>1055</v>
      </c>
      <c r="E1384">
        <v>87</v>
      </c>
      <c r="F1384">
        <v>2391</v>
      </c>
      <c r="G1384" t="s">
        <v>8330</v>
      </c>
      <c r="H1384" s="2">
        <v>0.29166666666666669</v>
      </c>
      <c r="I1384" t="s">
        <v>8330</v>
      </c>
      <c r="J1384" s="2">
        <v>0.75</v>
      </c>
      <c r="L1384" t="s">
        <v>968</v>
      </c>
      <c r="N1384" t="s">
        <v>969</v>
      </c>
      <c r="P1384" t="s">
        <v>986</v>
      </c>
      <c r="Q1384" t="s">
        <v>8346</v>
      </c>
      <c r="R1384">
        <v>0</v>
      </c>
      <c r="S1384" t="s">
        <v>1057</v>
      </c>
      <c r="X1384" t="s">
        <v>1058</v>
      </c>
      <c r="Y1384" t="s">
        <v>974</v>
      </c>
      <c r="Z1384" t="s">
        <v>974</v>
      </c>
    </row>
    <row r="1385" spans="1:26" x14ac:dyDescent="0.25">
      <c r="A1385">
        <v>418541</v>
      </c>
      <c r="B1385" t="s">
        <v>982</v>
      </c>
      <c r="C1385" t="s">
        <v>1590</v>
      </c>
      <c r="D1385" t="s">
        <v>1591</v>
      </c>
      <c r="E1385">
        <v>317</v>
      </c>
      <c r="F1385">
        <v>121878</v>
      </c>
      <c r="G1385" t="s">
        <v>8330</v>
      </c>
      <c r="H1385" s="2">
        <v>0.29166666666666669</v>
      </c>
      <c r="I1385" t="s">
        <v>8330</v>
      </c>
      <c r="J1385" s="2">
        <v>0.83333333333333337</v>
      </c>
      <c r="L1385" t="s">
        <v>968</v>
      </c>
      <c r="N1385" t="s">
        <v>1099</v>
      </c>
      <c r="O1385">
        <v>9372456</v>
      </c>
      <c r="P1385" t="s">
        <v>986</v>
      </c>
      <c r="Q1385" t="s">
        <v>8347</v>
      </c>
      <c r="R1385">
        <v>0</v>
      </c>
      <c r="S1385" t="s">
        <v>988</v>
      </c>
      <c r="V1385">
        <v>63461</v>
      </c>
      <c r="W1385">
        <v>63461</v>
      </c>
      <c r="X1385" t="s">
        <v>1593</v>
      </c>
      <c r="Y1385" t="s">
        <v>1120</v>
      </c>
      <c r="Z1385" t="s">
        <v>1240</v>
      </c>
    </row>
    <row r="1386" spans="1:26" x14ac:dyDescent="0.25">
      <c r="A1386">
        <v>405990</v>
      </c>
      <c r="B1386" t="s">
        <v>982</v>
      </c>
      <c r="C1386" t="s">
        <v>321</v>
      </c>
      <c r="D1386" t="s">
        <v>322</v>
      </c>
      <c r="E1386">
        <v>278</v>
      </c>
      <c r="F1386">
        <v>78717</v>
      </c>
      <c r="G1386" t="s">
        <v>8330</v>
      </c>
      <c r="H1386" s="2">
        <v>0.33333333333333331</v>
      </c>
      <c r="I1386" t="s">
        <v>8255</v>
      </c>
      <c r="J1386" s="2">
        <v>0.58333333333333337</v>
      </c>
      <c r="L1386" t="s">
        <v>968</v>
      </c>
      <c r="N1386" t="s">
        <v>985</v>
      </c>
      <c r="O1386">
        <v>9116876</v>
      </c>
      <c r="P1386" t="s">
        <v>1069</v>
      </c>
      <c r="Q1386" t="s">
        <v>8348</v>
      </c>
      <c r="R1386">
        <v>0</v>
      </c>
      <c r="S1386" t="s">
        <v>1457</v>
      </c>
      <c r="U1386" t="s">
        <v>989</v>
      </c>
      <c r="V1386">
        <v>17182</v>
      </c>
      <c r="W1386">
        <v>17182</v>
      </c>
      <c r="X1386" t="s">
        <v>1794</v>
      </c>
      <c r="Y1386" t="s">
        <v>1074</v>
      </c>
      <c r="Z1386" t="s">
        <v>1074</v>
      </c>
    </row>
    <row r="1387" spans="1:26" x14ac:dyDescent="0.25">
      <c r="A1387">
        <v>419674</v>
      </c>
      <c r="B1387" t="s">
        <v>994</v>
      </c>
      <c r="C1387" t="s">
        <v>5940</v>
      </c>
      <c r="D1387" t="s">
        <v>5941</v>
      </c>
      <c r="E1387">
        <v>126</v>
      </c>
      <c r="F1387">
        <v>6688</v>
      </c>
      <c r="G1387" t="s">
        <v>8330</v>
      </c>
      <c r="H1387" s="2">
        <v>0.83333333333333337</v>
      </c>
      <c r="I1387" t="s">
        <v>645</v>
      </c>
      <c r="J1387" s="2">
        <v>0.3125</v>
      </c>
      <c r="L1387" t="s">
        <v>968</v>
      </c>
      <c r="N1387" t="s">
        <v>997</v>
      </c>
      <c r="P1387" t="s">
        <v>999</v>
      </c>
      <c r="Q1387" t="s">
        <v>8349</v>
      </c>
      <c r="R1387">
        <v>0</v>
      </c>
      <c r="S1387" t="s">
        <v>3267</v>
      </c>
      <c r="V1387">
        <v>316</v>
      </c>
      <c r="W1387">
        <v>316</v>
      </c>
      <c r="X1387" t="s">
        <v>5944</v>
      </c>
      <c r="Y1387" t="s">
        <v>3452</v>
      </c>
      <c r="Z1387" t="s">
        <v>1005</v>
      </c>
    </row>
    <row r="1388" spans="1:26" x14ac:dyDescent="0.25">
      <c r="A1388">
        <v>419729</v>
      </c>
      <c r="B1388" t="s">
        <v>1032</v>
      </c>
      <c r="C1388" t="s">
        <v>1033</v>
      </c>
      <c r="D1388" t="s">
        <v>1034</v>
      </c>
      <c r="E1388">
        <v>108</v>
      </c>
      <c r="F1388">
        <v>5873</v>
      </c>
      <c r="G1388" t="s">
        <v>8255</v>
      </c>
      <c r="H1388" s="2">
        <v>0.39583333333333331</v>
      </c>
      <c r="I1388" t="s">
        <v>645</v>
      </c>
      <c r="J1388" s="2">
        <v>0.25</v>
      </c>
      <c r="L1388" t="s">
        <v>968</v>
      </c>
      <c r="N1388" t="s">
        <v>1035</v>
      </c>
      <c r="O1388">
        <v>9002647</v>
      </c>
      <c r="P1388" t="s">
        <v>1036</v>
      </c>
      <c r="Q1388" t="s">
        <v>8350</v>
      </c>
      <c r="R1388">
        <v>0</v>
      </c>
      <c r="S1388" t="s">
        <v>2069</v>
      </c>
      <c r="V1388" t="s">
        <v>8351</v>
      </c>
      <c r="W1388" t="s">
        <v>8351</v>
      </c>
      <c r="X1388" t="s">
        <v>1040</v>
      </c>
      <c r="Y1388" t="s">
        <v>1013</v>
      </c>
      <c r="Z1388" t="s">
        <v>1229</v>
      </c>
    </row>
    <row r="1389" spans="1:26" x14ac:dyDescent="0.25">
      <c r="A1389">
        <v>420071</v>
      </c>
      <c r="B1389" t="s">
        <v>1021</v>
      </c>
      <c r="C1389" t="s">
        <v>1459</v>
      </c>
      <c r="D1389" t="s">
        <v>1460</v>
      </c>
      <c r="E1389">
        <v>28</v>
      </c>
      <c r="F1389">
        <v>100</v>
      </c>
      <c r="G1389" t="s">
        <v>8255</v>
      </c>
      <c r="H1389" s="2">
        <v>0.5625</v>
      </c>
      <c r="I1389" t="s">
        <v>645</v>
      </c>
      <c r="J1389" s="2">
        <v>0.83333333333333337</v>
      </c>
      <c r="L1389" t="s">
        <v>968</v>
      </c>
      <c r="N1389" t="s">
        <v>1300</v>
      </c>
      <c r="O1389">
        <v>2401</v>
      </c>
      <c r="P1389" t="s">
        <v>970</v>
      </c>
      <c r="Q1389" t="s">
        <v>8352</v>
      </c>
      <c r="R1389">
        <v>4</v>
      </c>
      <c r="S1389" t="s">
        <v>1026</v>
      </c>
      <c r="X1389" t="s">
        <v>1462</v>
      </c>
      <c r="Y1389" t="s">
        <v>1074</v>
      </c>
      <c r="Z1389" t="s">
        <v>1074</v>
      </c>
    </row>
    <row r="1390" spans="1:26" x14ac:dyDescent="0.25">
      <c r="A1390">
        <v>419732</v>
      </c>
      <c r="B1390" t="s">
        <v>1075</v>
      </c>
      <c r="C1390" t="s">
        <v>2061</v>
      </c>
      <c r="D1390" t="s">
        <v>2062</v>
      </c>
      <c r="E1390">
        <v>186</v>
      </c>
      <c r="F1390">
        <v>27571</v>
      </c>
      <c r="G1390" t="s">
        <v>8255</v>
      </c>
      <c r="H1390" s="2">
        <v>0.79166666666666663</v>
      </c>
      <c r="I1390" t="s">
        <v>645</v>
      </c>
      <c r="J1390" s="2">
        <v>0.41666666666666669</v>
      </c>
      <c r="L1390" t="s">
        <v>968</v>
      </c>
      <c r="N1390" t="s">
        <v>1482</v>
      </c>
      <c r="O1390">
        <v>9845659</v>
      </c>
      <c r="P1390" t="s">
        <v>1079</v>
      </c>
      <c r="Q1390" t="s">
        <v>8353</v>
      </c>
      <c r="R1390">
        <v>0</v>
      </c>
      <c r="S1390" t="s">
        <v>1484</v>
      </c>
      <c r="V1390" t="s">
        <v>8354</v>
      </c>
      <c r="W1390" t="s">
        <v>8354</v>
      </c>
      <c r="X1390" t="s">
        <v>2065</v>
      </c>
      <c r="Y1390" t="s">
        <v>7605</v>
      </c>
      <c r="Z1390" t="s">
        <v>1004</v>
      </c>
    </row>
    <row r="1391" spans="1:26" x14ac:dyDescent="0.25">
      <c r="A1391">
        <v>417872</v>
      </c>
      <c r="B1391" t="s">
        <v>982</v>
      </c>
      <c r="C1391" t="s">
        <v>482</v>
      </c>
      <c r="D1391" t="s">
        <v>483</v>
      </c>
      <c r="E1391">
        <v>294</v>
      </c>
      <c r="F1391">
        <v>90940</v>
      </c>
      <c r="G1391" t="s">
        <v>645</v>
      </c>
      <c r="H1391" s="2">
        <v>0.21875</v>
      </c>
      <c r="I1391" t="s">
        <v>645</v>
      </c>
      <c r="J1391" s="2">
        <v>0.8125</v>
      </c>
      <c r="L1391" t="s">
        <v>968</v>
      </c>
      <c r="N1391" t="s">
        <v>1099</v>
      </c>
      <c r="O1391">
        <v>9192387</v>
      </c>
      <c r="P1391" t="s">
        <v>986</v>
      </c>
      <c r="Q1391" t="s">
        <v>8355</v>
      </c>
      <c r="R1391">
        <v>0</v>
      </c>
      <c r="S1391" t="s">
        <v>7553</v>
      </c>
      <c r="U1391" t="s">
        <v>1102</v>
      </c>
      <c r="V1391">
        <v>58855</v>
      </c>
      <c r="W1391">
        <v>58855</v>
      </c>
      <c r="X1391" t="s">
        <v>1274</v>
      </c>
      <c r="Y1391" t="s">
        <v>2329</v>
      </c>
      <c r="Z1391" t="s">
        <v>1256</v>
      </c>
    </row>
    <row r="1392" spans="1:26" x14ac:dyDescent="0.25">
      <c r="A1392">
        <v>419795</v>
      </c>
      <c r="B1392" t="s">
        <v>1075</v>
      </c>
      <c r="C1392" t="s">
        <v>6061</v>
      </c>
      <c r="D1392" t="s">
        <v>6062</v>
      </c>
      <c r="E1392">
        <v>166</v>
      </c>
      <c r="F1392">
        <v>15375</v>
      </c>
      <c r="G1392" t="s">
        <v>645</v>
      </c>
      <c r="H1392" s="2">
        <v>0.22916666666666666</v>
      </c>
      <c r="I1392" t="s">
        <v>645</v>
      </c>
      <c r="J1392" s="2">
        <v>0.79166666666666663</v>
      </c>
      <c r="L1392" t="s">
        <v>968</v>
      </c>
      <c r="N1392" t="s">
        <v>1035</v>
      </c>
      <c r="O1392">
        <v>9395044</v>
      </c>
      <c r="P1392" t="s">
        <v>1110</v>
      </c>
      <c r="Q1392" t="s">
        <v>8356</v>
      </c>
      <c r="R1392">
        <v>0</v>
      </c>
      <c r="S1392" t="s">
        <v>8357</v>
      </c>
      <c r="V1392" t="s">
        <v>8358</v>
      </c>
      <c r="W1392" t="s">
        <v>8358</v>
      </c>
      <c r="X1392" t="s">
        <v>6065</v>
      </c>
      <c r="Y1392" t="s">
        <v>8359</v>
      </c>
      <c r="Z1392" t="s">
        <v>5985</v>
      </c>
    </row>
    <row r="1393" spans="1:26" x14ac:dyDescent="0.25">
      <c r="A1393">
        <v>419980</v>
      </c>
      <c r="B1393" t="s">
        <v>1032</v>
      </c>
      <c r="C1393" t="s">
        <v>1327</v>
      </c>
      <c r="D1393" t="s">
        <v>1328</v>
      </c>
      <c r="E1393">
        <v>42</v>
      </c>
      <c r="F1393">
        <v>380</v>
      </c>
      <c r="G1393" t="s">
        <v>645</v>
      </c>
      <c r="H1393" s="2">
        <v>0.29166666666666669</v>
      </c>
      <c r="I1393" t="s">
        <v>645</v>
      </c>
      <c r="J1393" s="2">
        <v>0.75</v>
      </c>
      <c r="L1393" t="s">
        <v>968</v>
      </c>
      <c r="N1393" t="s">
        <v>1329</v>
      </c>
      <c r="O1393">
        <v>7321960</v>
      </c>
      <c r="P1393" t="s">
        <v>1168</v>
      </c>
      <c r="Q1393" t="s">
        <v>8360</v>
      </c>
      <c r="R1393">
        <v>0</v>
      </c>
      <c r="S1393" t="s">
        <v>1603</v>
      </c>
      <c r="T1393" t="s">
        <v>1332</v>
      </c>
      <c r="X1393" t="s">
        <v>1333</v>
      </c>
      <c r="Y1393" t="s">
        <v>1104</v>
      </c>
      <c r="Z1393" t="s">
        <v>1281</v>
      </c>
    </row>
    <row r="1394" spans="1:26" x14ac:dyDescent="0.25">
      <c r="A1394">
        <v>420114</v>
      </c>
      <c r="B1394" t="s">
        <v>964</v>
      </c>
      <c r="C1394" t="s">
        <v>4724</v>
      </c>
      <c r="D1394" t="s">
        <v>4725</v>
      </c>
      <c r="E1394">
        <v>12</v>
      </c>
      <c r="F1394">
        <v>41</v>
      </c>
      <c r="G1394" t="s">
        <v>645</v>
      </c>
      <c r="H1394" s="2">
        <v>0.33333333333333331</v>
      </c>
      <c r="I1394" t="s">
        <v>645</v>
      </c>
      <c r="J1394" s="2">
        <v>0.5</v>
      </c>
      <c r="K1394" t="s">
        <v>8361</v>
      </c>
      <c r="L1394" t="s">
        <v>1142</v>
      </c>
      <c r="N1394" t="s">
        <v>1290</v>
      </c>
      <c r="O1394">
        <v>9678068</v>
      </c>
      <c r="P1394" t="s">
        <v>970</v>
      </c>
      <c r="Q1394" t="s">
        <v>8362</v>
      </c>
      <c r="R1394">
        <v>0</v>
      </c>
      <c r="S1394" t="s">
        <v>8363</v>
      </c>
      <c r="X1394" t="s">
        <v>4728</v>
      </c>
      <c r="Y1394" t="s">
        <v>974</v>
      </c>
      <c r="Z1394" t="s">
        <v>974</v>
      </c>
    </row>
    <row r="1395" spans="1:26" x14ac:dyDescent="0.25">
      <c r="A1395">
        <v>419886</v>
      </c>
      <c r="B1395" t="s">
        <v>1032</v>
      </c>
      <c r="C1395" t="s">
        <v>1033</v>
      </c>
      <c r="D1395" t="s">
        <v>1034</v>
      </c>
      <c r="E1395">
        <v>108</v>
      </c>
      <c r="F1395">
        <v>5873</v>
      </c>
      <c r="G1395" t="s">
        <v>645</v>
      </c>
      <c r="H1395" s="2">
        <v>0.45833333333333331</v>
      </c>
      <c r="I1395" t="s">
        <v>645</v>
      </c>
      <c r="J1395" s="2">
        <v>0.79166666666666663</v>
      </c>
      <c r="L1395" t="s">
        <v>968</v>
      </c>
      <c r="N1395" t="s">
        <v>1035</v>
      </c>
      <c r="O1395">
        <v>9002647</v>
      </c>
      <c r="P1395" t="s">
        <v>1036</v>
      </c>
      <c r="Q1395" t="s">
        <v>8364</v>
      </c>
      <c r="R1395">
        <v>0</v>
      </c>
      <c r="S1395" t="s">
        <v>4887</v>
      </c>
      <c r="V1395" t="s">
        <v>8351</v>
      </c>
      <c r="W1395" t="s">
        <v>8351</v>
      </c>
      <c r="X1395" t="s">
        <v>1040</v>
      </c>
      <c r="Y1395" t="s">
        <v>1229</v>
      </c>
      <c r="Z1395" t="s">
        <v>1042</v>
      </c>
    </row>
    <row r="1396" spans="1:26" x14ac:dyDescent="0.25">
      <c r="A1396">
        <v>419787</v>
      </c>
      <c r="B1396" t="s">
        <v>1075</v>
      </c>
      <c r="C1396" t="s">
        <v>1156</v>
      </c>
      <c r="D1396" t="s">
        <v>1157</v>
      </c>
      <c r="E1396">
        <v>139</v>
      </c>
      <c r="F1396">
        <v>9996</v>
      </c>
      <c r="G1396" t="s">
        <v>645</v>
      </c>
      <c r="H1396" s="2">
        <v>0.70833333333333337</v>
      </c>
      <c r="I1396" t="s">
        <v>645</v>
      </c>
      <c r="J1396" s="2">
        <v>0.91666666666666663</v>
      </c>
      <c r="L1396" t="s">
        <v>968</v>
      </c>
      <c r="N1396" t="s">
        <v>1158</v>
      </c>
      <c r="O1396">
        <v>9435818</v>
      </c>
      <c r="P1396" t="s">
        <v>1159</v>
      </c>
      <c r="Q1396" t="s">
        <v>8365</v>
      </c>
      <c r="R1396">
        <v>0</v>
      </c>
      <c r="S1396" t="s">
        <v>1722</v>
      </c>
      <c r="V1396" t="s">
        <v>8366</v>
      </c>
      <c r="W1396" t="s">
        <v>8366</v>
      </c>
      <c r="X1396" t="s">
        <v>1163</v>
      </c>
      <c r="Y1396" t="s">
        <v>1520</v>
      </c>
      <c r="Z1396" t="s">
        <v>1521</v>
      </c>
    </row>
    <row r="1397" spans="1:26" x14ac:dyDescent="0.25">
      <c r="A1397">
        <v>419902</v>
      </c>
      <c r="B1397" t="s">
        <v>1032</v>
      </c>
      <c r="C1397" t="s">
        <v>1165</v>
      </c>
      <c r="D1397" t="s">
        <v>1166</v>
      </c>
      <c r="E1397">
        <v>54</v>
      </c>
      <c r="F1397">
        <v>499</v>
      </c>
      <c r="G1397" t="s">
        <v>8337</v>
      </c>
      <c r="H1397" s="2">
        <v>0.75</v>
      </c>
      <c r="I1397" t="s">
        <v>8337</v>
      </c>
      <c r="J1397" s="2">
        <v>0.95833333333333337</v>
      </c>
      <c r="L1397" t="s">
        <v>968</v>
      </c>
      <c r="N1397" t="s">
        <v>1167</v>
      </c>
      <c r="O1397">
        <v>7917757</v>
      </c>
      <c r="P1397" t="s">
        <v>1168</v>
      </c>
      <c r="Q1397" t="s">
        <v>8368</v>
      </c>
      <c r="R1397">
        <v>0</v>
      </c>
      <c r="S1397" t="s">
        <v>8167</v>
      </c>
      <c r="V1397">
        <v>21331</v>
      </c>
      <c r="W1397">
        <v>21331</v>
      </c>
      <c r="X1397" t="s">
        <v>1171</v>
      </c>
      <c r="Y1397" t="s">
        <v>1047</v>
      </c>
      <c r="Z1397" t="s">
        <v>1047</v>
      </c>
    </row>
    <row r="1398" spans="1:26" x14ac:dyDescent="0.25">
      <c r="A1398">
        <v>419788</v>
      </c>
      <c r="B1398" t="s">
        <v>1075</v>
      </c>
      <c r="C1398" t="s">
        <v>3908</v>
      </c>
      <c r="D1398" t="s">
        <v>3909</v>
      </c>
      <c r="E1398">
        <v>139</v>
      </c>
      <c r="F1398">
        <v>9996</v>
      </c>
      <c r="G1398" t="s">
        <v>8337</v>
      </c>
      <c r="H1398" s="2">
        <v>0.83333333333333337</v>
      </c>
      <c r="I1398" t="s">
        <v>428</v>
      </c>
      <c r="J1398" s="2">
        <v>0.20833333333333334</v>
      </c>
      <c r="L1398" t="s">
        <v>968</v>
      </c>
      <c r="N1398" t="s">
        <v>1158</v>
      </c>
      <c r="O1398">
        <v>9366225</v>
      </c>
      <c r="P1398" t="s">
        <v>1159</v>
      </c>
      <c r="Q1398" t="s">
        <v>8369</v>
      </c>
      <c r="R1398">
        <v>0</v>
      </c>
      <c r="S1398" t="s">
        <v>8370</v>
      </c>
      <c r="V1398" t="s">
        <v>8371</v>
      </c>
      <c r="W1398" t="s">
        <v>8371</v>
      </c>
      <c r="X1398" t="s">
        <v>3912</v>
      </c>
      <c r="Y1398" t="s">
        <v>1164</v>
      </c>
      <c r="Z1398" t="s">
        <v>1383</v>
      </c>
    </row>
    <row r="1399" spans="1:26" x14ac:dyDescent="0.25">
      <c r="A1399">
        <v>420036</v>
      </c>
      <c r="B1399" t="s">
        <v>994</v>
      </c>
      <c r="C1399" t="s">
        <v>1645</v>
      </c>
      <c r="D1399" t="s">
        <v>1646</v>
      </c>
      <c r="E1399">
        <v>121</v>
      </c>
      <c r="F1399">
        <v>6688</v>
      </c>
      <c r="G1399" t="s">
        <v>8337</v>
      </c>
      <c r="H1399" s="2">
        <v>0.875</v>
      </c>
      <c r="I1399" t="s">
        <v>428</v>
      </c>
      <c r="J1399" s="2">
        <v>0.75</v>
      </c>
      <c r="L1399" t="s">
        <v>968</v>
      </c>
      <c r="N1399" t="s">
        <v>997</v>
      </c>
      <c r="O1399">
        <v>9415741</v>
      </c>
      <c r="P1399" t="s">
        <v>999</v>
      </c>
      <c r="Q1399" t="s">
        <v>8372</v>
      </c>
      <c r="R1399">
        <v>0</v>
      </c>
      <c r="S1399" t="s">
        <v>1046</v>
      </c>
      <c r="V1399">
        <v>237</v>
      </c>
      <c r="W1399">
        <v>237</v>
      </c>
      <c r="X1399" t="s">
        <v>1648</v>
      </c>
      <c r="Y1399" t="s">
        <v>1104</v>
      </c>
      <c r="Z1399" t="s">
        <v>1004</v>
      </c>
    </row>
    <row r="1400" spans="1:26" x14ac:dyDescent="0.25">
      <c r="A1400">
        <v>419999</v>
      </c>
      <c r="B1400" t="s">
        <v>982</v>
      </c>
      <c r="C1400" t="s">
        <v>370</v>
      </c>
      <c r="D1400" t="s">
        <v>371</v>
      </c>
      <c r="E1400">
        <v>230</v>
      </c>
      <c r="F1400">
        <v>71925</v>
      </c>
      <c r="G1400" t="s">
        <v>428</v>
      </c>
      <c r="H1400" s="2">
        <v>0.29166666666666669</v>
      </c>
      <c r="I1400" t="s">
        <v>8367</v>
      </c>
      <c r="J1400" s="2">
        <v>0.70833333333333337</v>
      </c>
      <c r="L1400" t="s">
        <v>968</v>
      </c>
      <c r="N1400" t="s">
        <v>1214</v>
      </c>
      <c r="O1400">
        <v>9120877</v>
      </c>
      <c r="P1400" t="s">
        <v>986</v>
      </c>
      <c r="Q1400" t="s">
        <v>8373</v>
      </c>
      <c r="R1400">
        <v>0</v>
      </c>
      <c r="S1400" t="s">
        <v>1239</v>
      </c>
      <c r="V1400" t="s">
        <v>8374</v>
      </c>
      <c r="W1400" t="s">
        <v>8374</v>
      </c>
      <c r="Y1400" t="s">
        <v>1074</v>
      </c>
      <c r="Z1400" t="s">
        <v>7441</v>
      </c>
    </row>
    <row r="1401" spans="1:26" x14ac:dyDescent="0.25">
      <c r="A1401" t="s">
        <v>8375</v>
      </c>
      <c r="B1401" t="s">
        <v>982</v>
      </c>
      <c r="C1401" t="s">
        <v>334</v>
      </c>
      <c r="D1401" t="s">
        <v>335</v>
      </c>
      <c r="E1401">
        <v>279</v>
      </c>
      <c r="F1401">
        <v>73817</v>
      </c>
      <c r="G1401" t="s">
        <v>428</v>
      </c>
      <c r="H1401" s="2">
        <v>0.33333333333333331</v>
      </c>
      <c r="I1401" t="s">
        <v>8376</v>
      </c>
      <c r="J1401" s="2">
        <v>0.70833333333333337</v>
      </c>
      <c r="L1401" t="s">
        <v>968</v>
      </c>
      <c r="N1401" t="s">
        <v>985</v>
      </c>
      <c r="O1401">
        <v>9102978</v>
      </c>
      <c r="P1401" t="s">
        <v>1009</v>
      </c>
      <c r="Q1401" t="s">
        <v>8377</v>
      </c>
      <c r="R1401">
        <v>0</v>
      </c>
      <c r="S1401" t="s">
        <v>2288</v>
      </c>
      <c r="U1401" t="s">
        <v>989</v>
      </c>
      <c r="V1401">
        <v>14301</v>
      </c>
      <c r="W1401">
        <v>14301</v>
      </c>
      <c r="X1401" t="s">
        <v>1638</v>
      </c>
      <c r="Y1401" t="s">
        <v>1074</v>
      </c>
      <c r="Z1401" t="s">
        <v>1074</v>
      </c>
    </row>
    <row r="1402" spans="1:26" x14ac:dyDescent="0.25">
      <c r="A1402">
        <v>420056</v>
      </c>
      <c r="B1402" t="s">
        <v>982</v>
      </c>
      <c r="C1402" t="s">
        <v>321</v>
      </c>
      <c r="D1402" t="s">
        <v>322</v>
      </c>
      <c r="E1402">
        <v>278</v>
      </c>
      <c r="F1402">
        <v>78717</v>
      </c>
      <c r="G1402" t="s">
        <v>428</v>
      </c>
      <c r="H1402" s="2">
        <v>0.35416666666666669</v>
      </c>
      <c r="I1402" t="s">
        <v>735</v>
      </c>
      <c r="J1402" s="2">
        <v>0.77083333333333337</v>
      </c>
      <c r="L1402" t="s">
        <v>968</v>
      </c>
      <c r="N1402" t="s">
        <v>985</v>
      </c>
      <c r="O1402">
        <v>9116876</v>
      </c>
      <c r="P1402" t="s">
        <v>1060</v>
      </c>
      <c r="Q1402" t="s">
        <v>8378</v>
      </c>
      <c r="R1402">
        <v>7.9</v>
      </c>
      <c r="S1402" t="s">
        <v>1239</v>
      </c>
      <c r="U1402" t="s">
        <v>989</v>
      </c>
      <c r="V1402">
        <v>17182</v>
      </c>
      <c r="W1402">
        <v>17182</v>
      </c>
      <c r="X1402" t="s">
        <v>1794</v>
      </c>
      <c r="Y1402" t="s">
        <v>1074</v>
      </c>
      <c r="Z1402" t="s">
        <v>1074</v>
      </c>
    </row>
    <row r="1403" spans="1:26" x14ac:dyDescent="0.25">
      <c r="A1403">
        <v>420146</v>
      </c>
      <c r="B1403" t="s">
        <v>1032</v>
      </c>
      <c r="C1403" t="s">
        <v>5900</v>
      </c>
      <c r="D1403" t="s">
        <v>5901</v>
      </c>
      <c r="E1403">
        <v>71</v>
      </c>
      <c r="F1403">
        <v>1050</v>
      </c>
      <c r="G1403" t="s">
        <v>428</v>
      </c>
      <c r="H1403" s="2">
        <v>0.58333333333333337</v>
      </c>
      <c r="I1403" t="s">
        <v>428</v>
      </c>
      <c r="J1403" s="2">
        <v>0.66666666666666663</v>
      </c>
      <c r="L1403" t="s">
        <v>968</v>
      </c>
      <c r="N1403" t="s">
        <v>1167</v>
      </c>
      <c r="O1403">
        <v>8132055</v>
      </c>
      <c r="P1403" t="s">
        <v>1131</v>
      </c>
      <c r="Q1403" t="s">
        <v>8379</v>
      </c>
      <c r="R1403">
        <v>0</v>
      </c>
      <c r="S1403" t="s">
        <v>8380</v>
      </c>
      <c r="V1403">
        <v>21331</v>
      </c>
      <c r="W1403">
        <v>21331</v>
      </c>
      <c r="X1403" t="s">
        <v>5905</v>
      </c>
      <c r="Y1403" t="s">
        <v>1283</v>
      </c>
      <c r="Z1403" t="s">
        <v>1281</v>
      </c>
    </row>
    <row r="1404" spans="1:26" x14ac:dyDescent="0.25">
      <c r="A1404" t="s">
        <v>8381</v>
      </c>
      <c r="B1404" t="s">
        <v>982</v>
      </c>
      <c r="C1404" t="s">
        <v>65</v>
      </c>
      <c r="D1404" t="s">
        <v>66</v>
      </c>
      <c r="E1404">
        <v>279</v>
      </c>
      <c r="F1404">
        <v>78878</v>
      </c>
      <c r="G1404" t="s">
        <v>428</v>
      </c>
      <c r="H1404" s="2">
        <v>0.58333333333333337</v>
      </c>
      <c r="I1404" t="s">
        <v>8376</v>
      </c>
      <c r="J1404" s="2">
        <v>0.79166666666666663</v>
      </c>
      <c r="L1404" t="s">
        <v>968</v>
      </c>
      <c r="N1404" t="s">
        <v>985</v>
      </c>
      <c r="O1404">
        <v>9104835</v>
      </c>
      <c r="P1404" t="s">
        <v>1100</v>
      </c>
      <c r="Q1404" t="s">
        <v>8382</v>
      </c>
      <c r="R1404">
        <v>0</v>
      </c>
      <c r="S1404" t="s">
        <v>2288</v>
      </c>
      <c r="V1404">
        <v>15139</v>
      </c>
      <c r="W1404">
        <v>15139</v>
      </c>
      <c r="Y1404" t="s">
        <v>1074</v>
      </c>
      <c r="Z1404" t="s">
        <v>1074</v>
      </c>
    </row>
    <row r="1405" spans="1:26" x14ac:dyDescent="0.25">
      <c r="A1405">
        <v>419790</v>
      </c>
      <c r="B1405" t="s">
        <v>1032</v>
      </c>
      <c r="C1405" t="s">
        <v>2306</v>
      </c>
      <c r="D1405" t="s">
        <v>2307</v>
      </c>
      <c r="E1405">
        <v>49</v>
      </c>
      <c r="F1405">
        <v>568</v>
      </c>
      <c r="G1405" t="s">
        <v>428</v>
      </c>
      <c r="H1405" s="2">
        <v>0.70833333333333337</v>
      </c>
      <c r="I1405" t="s">
        <v>428</v>
      </c>
      <c r="J1405" s="2">
        <v>0.95833333333333337</v>
      </c>
      <c r="L1405" t="s">
        <v>968</v>
      </c>
      <c r="N1405" t="s">
        <v>1158</v>
      </c>
      <c r="O1405">
        <v>7611913</v>
      </c>
      <c r="P1405" t="s">
        <v>1036</v>
      </c>
      <c r="Q1405" t="s">
        <v>8383</v>
      </c>
      <c r="R1405">
        <v>0</v>
      </c>
      <c r="S1405" t="s">
        <v>1133</v>
      </c>
      <c r="V1405" t="s">
        <v>8384</v>
      </c>
      <c r="W1405" t="s">
        <v>8384</v>
      </c>
      <c r="X1405" t="s">
        <v>2311</v>
      </c>
      <c r="Y1405" t="s">
        <v>1042</v>
      </c>
      <c r="Z1405" t="s">
        <v>1042</v>
      </c>
    </row>
    <row r="1406" spans="1:26" x14ac:dyDescent="0.25">
      <c r="A1406">
        <v>419763</v>
      </c>
      <c r="B1406" t="s">
        <v>1075</v>
      </c>
      <c r="C1406" t="s">
        <v>1465</v>
      </c>
      <c r="D1406" t="s">
        <v>1466</v>
      </c>
      <c r="E1406">
        <v>159</v>
      </c>
      <c r="F1406">
        <v>15215</v>
      </c>
      <c r="G1406" t="s">
        <v>428</v>
      </c>
      <c r="H1406" s="2">
        <v>0.82291666666666663</v>
      </c>
      <c r="I1406" t="s">
        <v>518</v>
      </c>
      <c r="J1406" s="2">
        <v>0.125</v>
      </c>
      <c r="L1406" t="s">
        <v>968</v>
      </c>
      <c r="N1406" t="s">
        <v>1078</v>
      </c>
      <c r="O1406">
        <v>9809916</v>
      </c>
      <c r="P1406" t="s">
        <v>1277</v>
      </c>
      <c r="Q1406" t="s">
        <v>8385</v>
      </c>
      <c r="R1406">
        <v>0</v>
      </c>
      <c r="S1406" t="s">
        <v>3391</v>
      </c>
      <c r="V1406">
        <v>67</v>
      </c>
      <c r="W1406">
        <v>67</v>
      </c>
      <c r="X1406" t="s">
        <v>1469</v>
      </c>
      <c r="Y1406" t="s">
        <v>1615</v>
      </c>
      <c r="Z1406" t="s">
        <v>5800</v>
      </c>
    </row>
    <row r="1407" spans="1:26" x14ac:dyDescent="0.25">
      <c r="A1407">
        <v>420354</v>
      </c>
      <c r="B1407" t="s">
        <v>964</v>
      </c>
      <c r="C1407" t="s">
        <v>4724</v>
      </c>
      <c r="D1407" t="s">
        <v>4725</v>
      </c>
      <c r="E1407">
        <v>12</v>
      </c>
      <c r="F1407">
        <v>41</v>
      </c>
      <c r="G1407" t="s">
        <v>518</v>
      </c>
      <c r="H1407" s="2">
        <v>0.20833333333333334</v>
      </c>
      <c r="I1407" t="s">
        <v>501</v>
      </c>
      <c r="J1407" s="2">
        <v>0.58333333333333337</v>
      </c>
      <c r="K1407" t="s">
        <v>8386</v>
      </c>
      <c r="L1407" t="s">
        <v>1142</v>
      </c>
      <c r="N1407" t="s">
        <v>1290</v>
      </c>
      <c r="O1407">
        <v>9678068</v>
      </c>
      <c r="P1407" t="s">
        <v>970</v>
      </c>
      <c r="Q1407" t="s">
        <v>8387</v>
      </c>
      <c r="R1407">
        <v>0</v>
      </c>
      <c r="S1407" t="s">
        <v>972</v>
      </c>
      <c r="X1407" t="s">
        <v>4728</v>
      </c>
      <c r="Y1407" t="s">
        <v>974</v>
      </c>
      <c r="Z1407" t="s">
        <v>974</v>
      </c>
    </row>
    <row r="1408" spans="1:26" x14ac:dyDescent="0.25">
      <c r="A1408">
        <v>420356</v>
      </c>
      <c r="B1408" t="s">
        <v>964</v>
      </c>
      <c r="C1408" t="s">
        <v>965</v>
      </c>
      <c r="D1408" t="s">
        <v>966</v>
      </c>
      <c r="E1408">
        <v>26</v>
      </c>
      <c r="F1408">
        <v>284</v>
      </c>
      <c r="G1408" t="s">
        <v>518</v>
      </c>
      <c r="H1408" s="2">
        <v>0.20833333333333334</v>
      </c>
      <c r="I1408" t="s">
        <v>518</v>
      </c>
      <c r="J1408" s="2">
        <v>0.75</v>
      </c>
      <c r="L1408" t="s">
        <v>968</v>
      </c>
      <c r="N1408" t="s">
        <v>969</v>
      </c>
      <c r="P1408" t="s">
        <v>1009</v>
      </c>
      <c r="Q1408" t="s">
        <v>8388</v>
      </c>
      <c r="R1408">
        <v>0</v>
      </c>
      <c r="S1408" t="s">
        <v>972</v>
      </c>
      <c r="X1408" t="s">
        <v>973</v>
      </c>
      <c r="Y1408" t="s">
        <v>974</v>
      </c>
      <c r="Z1408" t="s">
        <v>974</v>
      </c>
    </row>
    <row r="1409" spans="1:26" x14ac:dyDescent="0.25">
      <c r="A1409">
        <v>420357</v>
      </c>
      <c r="B1409" t="s">
        <v>976</v>
      </c>
      <c r="C1409" t="s">
        <v>977</v>
      </c>
      <c r="D1409" t="s">
        <v>978</v>
      </c>
      <c r="E1409">
        <v>84</v>
      </c>
      <c r="F1409">
        <v>2655</v>
      </c>
      <c r="G1409" t="s">
        <v>518</v>
      </c>
      <c r="H1409" s="2">
        <v>0.20833333333333334</v>
      </c>
      <c r="I1409" t="s">
        <v>518</v>
      </c>
      <c r="J1409" s="2">
        <v>0.75</v>
      </c>
      <c r="L1409" t="s">
        <v>968</v>
      </c>
      <c r="N1409" t="s">
        <v>969</v>
      </c>
      <c r="P1409" t="s">
        <v>1009</v>
      </c>
      <c r="Q1409" t="s">
        <v>8389</v>
      </c>
      <c r="R1409">
        <v>0</v>
      </c>
      <c r="S1409" t="s">
        <v>1057</v>
      </c>
      <c r="X1409" t="s">
        <v>981</v>
      </c>
      <c r="Y1409" t="s">
        <v>974</v>
      </c>
      <c r="Z1409" t="s">
        <v>974</v>
      </c>
    </row>
    <row r="1410" spans="1:26" x14ac:dyDescent="0.25">
      <c r="A1410">
        <v>419701</v>
      </c>
      <c r="B1410" t="s">
        <v>1032</v>
      </c>
      <c r="C1410" t="s">
        <v>1192</v>
      </c>
      <c r="D1410" t="s">
        <v>1193</v>
      </c>
      <c r="E1410">
        <v>69</v>
      </c>
      <c r="F1410">
        <v>764</v>
      </c>
      <c r="G1410" t="s">
        <v>518</v>
      </c>
      <c r="H1410" s="2">
        <v>0.29166666666666669</v>
      </c>
      <c r="I1410" t="s">
        <v>518</v>
      </c>
      <c r="J1410" s="2">
        <v>0.66666666666666663</v>
      </c>
      <c r="L1410" t="s">
        <v>968</v>
      </c>
      <c r="N1410" t="s">
        <v>1194</v>
      </c>
      <c r="O1410">
        <v>7030523</v>
      </c>
      <c r="P1410" t="s">
        <v>1036</v>
      </c>
      <c r="Q1410" t="s">
        <v>8390</v>
      </c>
      <c r="R1410">
        <v>0</v>
      </c>
      <c r="S1410" t="s">
        <v>1196</v>
      </c>
      <c r="V1410">
        <v>21331</v>
      </c>
      <c r="W1410">
        <v>21331</v>
      </c>
      <c r="X1410" t="s">
        <v>1197</v>
      </c>
      <c r="Y1410" t="s">
        <v>1198</v>
      </c>
      <c r="Z1410" t="s">
        <v>1029</v>
      </c>
    </row>
    <row r="1411" spans="1:26" x14ac:dyDescent="0.25">
      <c r="A1411">
        <v>420337</v>
      </c>
      <c r="B1411" t="s">
        <v>1032</v>
      </c>
      <c r="C1411" t="s">
        <v>1033</v>
      </c>
      <c r="D1411" t="s">
        <v>1034</v>
      </c>
      <c r="E1411">
        <v>108</v>
      </c>
      <c r="F1411">
        <v>5873</v>
      </c>
      <c r="G1411" t="s">
        <v>518</v>
      </c>
      <c r="H1411" s="2">
        <v>0.79166666666666663</v>
      </c>
      <c r="I1411" t="s">
        <v>501</v>
      </c>
      <c r="J1411" s="2">
        <v>0.25</v>
      </c>
      <c r="L1411" t="s">
        <v>968</v>
      </c>
      <c r="N1411" t="s">
        <v>1035</v>
      </c>
      <c r="O1411">
        <v>9002647</v>
      </c>
      <c r="P1411" t="s">
        <v>1036</v>
      </c>
      <c r="Q1411" t="s">
        <v>8391</v>
      </c>
      <c r="R1411">
        <v>0</v>
      </c>
      <c r="S1411" t="s">
        <v>7148</v>
      </c>
      <c r="V1411" t="s">
        <v>8351</v>
      </c>
      <c r="W1411" t="s">
        <v>8351</v>
      </c>
      <c r="X1411" t="s">
        <v>1040</v>
      </c>
      <c r="Y1411" t="s">
        <v>1980</v>
      </c>
      <c r="Z1411" t="s">
        <v>1853</v>
      </c>
    </row>
    <row r="1412" spans="1:26" x14ac:dyDescent="0.25">
      <c r="A1412">
        <v>405991</v>
      </c>
      <c r="B1412" t="s">
        <v>982</v>
      </c>
      <c r="C1412" t="s">
        <v>1378</v>
      </c>
      <c r="D1412" t="s">
        <v>1379</v>
      </c>
      <c r="E1412">
        <v>306</v>
      </c>
      <c r="F1412">
        <v>130818</v>
      </c>
      <c r="G1412" t="s">
        <v>501</v>
      </c>
      <c r="H1412" s="2">
        <v>0.26041666666666669</v>
      </c>
      <c r="I1412" t="s">
        <v>501</v>
      </c>
      <c r="J1412" s="2">
        <v>0.70833333333333337</v>
      </c>
      <c r="L1412" t="s">
        <v>968</v>
      </c>
      <c r="N1412" t="s">
        <v>1099</v>
      </c>
      <c r="O1412">
        <v>9812705</v>
      </c>
      <c r="P1412" t="s">
        <v>986</v>
      </c>
      <c r="Q1412" t="s">
        <v>8392</v>
      </c>
      <c r="R1412">
        <v>0</v>
      </c>
      <c r="S1412" t="s">
        <v>988</v>
      </c>
      <c r="V1412">
        <v>67118</v>
      </c>
      <c r="W1412">
        <v>67118</v>
      </c>
      <c r="X1412" t="s">
        <v>1380</v>
      </c>
      <c r="Y1412" t="s">
        <v>1120</v>
      </c>
      <c r="Z1412" t="s">
        <v>1105</v>
      </c>
    </row>
    <row r="1413" spans="1:26" x14ac:dyDescent="0.25">
      <c r="A1413">
        <v>420086</v>
      </c>
      <c r="B1413" t="s">
        <v>1075</v>
      </c>
      <c r="C1413" t="s">
        <v>1320</v>
      </c>
      <c r="D1413" t="s">
        <v>1321</v>
      </c>
      <c r="E1413">
        <v>86</v>
      </c>
      <c r="F1413">
        <v>2546</v>
      </c>
      <c r="G1413" t="s">
        <v>501</v>
      </c>
      <c r="H1413" s="2">
        <v>0.375</v>
      </c>
      <c r="I1413" t="s">
        <v>501</v>
      </c>
      <c r="J1413" s="2">
        <v>0.79166666666666663</v>
      </c>
      <c r="L1413" t="s">
        <v>968</v>
      </c>
      <c r="N1413" t="s">
        <v>1035</v>
      </c>
      <c r="O1413">
        <v>9280718</v>
      </c>
      <c r="P1413" t="s">
        <v>1079</v>
      </c>
      <c r="Q1413" t="s">
        <v>8393</v>
      </c>
      <c r="R1413">
        <v>0</v>
      </c>
      <c r="S1413" t="s">
        <v>8394</v>
      </c>
      <c r="V1413" t="s">
        <v>8395</v>
      </c>
      <c r="W1413" t="s">
        <v>8395</v>
      </c>
      <c r="X1413" t="s">
        <v>1325</v>
      </c>
      <c r="Y1413" t="s">
        <v>2031</v>
      </c>
      <c r="Z1413" t="s">
        <v>2541</v>
      </c>
    </row>
    <row r="1414" spans="1:26" x14ac:dyDescent="0.25">
      <c r="A1414">
        <v>420548</v>
      </c>
      <c r="B1414" t="s">
        <v>964</v>
      </c>
      <c r="C1414" t="s">
        <v>4724</v>
      </c>
      <c r="D1414" t="s">
        <v>4725</v>
      </c>
      <c r="E1414">
        <v>12</v>
      </c>
      <c r="F1414">
        <v>41</v>
      </c>
      <c r="G1414" t="s">
        <v>429</v>
      </c>
      <c r="H1414" s="2">
        <v>0.25</v>
      </c>
      <c r="I1414" t="s">
        <v>735</v>
      </c>
      <c r="J1414" s="2">
        <v>0.45833333333333331</v>
      </c>
      <c r="K1414" t="s">
        <v>8396</v>
      </c>
      <c r="L1414" t="s">
        <v>1142</v>
      </c>
      <c r="N1414" t="s">
        <v>1290</v>
      </c>
      <c r="O1414">
        <v>9678068</v>
      </c>
      <c r="P1414" t="s">
        <v>970</v>
      </c>
      <c r="Q1414" t="s">
        <v>8397</v>
      </c>
      <c r="R1414">
        <v>0</v>
      </c>
      <c r="S1414" t="s">
        <v>972</v>
      </c>
      <c r="X1414" t="s">
        <v>4728</v>
      </c>
      <c r="Y1414" t="s">
        <v>974</v>
      </c>
      <c r="Z1414" t="s">
        <v>974</v>
      </c>
    </row>
    <row r="1415" spans="1:26" x14ac:dyDescent="0.25">
      <c r="A1415">
        <v>420547</v>
      </c>
      <c r="B1415" t="s">
        <v>964</v>
      </c>
      <c r="C1415" t="s">
        <v>1049</v>
      </c>
      <c r="D1415" t="s">
        <v>1050</v>
      </c>
      <c r="E1415">
        <v>26</v>
      </c>
      <c r="F1415">
        <v>284</v>
      </c>
      <c r="G1415" t="s">
        <v>429</v>
      </c>
      <c r="H1415" s="2">
        <v>0.29166666666666669</v>
      </c>
      <c r="I1415" t="s">
        <v>476</v>
      </c>
      <c r="J1415" s="2">
        <v>0.75</v>
      </c>
      <c r="L1415" t="s">
        <v>968</v>
      </c>
      <c r="N1415" t="s">
        <v>969</v>
      </c>
      <c r="P1415" t="s">
        <v>970</v>
      </c>
      <c r="Q1415" t="s">
        <v>8398</v>
      </c>
      <c r="R1415">
        <v>0</v>
      </c>
      <c r="S1415" t="s">
        <v>972</v>
      </c>
      <c r="X1415" t="s">
        <v>1053</v>
      </c>
      <c r="Y1415" t="s">
        <v>974</v>
      </c>
      <c r="Z1415" t="s">
        <v>974</v>
      </c>
    </row>
    <row r="1416" spans="1:26" x14ac:dyDescent="0.25">
      <c r="A1416">
        <v>420269</v>
      </c>
      <c r="B1416" t="s">
        <v>1075</v>
      </c>
      <c r="C1416" t="s">
        <v>1828</v>
      </c>
      <c r="D1416" t="s">
        <v>1829</v>
      </c>
      <c r="E1416">
        <v>159</v>
      </c>
      <c r="F1416">
        <v>15215</v>
      </c>
      <c r="G1416" t="s">
        <v>429</v>
      </c>
      <c r="H1416" s="2">
        <v>0.29166666666666669</v>
      </c>
      <c r="I1416" t="s">
        <v>429</v>
      </c>
      <c r="J1416" s="2">
        <v>0.79166666666666663</v>
      </c>
      <c r="L1416" t="s">
        <v>968</v>
      </c>
      <c r="N1416" t="s">
        <v>1078</v>
      </c>
      <c r="O1416">
        <v>9809904</v>
      </c>
      <c r="P1416" t="s">
        <v>1079</v>
      </c>
      <c r="Q1416" t="s">
        <v>8399</v>
      </c>
      <c r="R1416">
        <v>0</v>
      </c>
      <c r="S1416" t="s">
        <v>1468</v>
      </c>
      <c r="V1416">
        <v>70</v>
      </c>
      <c r="W1416">
        <v>70</v>
      </c>
      <c r="X1416" t="s">
        <v>1831</v>
      </c>
      <c r="Y1416" t="s">
        <v>3329</v>
      </c>
      <c r="Z1416" t="s">
        <v>6098</v>
      </c>
    </row>
    <row r="1417" spans="1:26" x14ac:dyDescent="0.25">
      <c r="A1417">
        <v>420546</v>
      </c>
      <c r="B1417" t="s">
        <v>976</v>
      </c>
      <c r="C1417" t="s">
        <v>1185</v>
      </c>
      <c r="D1417" t="s">
        <v>1186</v>
      </c>
      <c r="E1417">
        <v>87</v>
      </c>
      <c r="F1417">
        <v>2391</v>
      </c>
      <c r="G1417" t="s">
        <v>429</v>
      </c>
      <c r="H1417" s="2">
        <v>0.29166666666666669</v>
      </c>
      <c r="I1417" t="s">
        <v>476</v>
      </c>
      <c r="J1417" s="2">
        <v>0.75</v>
      </c>
      <c r="L1417" t="s">
        <v>968</v>
      </c>
      <c r="N1417" t="s">
        <v>969</v>
      </c>
      <c r="P1417" t="s">
        <v>970</v>
      </c>
      <c r="Q1417" t="s">
        <v>8400</v>
      </c>
      <c r="R1417">
        <v>0</v>
      </c>
      <c r="S1417" t="s">
        <v>980</v>
      </c>
      <c r="X1417" t="s">
        <v>1189</v>
      </c>
      <c r="Y1417" t="s">
        <v>974</v>
      </c>
      <c r="Z1417" t="s">
        <v>974</v>
      </c>
    </row>
    <row r="1418" spans="1:26" x14ac:dyDescent="0.25">
      <c r="A1418">
        <v>420412</v>
      </c>
      <c r="B1418" t="s">
        <v>1032</v>
      </c>
      <c r="C1418" t="s">
        <v>1327</v>
      </c>
      <c r="D1418" t="s">
        <v>1328</v>
      </c>
      <c r="E1418">
        <v>42</v>
      </c>
      <c r="F1418">
        <v>380</v>
      </c>
      <c r="G1418" t="s">
        <v>429</v>
      </c>
      <c r="H1418" s="2">
        <v>0.29166666666666669</v>
      </c>
      <c r="I1418" t="s">
        <v>429</v>
      </c>
      <c r="J1418" s="2">
        <v>0.75</v>
      </c>
      <c r="L1418" t="s">
        <v>968</v>
      </c>
      <c r="N1418" t="s">
        <v>1329</v>
      </c>
      <c r="O1418">
        <v>7321960</v>
      </c>
      <c r="P1418" t="s">
        <v>1168</v>
      </c>
      <c r="Q1418" t="s">
        <v>8401</v>
      </c>
      <c r="R1418">
        <v>0</v>
      </c>
      <c r="S1418" t="s">
        <v>1603</v>
      </c>
      <c r="T1418" t="s">
        <v>1332</v>
      </c>
      <c r="X1418" t="s">
        <v>1333</v>
      </c>
      <c r="Y1418" t="s">
        <v>1104</v>
      </c>
      <c r="Z1418" t="s">
        <v>1042</v>
      </c>
    </row>
    <row r="1419" spans="1:26" x14ac:dyDescent="0.25">
      <c r="A1419">
        <v>420402</v>
      </c>
      <c r="B1419" t="s">
        <v>1032</v>
      </c>
      <c r="C1419" t="s">
        <v>5900</v>
      </c>
      <c r="D1419" t="s">
        <v>5901</v>
      </c>
      <c r="E1419">
        <v>71</v>
      </c>
      <c r="F1419">
        <v>1050</v>
      </c>
      <c r="G1419" t="s">
        <v>429</v>
      </c>
      <c r="H1419" s="2">
        <v>0.33333333333333331</v>
      </c>
      <c r="I1419" t="s">
        <v>8402</v>
      </c>
      <c r="J1419" s="2">
        <v>0.16666666666666666</v>
      </c>
      <c r="L1419" t="s">
        <v>968</v>
      </c>
      <c r="N1419" t="s">
        <v>1167</v>
      </c>
      <c r="O1419">
        <v>8132055</v>
      </c>
      <c r="P1419" t="s">
        <v>970</v>
      </c>
      <c r="Q1419" t="s">
        <v>8403</v>
      </c>
      <c r="R1419">
        <v>0</v>
      </c>
      <c r="S1419" t="s">
        <v>2023</v>
      </c>
      <c r="V1419">
        <v>21331</v>
      </c>
      <c r="W1419">
        <v>21341</v>
      </c>
      <c r="X1419" t="s">
        <v>5905</v>
      </c>
      <c r="Y1419" t="s">
        <v>1281</v>
      </c>
      <c r="Z1419" t="s">
        <v>974</v>
      </c>
    </row>
    <row r="1420" spans="1:26" x14ac:dyDescent="0.25">
      <c r="A1420">
        <v>420518</v>
      </c>
      <c r="B1420" t="s">
        <v>1139</v>
      </c>
      <c r="C1420" t="s">
        <v>1225</v>
      </c>
      <c r="D1420" t="s">
        <v>1225</v>
      </c>
      <c r="E1420">
        <v>36</v>
      </c>
      <c r="F1420">
        <v>224</v>
      </c>
      <c r="G1420" t="s">
        <v>429</v>
      </c>
      <c r="H1420" s="2">
        <v>0.70833333333333337</v>
      </c>
      <c r="I1420" t="s">
        <v>8404</v>
      </c>
      <c r="J1420" s="2">
        <v>0.20833333333333334</v>
      </c>
      <c r="L1420" t="s">
        <v>968</v>
      </c>
      <c r="N1420" t="s">
        <v>1143</v>
      </c>
      <c r="O1420" t="s">
        <v>1226</v>
      </c>
      <c r="P1420" t="s">
        <v>970</v>
      </c>
      <c r="Q1420" t="s">
        <v>8405</v>
      </c>
      <c r="R1420">
        <v>0</v>
      </c>
      <c r="S1420" t="s">
        <v>1179</v>
      </c>
      <c r="X1420" t="s">
        <v>1228</v>
      </c>
      <c r="Y1420" t="s">
        <v>4245</v>
      </c>
      <c r="Z1420" t="s">
        <v>1223</v>
      </c>
    </row>
    <row r="1421" spans="1:26" x14ac:dyDescent="0.25">
      <c r="A1421">
        <v>420514</v>
      </c>
      <c r="B1421" t="s">
        <v>1139</v>
      </c>
      <c r="C1421" t="s">
        <v>8256</v>
      </c>
      <c r="D1421" t="s">
        <v>8257</v>
      </c>
      <c r="E1421">
        <v>16</v>
      </c>
      <c r="F1421">
        <v>36</v>
      </c>
      <c r="G1421" t="s">
        <v>429</v>
      </c>
      <c r="H1421" s="2">
        <v>0.70833333333333337</v>
      </c>
      <c r="I1421" t="s">
        <v>8404</v>
      </c>
      <c r="J1421" s="2">
        <v>0.20833333333333334</v>
      </c>
      <c r="L1421" t="s">
        <v>968</v>
      </c>
      <c r="N1421" t="s">
        <v>1143</v>
      </c>
      <c r="O1421">
        <v>740040</v>
      </c>
      <c r="P1421" t="s">
        <v>970</v>
      </c>
      <c r="Q1421" t="s">
        <v>8406</v>
      </c>
      <c r="R1421">
        <v>0</v>
      </c>
      <c r="S1421" t="s">
        <v>1179</v>
      </c>
      <c r="X1421" t="s">
        <v>8258</v>
      </c>
      <c r="Y1421" t="s">
        <v>4245</v>
      </c>
      <c r="Z1421" t="s">
        <v>8407</v>
      </c>
    </row>
    <row r="1422" spans="1:26" x14ac:dyDescent="0.25">
      <c r="A1422">
        <v>420662</v>
      </c>
      <c r="B1422" t="s">
        <v>1230</v>
      </c>
      <c r="C1422" t="s">
        <v>1298</v>
      </c>
      <c r="D1422" t="s">
        <v>1299</v>
      </c>
      <c r="E1422">
        <v>11</v>
      </c>
      <c r="F1422">
        <v>11</v>
      </c>
      <c r="G1422" t="s">
        <v>8367</v>
      </c>
      <c r="H1422" s="2">
        <v>0.20833333333333334</v>
      </c>
      <c r="I1422" t="s">
        <v>8367</v>
      </c>
      <c r="J1422" s="2">
        <v>0.29166666666666669</v>
      </c>
      <c r="L1422" t="s">
        <v>968</v>
      </c>
      <c r="N1422" t="s">
        <v>1300</v>
      </c>
      <c r="O1422" t="s">
        <v>1301</v>
      </c>
      <c r="P1422" t="s">
        <v>970</v>
      </c>
      <c r="Q1422" t="s">
        <v>8408</v>
      </c>
      <c r="R1422">
        <v>0</v>
      </c>
      <c r="S1422" t="s">
        <v>1179</v>
      </c>
      <c r="X1422" t="s">
        <v>1303</v>
      </c>
      <c r="Y1422" t="s">
        <v>1029</v>
      </c>
      <c r="Z1422" t="s">
        <v>1029</v>
      </c>
    </row>
    <row r="1423" spans="1:26" x14ac:dyDescent="0.25">
      <c r="A1423">
        <v>420708</v>
      </c>
      <c r="B1423" t="s">
        <v>1230</v>
      </c>
      <c r="C1423" t="s">
        <v>1371</v>
      </c>
      <c r="D1423" t="s">
        <v>1372</v>
      </c>
      <c r="E1423">
        <v>11</v>
      </c>
      <c r="F1423">
        <v>5</v>
      </c>
      <c r="G1423" t="s">
        <v>8367</v>
      </c>
      <c r="H1423" s="2">
        <v>0.23958333333333334</v>
      </c>
      <c r="I1423" t="s">
        <v>8367</v>
      </c>
      <c r="J1423" s="2">
        <v>0.29166666666666669</v>
      </c>
      <c r="L1423" t="s">
        <v>968</v>
      </c>
      <c r="N1423" t="s">
        <v>1300</v>
      </c>
      <c r="O1423" t="s">
        <v>1373</v>
      </c>
      <c r="P1423" t="s">
        <v>970</v>
      </c>
      <c r="Q1423" t="s">
        <v>8409</v>
      </c>
      <c r="R1423">
        <v>1.71</v>
      </c>
      <c r="S1423" t="s">
        <v>1179</v>
      </c>
      <c r="Y1423" t="s">
        <v>1029</v>
      </c>
      <c r="Z1423" t="s">
        <v>1029</v>
      </c>
    </row>
    <row r="1424" spans="1:26" x14ac:dyDescent="0.25">
      <c r="A1424">
        <v>420838</v>
      </c>
      <c r="B1424" t="s">
        <v>1021</v>
      </c>
      <c r="C1424" t="s">
        <v>1459</v>
      </c>
      <c r="D1424" t="s">
        <v>1460</v>
      </c>
      <c r="E1424">
        <v>28</v>
      </c>
      <c r="F1424">
        <v>100</v>
      </c>
      <c r="G1424" t="s">
        <v>8367</v>
      </c>
      <c r="H1424" s="2">
        <v>0.54166666666666663</v>
      </c>
      <c r="I1424" t="s">
        <v>735</v>
      </c>
      <c r="J1424" s="2">
        <v>0.83333333333333337</v>
      </c>
      <c r="L1424" t="s">
        <v>968</v>
      </c>
      <c r="N1424" t="s">
        <v>1300</v>
      </c>
      <c r="O1424">
        <v>2401</v>
      </c>
      <c r="P1424" t="s">
        <v>970</v>
      </c>
      <c r="Q1424" t="s">
        <v>8410</v>
      </c>
      <c r="R1424">
        <v>4</v>
      </c>
      <c r="S1424" t="s">
        <v>1026</v>
      </c>
      <c r="X1424" t="s">
        <v>1462</v>
      </c>
      <c r="Y1424" t="s">
        <v>1074</v>
      </c>
      <c r="Z1424" t="s">
        <v>1074</v>
      </c>
    </row>
    <row r="1425" spans="1:26" x14ac:dyDescent="0.25">
      <c r="A1425">
        <v>420268</v>
      </c>
      <c r="B1425" t="s">
        <v>1075</v>
      </c>
      <c r="C1425" t="s">
        <v>2276</v>
      </c>
      <c r="D1425" t="s">
        <v>2277</v>
      </c>
      <c r="E1425">
        <v>190</v>
      </c>
      <c r="F1425">
        <v>26645</v>
      </c>
      <c r="G1425" t="s">
        <v>8367</v>
      </c>
      <c r="H1425" s="2">
        <v>0.66666666666666663</v>
      </c>
      <c r="I1425" t="s">
        <v>735</v>
      </c>
      <c r="J1425" s="2">
        <v>0.29166666666666669</v>
      </c>
      <c r="L1425" t="s">
        <v>968</v>
      </c>
      <c r="N1425" t="s">
        <v>1482</v>
      </c>
      <c r="O1425">
        <v>9709207</v>
      </c>
      <c r="P1425" t="s">
        <v>1079</v>
      </c>
      <c r="Q1425" t="s">
        <v>8411</v>
      </c>
      <c r="R1425">
        <v>0</v>
      </c>
      <c r="S1425" t="s">
        <v>1737</v>
      </c>
      <c r="V1425" t="s">
        <v>8412</v>
      </c>
      <c r="W1425" t="s">
        <v>8412</v>
      </c>
      <c r="X1425" t="s">
        <v>2280</v>
      </c>
      <c r="Y1425" t="s">
        <v>1916</v>
      </c>
      <c r="Z1425" t="s">
        <v>1743</v>
      </c>
    </row>
    <row r="1426" spans="1:26" x14ac:dyDescent="0.25">
      <c r="A1426">
        <v>420334</v>
      </c>
      <c r="B1426" t="s">
        <v>994</v>
      </c>
      <c r="C1426" t="s">
        <v>1043</v>
      </c>
      <c r="D1426" t="s">
        <v>1044</v>
      </c>
      <c r="E1426">
        <v>99</v>
      </c>
      <c r="F1426">
        <v>4224</v>
      </c>
      <c r="G1426" t="s">
        <v>8367</v>
      </c>
      <c r="H1426" s="2">
        <v>0.83333333333333337</v>
      </c>
      <c r="I1426" t="s">
        <v>735</v>
      </c>
      <c r="J1426" s="2">
        <v>0.54166666666666663</v>
      </c>
      <c r="L1426" t="s">
        <v>968</v>
      </c>
      <c r="N1426" t="s">
        <v>997</v>
      </c>
      <c r="O1426">
        <v>9355135</v>
      </c>
      <c r="P1426" t="s">
        <v>999</v>
      </c>
      <c r="Q1426" t="s">
        <v>8413</v>
      </c>
      <c r="R1426">
        <v>0</v>
      </c>
      <c r="S1426" t="s">
        <v>1046</v>
      </c>
      <c r="V1426">
        <v>10</v>
      </c>
      <c r="W1426">
        <v>10</v>
      </c>
      <c r="Y1426" t="s">
        <v>1042</v>
      </c>
      <c r="Z1426" t="s">
        <v>3978</v>
      </c>
    </row>
    <row r="1427" spans="1:26" x14ac:dyDescent="0.25">
      <c r="A1427">
        <v>420591</v>
      </c>
      <c r="B1427" t="s">
        <v>1032</v>
      </c>
      <c r="C1427" t="s">
        <v>1033</v>
      </c>
      <c r="D1427" t="s">
        <v>1034</v>
      </c>
      <c r="E1427">
        <v>108</v>
      </c>
      <c r="F1427">
        <v>5873</v>
      </c>
      <c r="G1427" t="s">
        <v>8367</v>
      </c>
      <c r="H1427" s="2">
        <v>0.95833333333333337</v>
      </c>
      <c r="I1427" t="s">
        <v>735</v>
      </c>
      <c r="J1427" s="2">
        <v>0.20833333333333334</v>
      </c>
      <c r="L1427" t="s">
        <v>968</v>
      </c>
      <c r="N1427" t="s">
        <v>1035</v>
      </c>
      <c r="O1427">
        <v>9002647</v>
      </c>
      <c r="P1427" t="s">
        <v>1036</v>
      </c>
      <c r="Q1427" t="s">
        <v>8414</v>
      </c>
      <c r="R1427">
        <v>0</v>
      </c>
      <c r="S1427" t="s">
        <v>1902</v>
      </c>
      <c r="V1427" t="s">
        <v>8415</v>
      </c>
      <c r="W1427" t="s">
        <v>8415</v>
      </c>
      <c r="X1427" t="s">
        <v>1040</v>
      </c>
      <c r="Y1427" t="s">
        <v>1852</v>
      </c>
      <c r="Z1427" t="s">
        <v>1853</v>
      </c>
    </row>
    <row r="1428" spans="1:26" x14ac:dyDescent="0.25">
      <c r="A1428">
        <v>417873</v>
      </c>
      <c r="B1428" t="s">
        <v>982</v>
      </c>
      <c r="C1428" t="s">
        <v>482</v>
      </c>
      <c r="D1428" t="s">
        <v>483</v>
      </c>
      <c r="E1428">
        <v>294</v>
      </c>
      <c r="F1428">
        <v>90940</v>
      </c>
      <c r="G1428" t="s">
        <v>735</v>
      </c>
      <c r="H1428" s="2">
        <v>0.21875</v>
      </c>
      <c r="I1428" t="s">
        <v>735</v>
      </c>
      <c r="J1428" s="2">
        <v>0.91666666666666663</v>
      </c>
      <c r="L1428" t="s">
        <v>968</v>
      </c>
      <c r="N1428" t="s">
        <v>1099</v>
      </c>
      <c r="O1428">
        <v>9192387</v>
      </c>
      <c r="P1428" t="s">
        <v>986</v>
      </c>
      <c r="Q1428" t="s">
        <v>8416</v>
      </c>
      <c r="R1428">
        <v>0</v>
      </c>
      <c r="S1428" t="s">
        <v>8417</v>
      </c>
      <c r="U1428" t="s">
        <v>1102</v>
      </c>
      <c r="V1428">
        <v>58856</v>
      </c>
      <c r="W1428">
        <v>58856</v>
      </c>
      <c r="X1428" t="s">
        <v>1274</v>
      </c>
      <c r="Y1428" t="s">
        <v>991</v>
      </c>
      <c r="Z1428" t="s">
        <v>1256</v>
      </c>
    </row>
    <row r="1429" spans="1:26" x14ac:dyDescent="0.25">
      <c r="A1429">
        <v>420821</v>
      </c>
      <c r="B1429" t="s">
        <v>1032</v>
      </c>
      <c r="C1429" t="s">
        <v>1327</v>
      </c>
      <c r="D1429" t="s">
        <v>1328</v>
      </c>
      <c r="E1429">
        <v>42</v>
      </c>
      <c r="F1429">
        <v>380</v>
      </c>
      <c r="G1429" t="s">
        <v>735</v>
      </c>
      <c r="H1429" s="2">
        <v>0.29166666666666669</v>
      </c>
      <c r="I1429" t="s">
        <v>735</v>
      </c>
      <c r="J1429" s="2">
        <v>0.70833333333333337</v>
      </c>
      <c r="L1429" t="s">
        <v>968</v>
      </c>
      <c r="N1429" t="s">
        <v>1329</v>
      </c>
      <c r="O1429">
        <v>7321960</v>
      </c>
      <c r="P1429" t="s">
        <v>970</v>
      </c>
      <c r="Q1429" t="s">
        <v>8418</v>
      </c>
      <c r="R1429">
        <v>0</v>
      </c>
      <c r="S1429" t="s">
        <v>1865</v>
      </c>
      <c r="T1429" t="s">
        <v>1332</v>
      </c>
      <c r="X1429" t="s">
        <v>1333</v>
      </c>
      <c r="Y1429" t="s">
        <v>1042</v>
      </c>
      <c r="Z1429" t="s">
        <v>1281</v>
      </c>
    </row>
    <row r="1430" spans="1:26" x14ac:dyDescent="0.25">
      <c r="A1430" t="s">
        <v>8419</v>
      </c>
      <c r="B1430" t="s">
        <v>1032</v>
      </c>
      <c r="C1430" t="s">
        <v>1385</v>
      </c>
      <c r="D1430" t="s">
        <v>1166</v>
      </c>
      <c r="E1430">
        <v>60</v>
      </c>
      <c r="F1430">
        <v>651</v>
      </c>
      <c r="G1430" t="s">
        <v>735</v>
      </c>
      <c r="H1430" s="2">
        <v>0.33333333333333331</v>
      </c>
      <c r="I1430" t="s">
        <v>735</v>
      </c>
      <c r="J1430" s="2">
        <v>0.70833333333333337</v>
      </c>
      <c r="K1430" t="s">
        <v>8420</v>
      </c>
      <c r="L1430" t="s">
        <v>1142</v>
      </c>
      <c r="N1430" t="s">
        <v>2845</v>
      </c>
      <c r="O1430">
        <v>7917757</v>
      </c>
      <c r="P1430" t="s">
        <v>970</v>
      </c>
      <c r="Q1430" t="s">
        <v>8421</v>
      </c>
      <c r="R1430">
        <v>0</v>
      </c>
      <c r="S1430" t="s">
        <v>3619</v>
      </c>
      <c r="T1430" t="s">
        <v>1332</v>
      </c>
      <c r="X1430" t="s">
        <v>1388</v>
      </c>
      <c r="Y1430" t="s">
        <v>1047</v>
      </c>
      <c r="Z1430" t="s">
        <v>1047</v>
      </c>
    </row>
    <row r="1431" spans="1:26" x14ac:dyDescent="0.25">
      <c r="A1431">
        <v>420593</v>
      </c>
      <c r="B1431" t="s">
        <v>1032</v>
      </c>
      <c r="C1431" t="s">
        <v>1033</v>
      </c>
      <c r="D1431" t="s">
        <v>1034</v>
      </c>
      <c r="E1431">
        <v>108</v>
      </c>
      <c r="F1431">
        <v>5873</v>
      </c>
      <c r="G1431" t="s">
        <v>735</v>
      </c>
      <c r="H1431" s="2">
        <v>0.45833333333333331</v>
      </c>
      <c r="I1431" t="s">
        <v>735</v>
      </c>
      <c r="J1431" s="2">
        <v>0.79166666666666663</v>
      </c>
      <c r="L1431" t="s">
        <v>968</v>
      </c>
      <c r="N1431" t="s">
        <v>1035</v>
      </c>
      <c r="O1431">
        <v>9002647</v>
      </c>
      <c r="P1431" t="s">
        <v>1036</v>
      </c>
      <c r="Q1431" t="s">
        <v>8422</v>
      </c>
      <c r="R1431">
        <v>0</v>
      </c>
      <c r="S1431" t="s">
        <v>2187</v>
      </c>
      <c r="V1431" t="s">
        <v>8415</v>
      </c>
      <c r="W1431" t="s">
        <v>8415</v>
      </c>
      <c r="X1431" t="s">
        <v>1040</v>
      </c>
      <c r="Y1431" t="s">
        <v>1853</v>
      </c>
      <c r="Z1431" t="s">
        <v>1918</v>
      </c>
    </row>
    <row r="1432" spans="1:26" x14ac:dyDescent="0.25">
      <c r="A1432">
        <v>420324</v>
      </c>
      <c r="B1432" t="s">
        <v>1075</v>
      </c>
      <c r="C1432" t="s">
        <v>3908</v>
      </c>
      <c r="D1432" t="s">
        <v>3909</v>
      </c>
      <c r="E1432">
        <v>139</v>
      </c>
      <c r="F1432">
        <v>9996</v>
      </c>
      <c r="G1432" t="s">
        <v>735</v>
      </c>
      <c r="H1432" s="2">
        <v>0.625</v>
      </c>
      <c r="I1432" t="s">
        <v>735</v>
      </c>
      <c r="J1432" s="2">
        <v>0.91666666666666663</v>
      </c>
      <c r="L1432" t="s">
        <v>968</v>
      </c>
      <c r="N1432" t="s">
        <v>1158</v>
      </c>
      <c r="O1432">
        <v>9366225</v>
      </c>
      <c r="P1432" t="s">
        <v>1159</v>
      </c>
      <c r="Q1432" t="s">
        <v>8423</v>
      </c>
      <c r="R1432">
        <v>0</v>
      </c>
      <c r="S1432" t="s">
        <v>1722</v>
      </c>
      <c r="V1432" t="s">
        <v>8424</v>
      </c>
      <c r="W1432" t="s">
        <v>8424</v>
      </c>
      <c r="X1432" t="s">
        <v>3912</v>
      </c>
      <c r="Y1432" t="s">
        <v>1520</v>
      </c>
      <c r="Z1432" t="s">
        <v>1521</v>
      </c>
    </row>
    <row r="1433" spans="1:26" x14ac:dyDescent="0.25">
      <c r="A1433">
        <v>420415</v>
      </c>
      <c r="B1433" t="s">
        <v>1075</v>
      </c>
      <c r="C1433" t="s">
        <v>1610</v>
      </c>
      <c r="D1433" t="s">
        <v>1611</v>
      </c>
      <c r="E1433">
        <v>159</v>
      </c>
      <c r="F1433">
        <v>15215</v>
      </c>
      <c r="G1433" t="s">
        <v>476</v>
      </c>
      <c r="H1433" s="2">
        <v>0.29166666666666669</v>
      </c>
      <c r="I1433" t="s">
        <v>476</v>
      </c>
      <c r="J1433" s="2">
        <v>0.70833333333333337</v>
      </c>
      <c r="L1433" t="s">
        <v>968</v>
      </c>
      <c r="N1433" t="s">
        <v>1078</v>
      </c>
      <c r="O1433">
        <v>9819959</v>
      </c>
      <c r="P1433" t="s">
        <v>1159</v>
      </c>
      <c r="Q1433" t="s">
        <v>8425</v>
      </c>
      <c r="R1433">
        <v>0</v>
      </c>
      <c r="S1433" t="s">
        <v>2890</v>
      </c>
      <c r="V1433">
        <v>78</v>
      </c>
      <c r="W1433">
        <v>78</v>
      </c>
      <c r="X1433" t="s">
        <v>1614</v>
      </c>
      <c r="Y1433" t="s">
        <v>1005</v>
      </c>
      <c r="Z1433" t="s">
        <v>1083</v>
      </c>
    </row>
    <row r="1434" spans="1:26" x14ac:dyDescent="0.25">
      <c r="A1434">
        <v>420416</v>
      </c>
      <c r="B1434" t="s">
        <v>1075</v>
      </c>
      <c r="C1434" t="s">
        <v>1492</v>
      </c>
      <c r="D1434" t="s">
        <v>1493</v>
      </c>
      <c r="E1434">
        <v>149</v>
      </c>
      <c r="F1434">
        <v>10581</v>
      </c>
      <c r="G1434" t="s">
        <v>476</v>
      </c>
      <c r="H1434" s="2">
        <v>0.33333333333333331</v>
      </c>
      <c r="I1434" t="s">
        <v>8402</v>
      </c>
      <c r="J1434" s="2">
        <v>8.3333333333333329E-2</v>
      </c>
      <c r="L1434" t="s">
        <v>968</v>
      </c>
      <c r="N1434" t="s">
        <v>1078</v>
      </c>
      <c r="O1434">
        <v>400497</v>
      </c>
      <c r="P1434" t="s">
        <v>1079</v>
      </c>
      <c r="Q1434" t="s">
        <v>8426</v>
      </c>
      <c r="R1434">
        <v>0</v>
      </c>
      <c r="S1434" t="s">
        <v>2088</v>
      </c>
      <c r="V1434">
        <v>516</v>
      </c>
      <c r="W1434">
        <v>516</v>
      </c>
      <c r="X1434" t="s">
        <v>1496</v>
      </c>
      <c r="Y1434" t="s">
        <v>1615</v>
      </c>
      <c r="Z1434" t="s">
        <v>1104</v>
      </c>
    </row>
    <row r="1435" spans="1:26" x14ac:dyDescent="0.25">
      <c r="A1435">
        <v>420565</v>
      </c>
      <c r="B1435" t="s">
        <v>1032</v>
      </c>
      <c r="C1435" t="s">
        <v>1165</v>
      </c>
      <c r="D1435" t="s">
        <v>1166</v>
      </c>
      <c r="E1435">
        <v>54</v>
      </c>
      <c r="F1435">
        <v>499</v>
      </c>
      <c r="G1435" t="s">
        <v>476</v>
      </c>
      <c r="H1435" s="2">
        <v>0.66666666666666663</v>
      </c>
      <c r="I1435" t="s">
        <v>8402</v>
      </c>
      <c r="J1435" s="2">
        <v>8.3333333333333329E-2</v>
      </c>
      <c r="L1435" t="s">
        <v>968</v>
      </c>
      <c r="N1435" t="s">
        <v>1167</v>
      </c>
      <c r="O1435">
        <v>7917757</v>
      </c>
      <c r="P1435" t="s">
        <v>1168</v>
      </c>
      <c r="Q1435" t="s">
        <v>8428</v>
      </c>
      <c r="R1435">
        <v>0</v>
      </c>
      <c r="S1435" t="s">
        <v>1510</v>
      </c>
      <c r="V1435">
        <v>21341</v>
      </c>
      <c r="W1435">
        <v>21341</v>
      </c>
      <c r="X1435" t="s">
        <v>1171</v>
      </c>
      <c r="Y1435" t="s">
        <v>1047</v>
      </c>
      <c r="Z1435" t="s">
        <v>1047</v>
      </c>
    </row>
    <row r="1436" spans="1:26" x14ac:dyDescent="0.25">
      <c r="A1436">
        <v>420327</v>
      </c>
      <c r="B1436" t="s">
        <v>1075</v>
      </c>
      <c r="C1436" t="s">
        <v>1511</v>
      </c>
      <c r="D1436" t="s">
        <v>1512</v>
      </c>
      <c r="E1436">
        <v>147</v>
      </c>
      <c r="F1436">
        <v>9940</v>
      </c>
      <c r="G1436" t="s">
        <v>476</v>
      </c>
      <c r="H1436" s="2">
        <v>0.9375</v>
      </c>
      <c r="I1436" t="s">
        <v>8402</v>
      </c>
      <c r="J1436" s="2">
        <v>0.20833333333333334</v>
      </c>
      <c r="L1436" t="s">
        <v>968</v>
      </c>
      <c r="N1436" t="s">
        <v>1158</v>
      </c>
      <c r="O1436">
        <v>9364356</v>
      </c>
      <c r="P1436" t="s">
        <v>1159</v>
      </c>
      <c r="Q1436" t="s">
        <v>8429</v>
      </c>
      <c r="R1436">
        <v>0</v>
      </c>
      <c r="S1436" t="s">
        <v>6594</v>
      </c>
      <c r="V1436" t="s">
        <v>4818</v>
      </c>
      <c r="W1436" t="s">
        <v>4818</v>
      </c>
      <c r="X1436" t="s">
        <v>1516</v>
      </c>
      <c r="Y1436" t="s">
        <v>1164</v>
      </c>
      <c r="Z1436" t="s">
        <v>1383</v>
      </c>
    </row>
    <row r="1437" spans="1:26" x14ac:dyDescent="0.25">
      <c r="A1437">
        <v>421025</v>
      </c>
      <c r="B1437" t="s">
        <v>964</v>
      </c>
      <c r="C1437" t="s">
        <v>965</v>
      </c>
      <c r="D1437" t="s">
        <v>966</v>
      </c>
      <c r="E1437">
        <v>26</v>
      </c>
      <c r="F1437">
        <v>284</v>
      </c>
      <c r="G1437" t="s">
        <v>8402</v>
      </c>
      <c r="H1437" s="2">
        <v>0.25</v>
      </c>
      <c r="I1437" t="s">
        <v>8402</v>
      </c>
      <c r="J1437" s="2">
        <v>0.75</v>
      </c>
      <c r="L1437" t="s">
        <v>968</v>
      </c>
      <c r="N1437" t="s">
        <v>969</v>
      </c>
      <c r="P1437" t="s">
        <v>986</v>
      </c>
      <c r="Q1437" t="s">
        <v>8430</v>
      </c>
      <c r="R1437">
        <v>0</v>
      </c>
      <c r="S1437" t="s">
        <v>1416</v>
      </c>
      <c r="X1437" t="s">
        <v>973</v>
      </c>
      <c r="Y1437" t="s">
        <v>974</v>
      </c>
      <c r="Z1437" t="s">
        <v>974</v>
      </c>
    </row>
    <row r="1438" spans="1:26" x14ac:dyDescent="0.25">
      <c r="A1438">
        <v>421027</v>
      </c>
      <c r="B1438" t="s">
        <v>1230</v>
      </c>
      <c r="C1438" t="s">
        <v>4053</v>
      </c>
      <c r="D1438" t="s">
        <v>4054</v>
      </c>
      <c r="E1438">
        <v>13</v>
      </c>
      <c r="F1438">
        <v>28</v>
      </c>
      <c r="G1438" t="s">
        <v>8402</v>
      </c>
      <c r="H1438" s="2">
        <v>0.25</v>
      </c>
      <c r="I1438" t="s">
        <v>8402</v>
      </c>
      <c r="J1438" s="2">
        <v>0.58333333333333337</v>
      </c>
      <c r="L1438" t="s">
        <v>968</v>
      </c>
      <c r="N1438" t="s">
        <v>969</v>
      </c>
      <c r="O1438">
        <v>9621833</v>
      </c>
      <c r="P1438" t="s">
        <v>970</v>
      </c>
      <c r="Q1438" t="s">
        <v>8431</v>
      </c>
      <c r="R1438">
        <v>0</v>
      </c>
      <c r="S1438" t="s">
        <v>4180</v>
      </c>
      <c r="X1438" t="s">
        <v>4057</v>
      </c>
      <c r="Y1438" t="s">
        <v>974</v>
      </c>
      <c r="Z1438" t="s">
        <v>974</v>
      </c>
    </row>
    <row r="1439" spans="1:26" x14ac:dyDescent="0.25">
      <c r="A1439">
        <v>421026</v>
      </c>
      <c r="B1439" t="s">
        <v>976</v>
      </c>
      <c r="C1439" t="s">
        <v>1054</v>
      </c>
      <c r="D1439" t="s">
        <v>1055</v>
      </c>
      <c r="E1439">
        <v>87</v>
      </c>
      <c r="F1439">
        <v>2391</v>
      </c>
      <c r="G1439" t="s">
        <v>8402</v>
      </c>
      <c r="H1439" s="2">
        <v>0.25</v>
      </c>
      <c r="I1439" t="s">
        <v>8402</v>
      </c>
      <c r="J1439" s="2">
        <v>0.75</v>
      </c>
      <c r="L1439" t="s">
        <v>968</v>
      </c>
      <c r="N1439" t="s">
        <v>969</v>
      </c>
      <c r="P1439" t="s">
        <v>986</v>
      </c>
      <c r="Q1439" t="s">
        <v>8432</v>
      </c>
      <c r="R1439">
        <v>0</v>
      </c>
      <c r="S1439" t="s">
        <v>1418</v>
      </c>
      <c r="X1439" t="s">
        <v>1058</v>
      </c>
      <c r="Y1439" t="s">
        <v>974</v>
      </c>
      <c r="Z1439" t="s">
        <v>974</v>
      </c>
    </row>
    <row r="1440" spans="1:26" x14ac:dyDescent="0.25">
      <c r="A1440" t="s">
        <v>8433</v>
      </c>
      <c r="B1440" t="s">
        <v>982</v>
      </c>
      <c r="C1440" t="s">
        <v>983</v>
      </c>
      <c r="D1440" t="s">
        <v>984</v>
      </c>
      <c r="E1440">
        <v>311</v>
      </c>
      <c r="F1440">
        <v>138194</v>
      </c>
      <c r="G1440" t="s">
        <v>8402</v>
      </c>
      <c r="H1440" s="2">
        <v>0.29166666666666669</v>
      </c>
      <c r="I1440" t="s">
        <v>8402</v>
      </c>
      <c r="J1440" s="2">
        <v>0.70833333333333337</v>
      </c>
      <c r="L1440" t="s">
        <v>968</v>
      </c>
      <c r="N1440" t="s">
        <v>985</v>
      </c>
      <c r="O1440">
        <v>9161728</v>
      </c>
      <c r="P1440" t="s">
        <v>986</v>
      </c>
      <c r="Q1440" t="s">
        <v>8434</v>
      </c>
      <c r="R1440">
        <v>0</v>
      </c>
      <c r="S1440" t="s">
        <v>2288</v>
      </c>
      <c r="U1440" t="s">
        <v>989</v>
      </c>
      <c r="V1440">
        <v>19964</v>
      </c>
      <c r="W1440">
        <v>19964</v>
      </c>
      <c r="X1440" t="s">
        <v>990</v>
      </c>
      <c r="Y1440" t="s">
        <v>992</v>
      </c>
      <c r="Z1440" t="s">
        <v>1074</v>
      </c>
    </row>
    <row r="1441" spans="1:26" x14ac:dyDescent="0.25">
      <c r="A1441">
        <v>420913</v>
      </c>
      <c r="B1441" t="s">
        <v>994</v>
      </c>
      <c r="C1441" t="s">
        <v>8435</v>
      </c>
      <c r="D1441" t="s">
        <v>8436</v>
      </c>
      <c r="E1441">
        <v>179</v>
      </c>
      <c r="F1441">
        <v>28085</v>
      </c>
      <c r="G1441" t="s">
        <v>8402</v>
      </c>
      <c r="H1441" s="2">
        <v>0.5</v>
      </c>
      <c r="I1441" t="s">
        <v>8376</v>
      </c>
      <c r="J1441" s="2">
        <v>0.33333333333333331</v>
      </c>
      <c r="L1441" t="s">
        <v>968</v>
      </c>
      <c r="N1441" t="s">
        <v>1091</v>
      </c>
      <c r="O1441">
        <v>9392315</v>
      </c>
      <c r="P1441" t="s">
        <v>1110</v>
      </c>
      <c r="Q1441" t="s">
        <v>8437</v>
      </c>
      <c r="R1441">
        <v>0</v>
      </c>
      <c r="S1441" t="s">
        <v>3321</v>
      </c>
      <c r="X1441" t="s">
        <v>8438</v>
      </c>
      <c r="Y1441" t="s">
        <v>2644</v>
      </c>
      <c r="Z1441" t="s">
        <v>2621</v>
      </c>
    </row>
    <row r="1442" spans="1:26" x14ac:dyDescent="0.25">
      <c r="A1442">
        <v>420991</v>
      </c>
      <c r="B1442" t="s">
        <v>1032</v>
      </c>
      <c r="C1442" t="s">
        <v>5900</v>
      </c>
      <c r="D1442" t="s">
        <v>5901</v>
      </c>
      <c r="E1442">
        <v>71</v>
      </c>
      <c r="F1442">
        <v>1050</v>
      </c>
      <c r="G1442" t="s">
        <v>8402</v>
      </c>
      <c r="H1442" s="2">
        <v>0.75</v>
      </c>
      <c r="I1442" t="s">
        <v>8402</v>
      </c>
      <c r="J1442" s="2">
        <v>0.83333333333333337</v>
      </c>
      <c r="L1442" t="s">
        <v>968</v>
      </c>
      <c r="N1442" t="s">
        <v>1167</v>
      </c>
      <c r="O1442">
        <v>8132055</v>
      </c>
      <c r="P1442" t="s">
        <v>1131</v>
      </c>
      <c r="Q1442" t="s">
        <v>8439</v>
      </c>
      <c r="R1442">
        <v>0</v>
      </c>
      <c r="S1442" t="s">
        <v>8440</v>
      </c>
      <c r="V1442">
        <v>21341</v>
      </c>
      <c r="W1442">
        <v>21341</v>
      </c>
      <c r="X1442" t="s">
        <v>5905</v>
      </c>
      <c r="Y1442" t="s">
        <v>1283</v>
      </c>
      <c r="Z1442" t="s">
        <v>1281</v>
      </c>
    </row>
    <row r="1443" spans="1:26" x14ac:dyDescent="0.25">
      <c r="A1443">
        <v>420325</v>
      </c>
      <c r="B1443" t="s">
        <v>1032</v>
      </c>
      <c r="C1443" t="s">
        <v>2306</v>
      </c>
      <c r="D1443" t="s">
        <v>2307</v>
      </c>
      <c r="E1443">
        <v>49</v>
      </c>
      <c r="F1443">
        <v>568</v>
      </c>
      <c r="G1443" t="s">
        <v>8402</v>
      </c>
      <c r="H1443" s="2">
        <v>0.79166666666666663</v>
      </c>
      <c r="I1443" t="s">
        <v>8402</v>
      </c>
      <c r="J1443" s="2">
        <v>0.95833333333333337</v>
      </c>
      <c r="L1443" t="s">
        <v>968</v>
      </c>
      <c r="N1443" t="s">
        <v>1158</v>
      </c>
      <c r="O1443">
        <v>7611913</v>
      </c>
      <c r="P1443" t="s">
        <v>1036</v>
      </c>
      <c r="Q1443" t="s">
        <v>8441</v>
      </c>
      <c r="R1443">
        <v>0</v>
      </c>
      <c r="S1443" t="s">
        <v>1133</v>
      </c>
      <c r="V1443" t="s">
        <v>8442</v>
      </c>
      <c r="W1443" t="s">
        <v>8442</v>
      </c>
      <c r="X1443" t="s">
        <v>2311</v>
      </c>
      <c r="Y1443" t="s">
        <v>1198</v>
      </c>
      <c r="Z1443" t="s">
        <v>1042</v>
      </c>
    </row>
    <row r="1444" spans="1:26" x14ac:dyDescent="0.25">
      <c r="A1444" t="s">
        <v>8443</v>
      </c>
      <c r="B1444" t="s">
        <v>982</v>
      </c>
      <c r="C1444" t="s">
        <v>983</v>
      </c>
      <c r="D1444" t="s">
        <v>984</v>
      </c>
      <c r="E1444">
        <v>311</v>
      </c>
      <c r="F1444">
        <v>138194</v>
      </c>
      <c r="G1444" t="s">
        <v>8402</v>
      </c>
      <c r="H1444" s="2">
        <v>0.95833333333333337</v>
      </c>
      <c r="I1444" t="s">
        <v>8402</v>
      </c>
      <c r="J1444" s="2">
        <v>0.98888888888888893</v>
      </c>
      <c r="L1444" t="s">
        <v>968</v>
      </c>
      <c r="N1444" t="s">
        <v>985</v>
      </c>
      <c r="O1444">
        <v>9161728</v>
      </c>
      <c r="P1444" t="s">
        <v>986</v>
      </c>
      <c r="Q1444" t="s">
        <v>8444</v>
      </c>
      <c r="R1444">
        <v>0</v>
      </c>
      <c r="S1444" t="s">
        <v>2288</v>
      </c>
      <c r="U1444" t="s">
        <v>989</v>
      </c>
      <c r="V1444">
        <v>19964</v>
      </c>
      <c r="W1444">
        <v>19964</v>
      </c>
      <c r="X1444" t="s">
        <v>990</v>
      </c>
      <c r="Y1444" t="s">
        <v>1074</v>
      </c>
      <c r="Z1444" t="s">
        <v>1074</v>
      </c>
    </row>
    <row r="1445" spans="1:26" x14ac:dyDescent="0.25">
      <c r="A1445">
        <v>421039</v>
      </c>
      <c r="B1445" t="s">
        <v>976</v>
      </c>
      <c r="C1445" t="s">
        <v>4451</v>
      </c>
      <c r="D1445" t="s">
        <v>4317</v>
      </c>
      <c r="E1445">
        <v>72</v>
      </c>
      <c r="F1445">
        <v>728</v>
      </c>
      <c r="G1445" t="s">
        <v>8376</v>
      </c>
      <c r="H1445" s="2">
        <v>0.22916666666666666</v>
      </c>
      <c r="I1445" t="s">
        <v>8376</v>
      </c>
      <c r="J1445" s="2">
        <v>0.70833333333333337</v>
      </c>
      <c r="L1445" t="s">
        <v>968</v>
      </c>
      <c r="N1445" t="s">
        <v>2198</v>
      </c>
      <c r="O1445" t="s">
        <v>4319</v>
      </c>
      <c r="P1445" t="s">
        <v>1131</v>
      </c>
      <c r="Q1445" t="s">
        <v>8445</v>
      </c>
      <c r="R1445">
        <v>4</v>
      </c>
      <c r="S1445" t="s">
        <v>1603</v>
      </c>
      <c r="T1445" t="s">
        <v>8446</v>
      </c>
      <c r="X1445" t="s">
        <v>4321</v>
      </c>
      <c r="Y1445" t="s">
        <v>1284</v>
      </c>
      <c r="Z1445" t="s">
        <v>1229</v>
      </c>
    </row>
    <row r="1446" spans="1:26" x14ac:dyDescent="0.25">
      <c r="A1446">
        <v>421038</v>
      </c>
      <c r="B1446" t="s">
        <v>964</v>
      </c>
      <c r="C1446" t="s">
        <v>4454</v>
      </c>
      <c r="D1446" t="s">
        <v>4323</v>
      </c>
      <c r="E1446">
        <v>18</v>
      </c>
      <c r="F1446">
        <v>83</v>
      </c>
      <c r="G1446" t="s">
        <v>8376</v>
      </c>
      <c r="H1446" s="2">
        <v>0.22916666666666666</v>
      </c>
      <c r="I1446" t="s">
        <v>8376</v>
      </c>
      <c r="J1446" s="2">
        <v>0.70833333333333337</v>
      </c>
      <c r="L1446" t="s">
        <v>968</v>
      </c>
      <c r="N1446" t="s">
        <v>2198</v>
      </c>
      <c r="O1446" t="s">
        <v>4324</v>
      </c>
      <c r="P1446" t="s">
        <v>1131</v>
      </c>
      <c r="Q1446" t="s">
        <v>8447</v>
      </c>
      <c r="R1446">
        <v>4</v>
      </c>
      <c r="S1446" t="s">
        <v>1331</v>
      </c>
      <c r="T1446" t="s">
        <v>8448</v>
      </c>
      <c r="X1446" t="s">
        <v>4326</v>
      </c>
      <c r="Y1446" t="s">
        <v>1284</v>
      </c>
      <c r="Z1446" t="s">
        <v>1229</v>
      </c>
    </row>
    <row r="1447" spans="1:26" x14ac:dyDescent="0.25">
      <c r="A1447">
        <v>420992</v>
      </c>
      <c r="B1447" t="s">
        <v>1961</v>
      </c>
      <c r="C1447" t="s">
        <v>1970</v>
      </c>
      <c r="D1447" t="s">
        <v>1971</v>
      </c>
      <c r="E1447">
        <v>25</v>
      </c>
      <c r="F1447">
        <v>85</v>
      </c>
      <c r="G1447" t="s">
        <v>8376</v>
      </c>
      <c r="H1447" s="2">
        <v>0.29166666666666669</v>
      </c>
      <c r="I1447" t="s">
        <v>841</v>
      </c>
      <c r="J1447" s="2">
        <v>0.70833333333333337</v>
      </c>
      <c r="L1447" t="s">
        <v>968</v>
      </c>
      <c r="N1447" t="s">
        <v>1024</v>
      </c>
      <c r="O1447">
        <v>90650921</v>
      </c>
      <c r="P1447" t="s">
        <v>1168</v>
      </c>
      <c r="Q1447" t="s">
        <v>8449</v>
      </c>
      <c r="R1447">
        <v>0</v>
      </c>
      <c r="S1447" t="s">
        <v>972</v>
      </c>
      <c r="T1447" t="s">
        <v>1332</v>
      </c>
      <c r="X1447" t="s">
        <v>1974</v>
      </c>
      <c r="Y1447" t="s">
        <v>975</v>
      </c>
      <c r="Z1447" t="s">
        <v>1048</v>
      </c>
    </row>
    <row r="1448" spans="1:26" x14ac:dyDescent="0.25">
      <c r="A1448">
        <v>420225</v>
      </c>
      <c r="B1448" t="s">
        <v>1032</v>
      </c>
      <c r="C1448" t="s">
        <v>1192</v>
      </c>
      <c r="D1448" t="s">
        <v>1193</v>
      </c>
      <c r="E1448">
        <v>69</v>
      </c>
      <c r="F1448">
        <v>764</v>
      </c>
      <c r="G1448" t="s">
        <v>8376</v>
      </c>
      <c r="H1448" s="2">
        <v>0.29166666666666669</v>
      </c>
      <c r="I1448" t="s">
        <v>8376</v>
      </c>
      <c r="J1448" s="2">
        <v>0.66666666666666663</v>
      </c>
      <c r="L1448" t="s">
        <v>968</v>
      </c>
      <c r="N1448" t="s">
        <v>1194</v>
      </c>
      <c r="O1448">
        <v>7030523</v>
      </c>
      <c r="P1448" t="s">
        <v>1036</v>
      </c>
      <c r="Q1448" t="s">
        <v>8450</v>
      </c>
      <c r="R1448">
        <v>0</v>
      </c>
      <c r="S1448" t="s">
        <v>1545</v>
      </c>
      <c r="V1448">
        <v>21341</v>
      </c>
      <c r="W1448">
        <v>21341</v>
      </c>
      <c r="X1448" t="s">
        <v>1197</v>
      </c>
      <c r="Y1448" t="s">
        <v>1198</v>
      </c>
      <c r="Z1448" t="s">
        <v>1029</v>
      </c>
    </row>
    <row r="1449" spans="1:26" x14ac:dyDescent="0.25">
      <c r="A1449">
        <v>421053</v>
      </c>
      <c r="B1449" t="s">
        <v>982</v>
      </c>
      <c r="C1449" t="s">
        <v>321</v>
      </c>
      <c r="D1449" t="s">
        <v>322</v>
      </c>
      <c r="E1449">
        <v>278</v>
      </c>
      <c r="F1449">
        <v>78717</v>
      </c>
      <c r="G1449" t="s">
        <v>8376</v>
      </c>
      <c r="H1449" s="2">
        <v>0.375</v>
      </c>
      <c r="I1449" t="s">
        <v>8451</v>
      </c>
      <c r="J1449" s="2">
        <v>0.5</v>
      </c>
      <c r="L1449" t="s">
        <v>968</v>
      </c>
      <c r="N1449" t="s">
        <v>985</v>
      </c>
      <c r="O1449">
        <v>9116876</v>
      </c>
      <c r="P1449" t="s">
        <v>1069</v>
      </c>
      <c r="Q1449" t="s">
        <v>8452</v>
      </c>
      <c r="R1449">
        <v>0</v>
      </c>
      <c r="S1449" t="s">
        <v>1457</v>
      </c>
      <c r="U1449" t="s">
        <v>989</v>
      </c>
      <c r="V1449">
        <v>17190</v>
      </c>
      <c r="W1449">
        <v>17190</v>
      </c>
      <c r="X1449" t="s">
        <v>1794</v>
      </c>
      <c r="Y1449" t="s">
        <v>1074</v>
      </c>
      <c r="Z1449" t="s">
        <v>1074</v>
      </c>
    </row>
    <row r="1450" spans="1:26" x14ac:dyDescent="0.25">
      <c r="A1450">
        <v>420906</v>
      </c>
      <c r="B1450" t="s">
        <v>964</v>
      </c>
      <c r="C1450" t="s">
        <v>4067</v>
      </c>
      <c r="D1450" t="s">
        <v>4068</v>
      </c>
      <c r="E1450">
        <v>39</v>
      </c>
      <c r="F1450">
        <v>499</v>
      </c>
      <c r="G1450" t="s">
        <v>8376</v>
      </c>
      <c r="H1450" s="2">
        <v>0.39583333333333331</v>
      </c>
      <c r="I1450" t="s">
        <v>8376</v>
      </c>
      <c r="J1450" s="2">
        <v>0.58333333333333337</v>
      </c>
      <c r="L1450" t="s">
        <v>968</v>
      </c>
      <c r="N1450" t="s">
        <v>2632</v>
      </c>
      <c r="O1450">
        <v>9481037</v>
      </c>
      <c r="P1450" t="s">
        <v>1159</v>
      </c>
      <c r="Q1450" t="s">
        <v>8453</v>
      </c>
      <c r="R1450">
        <v>0</v>
      </c>
      <c r="S1450" t="s">
        <v>8454</v>
      </c>
      <c r="X1450" t="s">
        <v>4069</v>
      </c>
      <c r="Y1450" t="s">
        <v>1110</v>
      </c>
      <c r="Z1450" t="s">
        <v>1110</v>
      </c>
    </row>
    <row r="1451" spans="1:26" x14ac:dyDescent="0.25">
      <c r="A1451">
        <v>421092</v>
      </c>
      <c r="B1451" t="s">
        <v>1032</v>
      </c>
      <c r="C1451" t="s">
        <v>1033</v>
      </c>
      <c r="D1451" t="s">
        <v>1034</v>
      </c>
      <c r="E1451">
        <v>108</v>
      </c>
      <c r="F1451">
        <v>5873</v>
      </c>
      <c r="G1451" t="s">
        <v>8376</v>
      </c>
      <c r="H1451" s="2">
        <v>0.79166666666666663</v>
      </c>
      <c r="I1451" t="s">
        <v>478</v>
      </c>
      <c r="J1451" s="2">
        <v>0.25</v>
      </c>
      <c r="L1451" t="s">
        <v>968</v>
      </c>
      <c r="N1451" t="s">
        <v>1035</v>
      </c>
      <c r="O1451">
        <v>9002647</v>
      </c>
      <c r="P1451" t="s">
        <v>1036</v>
      </c>
      <c r="Q1451" t="s">
        <v>8455</v>
      </c>
      <c r="R1451">
        <v>0</v>
      </c>
      <c r="S1451" t="s">
        <v>3179</v>
      </c>
      <c r="V1451" t="s">
        <v>8415</v>
      </c>
      <c r="W1451" t="s">
        <v>8415</v>
      </c>
      <c r="X1451" t="s">
        <v>1040</v>
      </c>
      <c r="Y1451" t="s">
        <v>2167</v>
      </c>
      <c r="Z1451" t="s">
        <v>6020</v>
      </c>
    </row>
    <row r="1452" spans="1:26" x14ac:dyDescent="0.25">
      <c r="A1452">
        <v>421051</v>
      </c>
      <c r="B1452" t="s">
        <v>1075</v>
      </c>
      <c r="C1452" t="s">
        <v>1275</v>
      </c>
      <c r="D1452" t="s">
        <v>1276</v>
      </c>
      <c r="E1452">
        <v>92</v>
      </c>
      <c r="F1452">
        <v>3800</v>
      </c>
      <c r="G1452" t="s">
        <v>8376</v>
      </c>
      <c r="H1452" s="2">
        <v>0.91666666666666663</v>
      </c>
      <c r="I1452" t="s">
        <v>478</v>
      </c>
      <c r="J1452" s="2">
        <v>0.25</v>
      </c>
      <c r="L1452" t="s">
        <v>968</v>
      </c>
      <c r="N1452" t="s">
        <v>1078</v>
      </c>
      <c r="O1452">
        <v>9809928</v>
      </c>
      <c r="P1452" t="s">
        <v>1079</v>
      </c>
      <c r="Q1452" t="s">
        <v>8456</v>
      </c>
      <c r="R1452">
        <v>0</v>
      </c>
      <c r="S1452" t="s">
        <v>1279</v>
      </c>
      <c r="V1452">
        <v>177</v>
      </c>
      <c r="W1452">
        <v>177</v>
      </c>
      <c r="X1452" t="s">
        <v>1280</v>
      </c>
      <c r="Y1452" t="s">
        <v>1615</v>
      </c>
      <c r="Z1452" t="s">
        <v>1127</v>
      </c>
    </row>
    <row r="1453" spans="1:26" x14ac:dyDescent="0.25">
      <c r="A1453">
        <v>421206</v>
      </c>
      <c r="B1453" t="s">
        <v>964</v>
      </c>
      <c r="C1453" t="s">
        <v>2730</v>
      </c>
      <c r="D1453" t="s">
        <v>2731</v>
      </c>
      <c r="E1453">
        <v>13</v>
      </c>
      <c r="F1453">
        <v>28</v>
      </c>
      <c r="G1453" t="s">
        <v>478</v>
      </c>
      <c r="H1453" s="2">
        <v>0.20833333333333334</v>
      </c>
      <c r="I1453" t="s">
        <v>478</v>
      </c>
      <c r="J1453" s="2">
        <v>0.54166666666666663</v>
      </c>
      <c r="L1453" t="s">
        <v>968</v>
      </c>
      <c r="N1453" t="s">
        <v>969</v>
      </c>
      <c r="O1453">
        <v>9621821</v>
      </c>
      <c r="P1453" t="s">
        <v>970</v>
      </c>
      <c r="Q1453" t="s">
        <v>8457</v>
      </c>
      <c r="R1453">
        <v>0</v>
      </c>
      <c r="S1453" t="s">
        <v>4180</v>
      </c>
      <c r="X1453" t="s">
        <v>2734</v>
      </c>
      <c r="Y1453" t="s">
        <v>974</v>
      </c>
      <c r="Z1453" t="s">
        <v>974</v>
      </c>
    </row>
    <row r="1454" spans="1:26" x14ac:dyDescent="0.25">
      <c r="A1454">
        <v>421205</v>
      </c>
      <c r="B1454" t="s">
        <v>964</v>
      </c>
      <c r="C1454" t="s">
        <v>1180</v>
      </c>
      <c r="D1454" t="s">
        <v>1181</v>
      </c>
      <c r="E1454">
        <v>28</v>
      </c>
      <c r="F1454">
        <v>284</v>
      </c>
      <c r="G1454" t="s">
        <v>478</v>
      </c>
      <c r="H1454" s="2">
        <v>0.25</v>
      </c>
      <c r="I1454" t="s">
        <v>478</v>
      </c>
      <c r="J1454" s="2">
        <v>0.75</v>
      </c>
      <c r="L1454" t="s">
        <v>968</v>
      </c>
      <c r="N1454" t="s">
        <v>969</v>
      </c>
      <c r="P1454" t="s">
        <v>1009</v>
      </c>
      <c r="Q1454" t="s">
        <v>8458</v>
      </c>
      <c r="R1454">
        <v>0</v>
      </c>
      <c r="S1454" t="s">
        <v>1416</v>
      </c>
      <c r="X1454" t="s">
        <v>1184</v>
      </c>
      <c r="Y1454" t="s">
        <v>974</v>
      </c>
      <c r="Z1454" t="s">
        <v>974</v>
      </c>
    </row>
    <row r="1455" spans="1:26" x14ac:dyDescent="0.25">
      <c r="A1455">
        <v>421208</v>
      </c>
      <c r="B1455" t="s">
        <v>964</v>
      </c>
      <c r="C1455" t="s">
        <v>965</v>
      </c>
      <c r="D1455" t="s">
        <v>966</v>
      </c>
      <c r="E1455">
        <v>26</v>
      </c>
      <c r="F1455">
        <v>284</v>
      </c>
      <c r="G1455" t="s">
        <v>478</v>
      </c>
      <c r="H1455" s="2">
        <v>0.25</v>
      </c>
      <c r="I1455" t="s">
        <v>478</v>
      </c>
      <c r="J1455" s="2">
        <v>0.75</v>
      </c>
      <c r="L1455" t="s">
        <v>968</v>
      </c>
      <c r="N1455" t="s">
        <v>969</v>
      </c>
      <c r="P1455" t="s">
        <v>1100</v>
      </c>
      <c r="Q1455" t="s">
        <v>8459</v>
      </c>
      <c r="R1455">
        <v>0</v>
      </c>
      <c r="S1455" t="s">
        <v>1416</v>
      </c>
      <c r="X1455" t="s">
        <v>973</v>
      </c>
      <c r="Y1455" t="s">
        <v>974</v>
      </c>
      <c r="Z1455" t="s">
        <v>974</v>
      </c>
    </row>
    <row r="1456" spans="1:26" x14ac:dyDescent="0.25">
      <c r="A1456">
        <v>421207</v>
      </c>
      <c r="B1456" t="s">
        <v>976</v>
      </c>
      <c r="C1456" t="s">
        <v>1185</v>
      </c>
      <c r="D1456" t="s">
        <v>1186</v>
      </c>
      <c r="E1456">
        <v>87</v>
      </c>
      <c r="F1456">
        <v>2391</v>
      </c>
      <c r="G1456" t="s">
        <v>478</v>
      </c>
      <c r="H1456" s="2">
        <v>0.25</v>
      </c>
      <c r="I1456" t="s">
        <v>478</v>
      </c>
      <c r="J1456" s="2">
        <v>0.75</v>
      </c>
      <c r="L1456" t="s">
        <v>968</v>
      </c>
      <c r="N1456" t="s">
        <v>969</v>
      </c>
      <c r="P1456" t="s">
        <v>1100</v>
      </c>
      <c r="Q1456" t="s">
        <v>8460</v>
      </c>
      <c r="R1456">
        <v>0</v>
      </c>
      <c r="S1456" t="s">
        <v>2214</v>
      </c>
      <c r="X1456" t="s">
        <v>1189</v>
      </c>
      <c r="Y1456" t="s">
        <v>974</v>
      </c>
      <c r="Z1456" t="s">
        <v>974</v>
      </c>
    </row>
    <row r="1457" spans="1:26" x14ac:dyDescent="0.25">
      <c r="A1457">
        <v>421204</v>
      </c>
      <c r="B1457" t="s">
        <v>976</v>
      </c>
      <c r="C1457" t="s">
        <v>977</v>
      </c>
      <c r="D1457" t="s">
        <v>978</v>
      </c>
      <c r="E1457">
        <v>84</v>
      </c>
      <c r="F1457">
        <v>2655</v>
      </c>
      <c r="G1457" t="s">
        <v>478</v>
      </c>
      <c r="H1457" s="2">
        <v>0.25</v>
      </c>
      <c r="I1457" t="s">
        <v>478</v>
      </c>
      <c r="J1457" s="2">
        <v>0.75</v>
      </c>
      <c r="L1457" t="s">
        <v>968</v>
      </c>
      <c r="N1457" t="s">
        <v>969</v>
      </c>
      <c r="P1457" t="s">
        <v>1009</v>
      </c>
      <c r="Q1457" t="s">
        <v>8461</v>
      </c>
      <c r="R1457">
        <v>0</v>
      </c>
      <c r="S1457" t="s">
        <v>1418</v>
      </c>
      <c r="X1457" t="s">
        <v>981</v>
      </c>
      <c r="Y1457" t="s">
        <v>974</v>
      </c>
      <c r="Z1457" t="s">
        <v>974</v>
      </c>
    </row>
    <row r="1458" spans="1:26" x14ac:dyDescent="0.25">
      <c r="A1458">
        <v>413527</v>
      </c>
      <c r="B1458" t="s">
        <v>982</v>
      </c>
      <c r="C1458" t="s">
        <v>112</v>
      </c>
      <c r="D1458" t="s">
        <v>113</v>
      </c>
      <c r="E1458">
        <v>198</v>
      </c>
      <c r="F1458">
        <v>32477</v>
      </c>
      <c r="G1458" t="s">
        <v>478</v>
      </c>
      <c r="H1458" s="2">
        <v>0.27083333333333331</v>
      </c>
      <c r="I1458" t="s">
        <v>478</v>
      </c>
      <c r="J1458" s="2">
        <v>0.75</v>
      </c>
      <c r="L1458" t="s">
        <v>968</v>
      </c>
      <c r="N1458" t="s">
        <v>1073</v>
      </c>
      <c r="O1458">
        <v>9417086</v>
      </c>
      <c r="P1458" t="s">
        <v>986</v>
      </c>
      <c r="Q1458" t="s">
        <v>8462</v>
      </c>
      <c r="R1458">
        <v>6.4</v>
      </c>
      <c r="S1458" t="s">
        <v>988</v>
      </c>
      <c r="V1458" t="s">
        <v>8463</v>
      </c>
      <c r="W1458" t="s">
        <v>8463</v>
      </c>
      <c r="X1458" t="s">
        <v>1266</v>
      </c>
      <c r="Y1458" t="s">
        <v>1048</v>
      </c>
      <c r="Z1458" t="s">
        <v>8211</v>
      </c>
    </row>
    <row r="1459" spans="1:26" x14ac:dyDescent="0.25">
      <c r="A1459">
        <v>417878</v>
      </c>
      <c r="B1459" t="s">
        <v>982</v>
      </c>
      <c r="C1459" t="s">
        <v>1200</v>
      </c>
      <c r="D1459" t="s">
        <v>1201</v>
      </c>
      <c r="E1459">
        <v>362</v>
      </c>
      <c r="F1459">
        <v>228081</v>
      </c>
      <c r="G1459" t="s">
        <v>478</v>
      </c>
      <c r="H1459" s="2">
        <v>0.29166666666666669</v>
      </c>
      <c r="I1459" t="s">
        <v>478</v>
      </c>
      <c r="J1459" s="2">
        <v>0.75</v>
      </c>
      <c r="L1459" t="s">
        <v>968</v>
      </c>
      <c r="N1459" t="s">
        <v>985</v>
      </c>
      <c r="O1459">
        <v>9744001</v>
      </c>
      <c r="P1459" t="s">
        <v>1100</v>
      </c>
      <c r="Q1459" t="s">
        <v>8464</v>
      </c>
      <c r="R1459">
        <v>0</v>
      </c>
      <c r="S1459" t="s">
        <v>988</v>
      </c>
      <c r="V1459">
        <v>36196</v>
      </c>
      <c r="W1459">
        <v>36196</v>
      </c>
      <c r="X1459" t="s">
        <v>1203</v>
      </c>
      <c r="Y1459" t="s">
        <v>1120</v>
      </c>
      <c r="Z1459" t="s">
        <v>992</v>
      </c>
    </row>
    <row r="1460" spans="1:26" x14ac:dyDescent="0.25">
      <c r="A1460">
        <v>418728</v>
      </c>
      <c r="B1460" t="s">
        <v>982</v>
      </c>
      <c r="C1460" t="s">
        <v>1136</v>
      </c>
      <c r="D1460" t="s">
        <v>1137</v>
      </c>
      <c r="E1460">
        <v>361</v>
      </c>
      <c r="F1460">
        <v>225282</v>
      </c>
      <c r="G1460" t="s">
        <v>478</v>
      </c>
      <c r="H1460" s="2">
        <v>0.33333333333333331</v>
      </c>
      <c r="I1460" t="s">
        <v>478</v>
      </c>
      <c r="J1460" s="2">
        <v>0.75</v>
      </c>
      <c r="L1460" t="s">
        <v>968</v>
      </c>
      <c r="N1460" t="s">
        <v>985</v>
      </c>
      <c r="O1460">
        <v>9383948</v>
      </c>
      <c r="P1460" t="s">
        <v>1009</v>
      </c>
      <c r="Q1460" t="s">
        <v>8465</v>
      </c>
      <c r="R1460">
        <v>0</v>
      </c>
      <c r="S1460" t="s">
        <v>988</v>
      </c>
      <c r="V1460">
        <v>31570</v>
      </c>
      <c r="W1460">
        <v>31570</v>
      </c>
      <c r="X1460" t="s">
        <v>1138</v>
      </c>
      <c r="Y1460" t="s">
        <v>2869</v>
      </c>
      <c r="Z1460" t="s">
        <v>1120</v>
      </c>
    </row>
    <row r="1461" spans="1:26" x14ac:dyDescent="0.25">
      <c r="A1461">
        <v>420648</v>
      </c>
      <c r="B1461" t="s">
        <v>1752</v>
      </c>
      <c r="C1461" t="s">
        <v>1753</v>
      </c>
      <c r="D1461" t="s">
        <v>1754</v>
      </c>
      <c r="E1461">
        <v>114</v>
      </c>
      <c r="F1461">
        <v>5169</v>
      </c>
      <c r="G1461" t="s">
        <v>478</v>
      </c>
      <c r="H1461" s="2">
        <v>0.5625</v>
      </c>
      <c r="I1461" t="s">
        <v>8466</v>
      </c>
      <c r="J1461" s="2">
        <v>0.45833333333333331</v>
      </c>
      <c r="L1461" t="s">
        <v>968</v>
      </c>
      <c r="N1461" t="s">
        <v>1755</v>
      </c>
      <c r="O1461">
        <v>9781528</v>
      </c>
      <c r="P1461" t="s">
        <v>1159</v>
      </c>
      <c r="Q1461" t="s">
        <v>8467</v>
      </c>
      <c r="R1461">
        <v>0</v>
      </c>
      <c r="S1461" t="s">
        <v>2356</v>
      </c>
      <c r="V1461">
        <v>76</v>
      </c>
      <c r="W1461">
        <v>76</v>
      </c>
      <c r="X1461" t="s">
        <v>1758</v>
      </c>
      <c r="Y1461" t="s">
        <v>2329</v>
      </c>
      <c r="Z1461" t="s">
        <v>1048</v>
      </c>
    </row>
    <row r="1462" spans="1:26" x14ac:dyDescent="0.25">
      <c r="A1462" t="s">
        <v>8468</v>
      </c>
      <c r="B1462" t="s">
        <v>982</v>
      </c>
      <c r="C1462" t="s">
        <v>334</v>
      </c>
      <c r="D1462" t="s">
        <v>335</v>
      </c>
      <c r="E1462">
        <v>279</v>
      </c>
      <c r="F1462">
        <v>73817</v>
      </c>
      <c r="G1462" t="s">
        <v>478</v>
      </c>
      <c r="H1462" s="2">
        <v>0.79166666666666663</v>
      </c>
      <c r="I1462" t="s">
        <v>8451</v>
      </c>
      <c r="J1462" s="2">
        <v>0.46875</v>
      </c>
      <c r="L1462" t="s">
        <v>968</v>
      </c>
      <c r="N1462" t="s">
        <v>985</v>
      </c>
      <c r="O1462">
        <v>9102978</v>
      </c>
      <c r="P1462" t="s">
        <v>1009</v>
      </c>
      <c r="Q1462" t="s">
        <v>8469</v>
      </c>
      <c r="R1462">
        <v>0</v>
      </c>
      <c r="S1462" t="s">
        <v>2288</v>
      </c>
      <c r="U1462" t="s">
        <v>989</v>
      </c>
      <c r="V1462">
        <v>14306</v>
      </c>
      <c r="W1462">
        <v>14306</v>
      </c>
      <c r="X1462" t="s">
        <v>1638</v>
      </c>
      <c r="Y1462" t="s">
        <v>1020</v>
      </c>
      <c r="Z1462" t="s">
        <v>1074</v>
      </c>
    </row>
    <row r="1463" spans="1:26" x14ac:dyDescent="0.25">
      <c r="A1463" t="s">
        <v>8470</v>
      </c>
      <c r="B1463" t="s">
        <v>982</v>
      </c>
      <c r="C1463" t="s">
        <v>65</v>
      </c>
      <c r="D1463" t="s">
        <v>66</v>
      </c>
      <c r="E1463">
        <v>279</v>
      </c>
      <c r="F1463">
        <v>78878</v>
      </c>
      <c r="G1463" t="s">
        <v>478</v>
      </c>
      <c r="H1463" s="2">
        <v>0.8125</v>
      </c>
      <c r="I1463" t="s">
        <v>8451</v>
      </c>
      <c r="J1463" s="2">
        <v>0.5</v>
      </c>
      <c r="L1463" t="s">
        <v>968</v>
      </c>
      <c r="N1463" t="s">
        <v>985</v>
      </c>
      <c r="O1463">
        <v>9104835</v>
      </c>
      <c r="P1463" t="s">
        <v>1100</v>
      </c>
      <c r="Q1463" t="s">
        <v>8471</v>
      </c>
      <c r="R1463">
        <v>7.92</v>
      </c>
      <c r="S1463" t="s">
        <v>6551</v>
      </c>
      <c r="V1463">
        <v>15139</v>
      </c>
      <c r="W1463">
        <v>15139</v>
      </c>
      <c r="Y1463" t="s">
        <v>1074</v>
      </c>
      <c r="Z1463" t="s">
        <v>1074</v>
      </c>
    </row>
    <row r="1464" spans="1:26" x14ac:dyDescent="0.25">
      <c r="A1464">
        <v>421192</v>
      </c>
      <c r="B1464" t="s">
        <v>1032</v>
      </c>
      <c r="C1464" t="s">
        <v>5900</v>
      </c>
      <c r="D1464" t="s">
        <v>5901</v>
      </c>
      <c r="E1464">
        <v>71</v>
      </c>
      <c r="F1464">
        <v>1050</v>
      </c>
      <c r="G1464" t="s">
        <v>478</v>
      </c>
      <c r="H1464" s="2">
        <v>0.91666666666666663</v>
      </c>
      <c r="I1464" t="s">
        <v>8466</v>
      </c>
      <c r="J1464" s="2">
        <v>4.1666666666666664E-2</v>
      </c>
      <c r="L1464" t="s">
        <v>968</v>
      </c>
      <c r="N1464" t="s">
        <v>1167</v>
      </c>
      <c r="O1464">
        <v>8132055</v>
      </c>
      <c r="P1464" t="s">
        <v>1131</v>
      </c>
      <c r="Q1464" t="s">
        <v>8472</v>
      </c>
      <c r="R1464">
        <v>0</v>
      </c>
      <c r="S1464" t="s">
        <v>1133</v>
      </c>
      <c r="V1464">
        <v>21341</v>
      </c>
      <c r="W1464">
        <v>21342</v>
      </c>
      <c r="X1464" t="s">
        <v>5905</v>
      </c>
      <c r="Y1464" t="s">
        <v>1284</v>
      </c>
      <c r="Z1464" t="s">
        <v>1284</v>
      </c>
    </row>
    <row r="1465" spans="1:26" x14ac:dyDescent="0.25">
      <c r="A1465">
        <v>421296</v>
      </c>
      <c r="B1465" t="s">
        <v>1230</v>
      </c>
      <c r="C1465" t="s">
        <v>3161</v>
      </c>
      <c r="D1465" t="s">
        <v>3162</v>
      </c>
      <c r="E1465">
        <v>10</v>
      </c>
      <c r="F1465">
        <v>12</v>
      </c>
      <c r="G1465" t="s">
        <v>8466</v>
      </c>
      <c r="H1465" s="2">
        <v>0.20833333333333334</v>
      </c>
      <c r="I1465" t="s">
        <v>8466</v>
      </c>
      <c r="J1465" s="2">
        <v>0.29166666666666669</v>
      </c>
      <c r="L1465" t="s">
        <v>968</v>
      </c>
      <c r="N1465" t="s">
        <v>1300</v>
      </c>
      <c r="O1465" t="s">
        <v>3163</v>
      </c>
      <c r="P1465" t="s">
        <v>970</v>
      </c>
      <c r="Q1465" t="s">
        <v>8473</v>
      </c>
      <c r="R1465">
        <v>1.22</v>
      </c>
      <c r="S1465" t="s">
        <v>1179</v>
      </c>
      <c r="X1465" t="s">
        <v>3165</v>
      </c>
      <c r="Y1465" t="s">
        <v>1029</v>
      </c>
      <c r="Z1465" t="s">
        <v>1029</v>
      </c>
    </row>
    <row r="1466" spans="1:26" x14ac:dyDescent="0.25">
      <c r="A1466">
        <v>420740</v>
      </c>
      <c r="B1466" t="s">
        <v>1075</v>
      </c>
      <c r="C1466" t="s">
        <v>1320</v>
      </c>
      <c r="D1466" t="s">
        <v>1321</v>
      </c>
      <c r="E1466">
        <v>86</v>
      </c>
      <c r="F1466">
        <v>2546</v>
      </c>
      <c r="G1466" t="s">
        <v>8466</v>
      </c>
      <c r="H1466" s="2">
        <v>0.22916666666666666</v>
      </c>
      <c r="I1466" t="s">
        <v>8466</v>
      </c>
      <c r="J1466" s="2">
        <v>0.54166666666666663</v>
      </c>
      <c r="L1466" t="s">
        <v>968</v>
      </c>
      <c r="N1466" t="s">
        <v>1035</v>
      </c>
      <c r="O1466">
        <v>9280718</v>
      </c>
      <c r="P1466" t="s">
        <v>1277</v>
      </c>
      <c r="Q1466" t="s">
        <v>8474</v>
      </c>
      <c r="R1466">
        <v>0</v>
      </c>
      <c r="S1466" t="s">
        <v>8475</v>
      </c>
      <c r="V1466" t="s">
        <v>8476</v>
      </c>
      <c r="W1466" t="s">
        <v>8476</v>
      </c>
      <c r="X1466" t="s">
        <v>1325</v>
      </c>
      <c r="Y1466" t="s">
        <v>2031</v>
      </c>
      <c r="Z1466" t="s">
        <v>2541</v>
      </c>
    </row>
    <row r="1467" spans="1:26" x14ac:dyDescent="0.25">
      <c r="A1467">
        <v>420927</v>
      </c>
      <c r="B1467" t="s">
        <v>964</v>
      </c>
      <c r="C1467" t="s">
        <v>8477</v>
      </c>
      <c r="D1467" t="s">
        <v>8478</v>
      </c>
      <c r="E1467">
        <v>25</v>
      </c>
      <c r="F1467">
        <v>294</v>
      </c>
      <c r="G1467" t="s">
        <v>8466</v>
      </c>
      <c r="H1467" s="2">
        <v>0.33333333333333331</v>
      </c>
      <c r="I1467" t="s">
        <v>8466</v>
      </c>
      <c r="J1467" s="2">
        <v>0.5</v>
      </c>
      <c r="L1467" t="s">
        <v>968</v>
      </c>
      <c r="N1467" t="s">
        <v>1091</v>
      </c>
      <c r="O1467" t="s">
        <v>8479</v>
      </c>
      <c r="P1467" t="s">
        <v>1159</v>
      </c>
      <c r="Q1467" t="s">
        <v>8480</v>
      </c>
      <c r="R1467">
        <v>0</v>
      </c>
      <c r="S1467" t="s">
        <v>8481</v>
      </c>
      <c r="X1467" t="s">
        <v>8482</v>
      </c>
      <c r="Y1467" t="s">
        <v>8483</v>
      </c>
      <c r="Z1467" t="s">
        <v>8484</v>
      </c>
    </row>
    <row r="1468" spans="1:26" x14ac:dyDescent="0.25">
      <c r="A1468">
        <v>421395</v>
      </c>
      <c r="B1468" t="s">
        <v>964</v>
      </c>
      <c r="C1468" t="s">
        <v>5917</v>
      </c>
      <c r="D1468" t="s">
        <v>5918</v>
      </c>
      <c r="E1468">
        <v>28</v>
      </c>
      <c r="F1468">
        <v>284</v>
      </c>
      <c r="G1468" t="s">
        <v>8427</v>
      </c>
      <c r="H1468" s="2">
        <v>0.20833333333333334</v>
      </c>
      <c r="I1468" t="s">
        <v>841</v>
      </c>
      <c r="J1468" s="2">
        <v>0.70833333333333337</v>
      </c>
      <c r="L1468" t="s">
        <v>968</v>
      </c>
      <c r="N1468" t="s">
        <v>1290</v>
      </c>
      <c r="P1468" t="s">
        <v>970</v>
      </c>
      <c r="Q1468" t="s">
        <v>8485</v>
      </c>
      <c r="R1468">
        <v>0</v>
      </c>
      <c r="S1468" t="s">
        <v>972</v>
      </c>
      <c r="X1468" t="s">
        <v>5920</v>
      </c>
      <c r="Y1468" t="s">
        <v>974</v>
      </c>
      <c r="Z1468" t="s">
        <v>974</v>
      </c>
    </row>
    <row r="1469" spans="1:26" x14ac:dyDescent="0.25">
      <c r="A1469">
        <v>421396</v>
      </c>
      <c r="B1469" t="s">
        <v>976</v>
      </c>
      <c r="C1469" t="s">
        <v>1185</v>
      </c>
      <c r="D1469" t="s">
        <v>1186</v>
      </c>
      <c r="E1469">
        <v>87</v>
      </c>
      <c r="F1469">
        <v>2391</v>
      </c>
      <c r="G1469" t="s">
        <v>8427</v>
      </c>
      <c r="H1469" s="2">
        <v>0.20833333333333334</v>
      </c>
      <c r="I1469" t="s">
        <v>8486</v>
      </c>
      <c r="J1469" s="2">
        <v>0.125</v>
      </c>
      <c r="L1469" t="s">
        <v>968</v>
      </c>
      <c r="N1469" t="s">
        <v>1290</v>
      </c>
      <c r="P1469" t="s">
        <v>970</v>
      </c>
      <c r="Q1469" t="s">
        <v>8487</v>
      </c>
      <c r="R1469">
        <v>0</v>
      </c>
      <c r="S1469" t="s">
        <v>1112</v>
      </c>
      <c r="X1469" t="s">
        <v>1189</v>
      </c>
      <c r="Y1469" t="s">
        <v>974</v>
      </c>
      <c r="Z1469" t="s">
        <v>974</v>
      </c>
    </row>
    <row r="1470" spans="1:26" x14ac:dyDescent="0.25">
      <c r="A1470">
        <v>421338</v>
      </c>
      <c r="B1470" t="s">
        <v>1230</v>
      </c>
      <c r="C1470" t="s">
        <v>1371</v>
      </c>
      <c r="D1470" t="s">
        <v>1372</v>
      </c>
      <c r="E1470">
        <v>11</v>
      </c>
      <c r="F1470">
        <v>5</v>
      </c>
      <c r="G1470" t="s">
        <v>8427</v>
      </c>
      <c r="H1470" s="2">
        <v>0.20833333333333334</v>
      </c>
      <c r="I1470" t="s">
        <v>8427</v>
      </c>
      <c r="J1470" s="2">
        <v>0.375</v>
      </c>
      <c r="L1470" t="s">
        <v>968</v>
      </c>
      <c r="N1470" t="s">
        <v>1300</v>
      </c>
      <c r="O1470" t="s">
        <v>1373</v>
      </c>
      <c r="P1470" t="s">
        <v>970</v>
      </c>
      <c r="Q1470" t="s">
        <v>8488</v>
      </c>
      <c r="R1470">
        <v>1.71</v>
      </c>
      <c r="S1470" t="s">
        <v>1179</v>
      </c>
      <c r="Y1470" t="s">
        <v>1029</v>
      </c>
      <c r="Z1470" t="s">
        <v>1029</v>
      </c>
    </row>
    <row r="1471" spans="1:26" x14ac:dyDescent="0.25">
      <c r="A1471">
        <v>421281</v>
      </c>
      <c r="B1471" t="s">
        <v>976</v>
      </c>
      <c r="C1471" t="s">
        <v>4065</v>
      </c>
      <c r="D1471" t="s">
        <v>1784</v>
      </c>
      <c r="E1471">
        <v>76</v>
      </c>
      <c r="F1471">
        <v>2529</v>
      </c>
      <c r="G1471" t="s">
        <v>8427</v>
      </c>
      <c r="H1471" s="2">
        <v>0.25</v>
      </c>
      <c r="I1471" t="s">
        <v>841</v>
      </c>
      <c r="J1471" s="2">
        <v>0.25</v>
      </c>
      <c r="L1471" t="s">
        <v>968</v>
      </c>
      <c r="N1471" t="s">
        <v>1601</v>
      </c>
      <c r="O1471" t="s">
        <v>3745</v>
      </c>
      <c r="P1471" t="s">
        <v>1131</v>
      </c>
      <c r="Q1471" t="s">
        <v>8489</v>
      </c>
      <c r="R1471">
        <v>6</v>
      </c>
      <c r="S1471" t="s">
        <v>2407</v>
      </c>
      <c r="Y1471" t="s">
        <v>1284</v>
      </c>
      <c r="Z1471" t="s">
        <v>1284</v>
      </c>
    </row>
    <row r="1472" spans="1:26" x14ac:dyDescent="0.25">
      <c r="A1472">
        <v>421280</v>
      </c>
      <c r="B1472" t="s">
        <v>964</v>
      </c>
      <c r="C1472" t="s">
        <v>7076</v>
      </c>
      <c r="D1472" t="s">
        <v>5891</v>
      </c>
      <c r="E1472">
        <v>26</v>
      </c>
      <c r="F1472">
        <v>265</v>
      </c>
      <c r="G1472" t="s">
        <v>8427</v>
      </c>
      <c r="H1472" s="2">
        <v>0.25</v>
      </c>
      <c r="I1472" t="s">
        <v>841</v>
      </c>
      <c r="J1472" s="2">
        <v>0.25</v>
      </c>
      <c r="L1472" t="s">
        <v>968</v>
      </c>
      <c r="N1472" t="s">
        <v>1601</v>
      </c>
      <c r="O1472" t="s">
        <v>7077</v>
      </c>
      <c r="P1472" t="s">
        <v>1131</v>
      </c>
      <c r="Q1472" t="s">
        <v>8490</v>
      </c>
      <c r="R1472">
        <v>6</v>
      </c>
      <c r="S1472" t="s">
        <v>1331</v>
      </c>
      <c r="X1472" t="s">
        <v>5894</v>
      </c>
      <c r="Y1472" t="s">
        <v>8491</v>
      </c>
      <c r="Z1472" t="s">
        <v>1284</v>
      </c>
    </row>
    <row r="1473" spans="1:26" x14ac:dyDescent="0.25">
      <c r="A1473">
        <v>421103</v>
      </c>
      <c r="B1473" t="s">
        <v>1075</v>
      </c>
      <c r="C1473" t="s">
        <v>8492</v>
      </c>
      <c r="D1473" t="s">
        <v>8493</v>
      </c>
      <c r="E1473">
        <v>147</v>
      </c>
      <c r="F1473">
        <v>9932</v>
      </c>
      <c r="G1473" t="s">
        <v>8427</v>
      </c>
      <c r="H1473" s="2">
        <v>0.25</v>
      </c>
      <c r="I1473" t="s">
        <v>8427</v>
      </c>
      <c r="J1473" s="2">
        <v>0.70833333333333337</v>
      </c>
      <c r="L1473" t="s">
        <v>968</v>
      </c>
      <c r="N1473" t="s">
        <v>1035</v>
      </c>
      <c r="O1473">
        <v>9675834</v>
      </c>
      <c r="P1473" t="s">
        <v>1079</v>
      </c>
      <c r="Q1473" t="s">
        <v>8494</v>
      </c>
      <c r="R1473">
        <v>0</v>
      </c>
      <c r="S1473" t="s">
        <v>4953</v>
      </c>
      <c r="V1473" t="s">
        <v>8495</v>
      </c>
      <c r="W1473" t="s">
        <v>8495</v>
      </c>
      <c r="X1473" t="s">
        <v>8496</v>
      </c>
      <c r="Y1473" t="s">
        <v>1839</v>
      </c>
      <c r="Z1473" t="s">
        <v>2031</v>
      </c>
    </row>
    <row r="1474" spans="1:26" x14ac:dyDescent="0.25">
      <c r="A1474">
        <v>421352</v>
      </c>
      <c r="B1474" t="s">
        <v>1032</v>
      </c>
      <c r="C1474" t="s">
        <v>5900</v>
      </c>
      <c r="D1474" t="s">
        <v>5901</v>
      </c>
      <c r="E1474">
        <v>71</v>
      </c>
      <c r="F1474">
        <v>1050</v>
      </c>
      <c r="G1474" t="s">
        <v>8427</v>
      </c>
      <c r="H1474" s="2">
        <v>0.33333333333333331</v>
      </c>
      <c r="I1474" t="s">
        <v>8497</v>
      </c>
      <c r="J1474" s="2">
        <v>0.16666666666666666</v>
      </c>
      <c r="L1474" t="s">
        <v>968</v>
      </c>
      <c r="N1474" t="s">
        <v>1167</v>
      </c>
      <c r="O1474">
        <v>8132055</v>
      </c>
      <c r="P1474" t="s">
        <v>1036</v>
      </c>
      <c r="Q1474" t="s">
        <v>8498</v>
      </c>
      <c r="R1474">
        <v>0</v>
      </c>
      <c r="S1474" t="s">
        <v>4655</v>
      </c>
      <c r="T1474" t="s">
        <v>6961</v>
      </c>
      <c r="V1474">
        <v>20431</v>
      </c>
      <c r="W1474">
        <v>21351</v>
      </c>
      <c r="X1474" t="s">
        <v>5905</v>
      </c>
      <c r="Y1474" t="s">
        <v>1281</v>
      </c>
      <c r="Z1474" t="s">
        <v>974</v>
      </c>
    </row>
    <row r="1475" spans="1:26" x14ac:dyDescent="0.25">
      <c r="A1475">
        <v>421431</v>
      </c>
      <c r="B1475" t="s">
        <v>1628</v>
      </c>
      <c r="C1475" t="s">
        <v>2148</v>
      </c>
      <c r="D1475" t="s">
        <v>2149</v>
      </c>
      <c r="E1475">
        <v>10</v>
      </c>
      <c r="F1475">
        <v>1</v>
      </c>
      <c r="G1475" t="s">
        <v>8427</v>
      </c>
      <c r="H1475" s="2">
        <v>0.33333333333333331</v>
      </c>
      <c r="I1475" t="s">
        <v>8427</v>
      </c>
      <c r="J1475" s="2">
        <v>0.5625</v>
      </c>
      <c r="L1475" t="s">
        <v>968</v>
      </c>
      <c r="N1475" t="s">
        <v>1300</v>
      </c>
      <c r="O1475" t="s">
        <v>2150</v>
      </c>
      <c r="P1475" t="s">
        <v>970</v>
      </c>
      <c r="Q1475" t="s">
        <v>8499</v>
      </c>
      <c r="R1475">
        <v>1.22</v>
      </c>
      <c r="S1475" t="s">
        <v>1179</v>
      </c>
      <c r="Y1475" t="s">
        <v>1029</v>
      </c>
      <c r="Z1475" t="s">
        <v>1029</v>
      </c>
    </row>
    <row r="1476" spans="1:26" x14ac:dyDescent="0.25">
      <c r="A1476">
        <v>421175</v>
      </c>
      <c r="B1476" t="s">
        <v>1032</v>
      </c>
      <c r="C1476" t="s">
        <v>2841</v>
      </c>
      <c r="D1476" t="s">
        <v>1748</v>
      </c>
      <c r="E1476">
        <v>31</v>
      </c>
      <c r="F1476">
        <v>247</v>
      </c>
      <c r="G1476" t="s">
        <v>8427</v>
      </c>
      <c r="H1476" s="2">
        <v>0.70833333333333337</v>
      </c>
      <c r="I1476" t="s">
        <v>8427</v>
      </c>
      <c r="J1476" s="2">
        <v>0.79166666666666663</v>
      </c>
      <c r="L1476" t="s">
        <v>968</v>
      </c>
      <c r="N1476" t="s">
        <v>1300</v>
      </c>
      <c r="O1476" t="s">
        <v>1749</v>
      </c>
      <c r="P1476" t="s">
        <v>1168</v>
      </c>
      <c r="Q1476" t="s">
        <v>8500</v>
      </c>
      <c r="R1476">
        <v>0</v>
      </c>
      <c r="S1476" t="s">
        <v>2034</v>
      </c>
      <c r="X1476" t="s">
        <v>1750</v>
      </c>
      <c r="Y1476" t="s">
        <v>1198</v>
      </c>
      <c r="Z1476" t="s">
        <v>1047</v>
      </c>
    </row>
    <row r="1477" spans="1:26" x14ac:dyDescent="0.25">
      <c r="A1477">
        <v>421194</v>
      </c>
      <c r="B1477" t="s">
        <v>1075</v>
      </c>
      <c r="C1477" t="s">
        <v>2439</v>
      </c>
      <c r="D1477" t="s">
        <v>2440</v>
      </c>
      <c r="E1477">
        <v>189</v>
      </c>
      <c r="F1477">
        <v>27571</v>
      </c>
      <c r="G1477" t="s">
        <v>8427</v>
      </c>
      <c r="H1477" s="2">
        <v>0.70833333333333337</v>
      </c>
      <c r="I1477" t="s">
        <v>841</v>
      </c>
      <c r="J1477" s="2">
        <v>0.33333333333333331</v>
      </c>
      <c r="L1477" t="s">
        <v>968</v>
      </c>
      <c r="N1477" t="s">
        <v>1482</v>
      </c>
      <c r="O1477">
        <v>9845673</v>
      </c>
      <c r="P1477" t="s">
        <v>1079</v>
      </c>
      <c r="Q1477" t="s">
        <v>8501</v>
      </c>
      <c r="R1477">
        <v>0</v>
      </c>
      <c r="S1477" t="s">
        <v>1913</v>
      </c>
      <c r="V1477" t="s">
        <v>8502</v>
      </c>
      <c r="W1477" t="s">
        <v>8502</v>
      </c>
      <c r="X1477" t="s">
        <v>2443</v>
      </c>
      <c r="Y1477" t="s">
        <v>1916</v>
      </c>
      <c r="Z1477" t="s">
        <v>1743</v>
      </c>
    </row>
    <row r="1478" spans="1:26" x14ac:dyDescent="0.25">
      <c r="A1478">
        <v>420513</v>
      </c>
      <c r="B1478" t="s">
        <v>1402</v>
      </c>
      <c r="C1478" t="s">
        <v>6140</v>
      </c>
      <c r="D1478" t="s">
        <v>6141</v>
      </c>
      <c r="E1478">
        <v>139</v>
      </c>
      <c r="F1478">
        <v>20209</v>
      </c>
      <c r="G1478" t="s">
        <v>8427</v>
      </c>
      <c r="H1478" s="2">
        <v>0.72916666666666663</v>
      </c>
      <c r="I1478" t="s">
        <v>8427</v>
      </c>
      <c r="J1478" s="2">
        <v>0.91666666666666663</v>
      </c>
      <c r="L1478" t="s">
        <v>968</v>
      </c>
      <c r="N1478" t="s">
        <v>1194</v>
      </c>
      <c r="O1478">
        <v>9407665</v>
      </c>
      <c r="P1478" t="s">
        <v>1159</v>
      </c>
      <c r="Q1478" t="s">
        <v>8503</v>
      </c>
      <c r="R1478">
        <v>0</v>
      </c>
      <c r="S1478" t="s">
        <v>2816</v>
      </c>
      <c r="V1478" t="s">
        <v>8504</v>
      </c>
      <c r="W1478" t="s">
        <v>8504</v>
      </c>
      <c r="X1478" t="s">
        <v>6145</v>
      </c>
      <c r="Y1478" t="s">
        <v>2687</v>
      </c>
      <c r="Z1478" t="s">
        <v>8505</v>
      </c>
    </row>
    <row r="1479" spans="1:26" x14ac:dyDescent="0.25">
      <c r="A1479">
        <v>421196</v>
      </c>
      <c r="B1479" t="s">
        <v>1032</v>
      </c>
      <c r="C1479" t="s">
        <v>1033</v>
      </c>
      <c r="D1479" t="s">
        <v>1034</v>
      </c>
      <c r="E1479">
        <v>108</v>
      </c>
      <c r="F1479">
        <v>5873</v>
      </c>
      <c r="G1479" t="s">
        <v>8427</v>
      </c>
      <c r="H1479" s="2">
        <v>0.95833333333333337</v>
      </c>
      <c r="I1479" t="s">
        <v>841</v>
      </c>
      <c r="J1479" s="2">
        <v>0.25</v>
      </c>
      <c r="L1479" t="s">
        <v>968</v>
      </c>
      <c r="N1479" t="s">
        <v>1035</v>
      </c>
      <c r="O1479">
        <v>9002647</v>
      </c>
      <c r="P1479" t="s">
        <v>1036</v>
      </c>
      <c r="Q1479" t="s">
        <v>8506</v>
      </c>
      <c r="R1479">
        <v>0</v>
      </c>
      <c r="S1479" t="s">
        <v>6451</v>
      </c>
      <c r="V1479" t="s">
        <v>8507</v>
      </c>
      <c r="W1479" t="s">
        <v>8507</v>
      </c>
      <c r="X1479" t="s">
        <v>1040</v>
      </c>
      <c r="Y1479" t="s">
        <v>1852</v>
      </c>
      <c r="Z1479" t="s">
        <v>1853</v>
      </c>
    </row>
    <row r="1480" spans="1:26" x14ac:dyDescent="0.25">
      <c r="A1480" t="s">
        <v>8508</v>
      </c>
      <c r="B1480" t="s">
        <v>982</v>
      </c>
      <c r="C1480" t="s">
        <v>482</v>
      </c>
      <c r="D1480" t="s">
        <v>483</v>
      </c>
      <c r="E1480">
        <v>294</v>
      </c>
      <c r="F1480">
        <v>90940</v>
      </c>
      <c r="G1480" t="s">
        <v>841</v>
      </c>
      <c r="H1480" s="2">
        <v>0.21875</v>
      </c>
      <c r="I1480" t="s">
        <v>477</v>
      </c>
      <c r="J1480" s="2">
        <v>0.91666666666666663</v>
      </c>
      <c r="L1480" t="s">
        <v>968</v>
      </c>
      <c r="N1480" t="s">
        <v>1099</v>
      </c>
      <c r="O1480">
        <v>9192387</v>
      </c>
      <c r="P1480" t="s">
        <v>986</v>
      </c>
      <c r="Q1480" t="s">
        <v>8509</v>
      </c>
      <c r="R1480">
        <v>0</v>
      </c>
      <c r="S1480" t="s">
        <v>988</v>
      </c>
      <c r="U1480" t="s">
        <v>1102</v>
      </c>
      <c r="V1480">
        <v>58857</v>
      </c>
      <c r="W1480">
        <v>58857</v>
      </c>
      <c r="X1480" t="s">
        <v>1274</v>
      </c>
      <c r="Y1480" t="s">
        <v>2329</v>
      </c>
      <c r="Z1480" t="s">
        <v>1074</v>
      </c>
    </row>
    <row r="1481" spans="1:26" x14ac:dyDescent="0.25">
      <c r="A1481">
        <v>420994</v>
      </c>
      <c r="B1481" t="s">
        <v>1032</v>
      </c>
      <c r="C1481" t="s">
        <v>1327</v>
      </c>
      <c r="D1481" t="s">
        <v>1328</v>
      </c>
      <c r="E1481">
        <v>42</v>
      </c>
      <c r="F1481">
        <v>380</v>
      </c>
      <c r="G1481" t="s">
        <v>841</v>
      </c>
      <c r="H1481" s="2">
        <v>0.29166666666666669</v>
      </c>
      <c r="I1481" t="s">
        <v>841</v>
      </c>
      <c r="J1481" s="2">
        <v>0.75</v>
      </c>
      <c r="L1481" t="s">
        <v>968</v>
      </c>
      <c r="N1481" t="s">
        <v>1329</v>
      </c>
      <c r="O1481">
        <v>7321960</v>
      </c>
      <c r="P1481" t="s">
        <v>1168</v>
      </c>
      <c r="Q1481" t="s">
        <v>8510</v>
      </c>
      <c r="R1481">
        <v>0</v>
      </c>
      <c r="S1481" t="s">
        <v>1603</v>
      </c>
      <c r="T1481" t="s">
        <v>1332</v>
      </c>
      <c r="X1481" t="s">
        <v>1333</v>
      </c>
      <c r="Y1481" t="s">
        <v>1104</v>
      </c>
      <c r="Z1481" t="s">
        <v>1281</v>
      </c>
    </row>
    <row r="1482" spans="1:26" x14ac:dyDescent="0.25">
      <c r="A1482">
        <v>421197</v>
      </c>
      <c r="B1482" t="s">
        <v>1032</v>
      </c>
      <c r="C1482" t="s">
        <v>1033</v>
      </c>
      <c r="D1482" t="s">
        <v>1034</v>
      </c>
      <c r="E1482">
        <v>108</v>
      </c>
      <c r="F1482">
        <v>5873</v>
      </c>
      <c r="G1482" t="s">
        <v>841</v>
      </c>
      <c r="H1482" s="2">
        <v>0.45833333333333331</v>
      </c>
      <c r="I1482" t="s">
        <v>841</v>
      </c>
      <c r="J1482" s="2">
        <v>0.79166666666666663</v>
      </c>
      <c r="L1482" t="s">
        <v>968</v>
      </c>
      <c r="N1482" t="s">
        <v>1035</v>
      </c>
      <c r="O1482">
        <v>9002647</v>
      </c>
      <c r="P1482" t="s">
        <v>1036</v>
      </c>
      <c r="Q1482" t="s">
        <v>8511</v>
      </c>
      <c r="R1482">
        <v>0</v>
      </c>
      <c r="S1482" t="s">
        <v>1426</v>
      </c>
      <c r="V1482" t="s">
        <v>8507</v>
      </c>
      <c r="W1482" t="s">
        <v>8507</v>
      </c>
      <c r="X1482" t="s">
        <v>1040</v>
      </c>
      <c r="Y1482" t="s">
        <v>1853</v>
      </c>
      <c r="Z1482" t="s">
        <v>1918</v>
      </c>
    </row>
    <row r="1483" spans="1:26" x14ac:dyDescent="0.25">
      <c r="A1483">
        <v>422151</v>
      </c>
      <c r="B1483" t="s">
        <v>1021</v>
      </c>
      <c r="C1483" t="s">
        <v>1459</v>
      </c>
      <c r="D1483" t="s">
        <v>1460</v>
      </c>
      <c r="E1483">
        <v>28</v>
      </c>
      <c r="F1483">
        <v>100</v>
      </c>
      <c r="G1483" t="s">
        <v>841</v>
      </c>
      <c r="H1483" s="2">
        <v>0.5625</v>
      </c>
      <c r="I1483" t="s">
        <v>8512</v>
      </c>
      <c r="J1483" s="2">
        <v>0.83333333333333337</v>
      </c>
      <c r="L1483" t="s">
        <v>968</v>
      </c>
      <c r="N1483" t="s">
        <v>1300</v>
      </c>
      <c r="O1483">
        <v>2401</v>
      </c>
      <c r="P1483" t="s">
        <v>970</v>
      </c>
      <c r="Q1483" t="s">
        <v>8513</v>
      </c>
      <c r="R1483">
        <v>4</v>
      </c>
      <c r="S1483" t="s">
        <v>1026</v>
      </c>
      <c r="X1483" t="s">
        <v>1462</v>
      </c>
      <c r="Y1483" t="s">
        <v>1074</v>
      </c>
      <c r="Z1483" t="s">
        <v>1074</v>
      </c>
    </row>
    <row r="1484" spans="1:26" x14ac:dyDescent="0.25">
      <c r="A1484">
        <v>421516</v>
      </c>
      <c r="B1484" t="s">
        <v>964</v>
      </c>
      <c r="C1484" t="s">
        <v>965</v>
      </c>
      <c r="D1484" t="s">
        <v>966</v>
      </c>
      <c r="E1484">
        <v>26</v>
      </c>
      <c r="F1484">
        <v>284</v>
      </c>
      <c r="G1484" t="s">
        <v>841</v>
      </c>
      <c r="H1484" s="2">
        <v>0.70833333333333337</v>
      </c>
      <c r="I1484" t="s">
        <v>8497</v>
      </c>
      <c r="J1484" s="2">
        <v>0.75</v>
      </c>
      <c r="L1484" t="s">
        <v>968</v>
      </c>
      <c r="N1484" t="s">
        <v>969</v>
      </c>
      <c r="P1484" t="s">
        <v>970</v>
      </c>
      <c r="Q1484" t="s">
        <v>8514</v>
      </c>
      <c r="R1484">
        <v>0</v>
      </c>
      <c r="S1484" t="s">
        <v>1349</v>
      </c>
      <c r="X1484" t="s">
        <v>973</v>
      </c>
      <c r="Y1484" t="s">
        <v>974</v>
      </c>
      <c r="Z1484" t="s">
        <v>974</v>
      </c>
    </row>
    <row r="1485" spans="1:26" x14ac:dyDescent="0.25">
      <c r="A1485">
        <v>421517</v>
      </c>
      <c r="B1485" t="s">
        <v>976</v>
      </c>
      <c r="C1485" t="s">
        <v>1054</v>
      </c>
      <c r="D1485" t="s">
        <v>1055</v>
      </c>
      <c r="E1485">
        <v>87</v>
      </c>
      <c r="F1485">
        <v>2391</v>
      </c>
      <c r="G1485" t="s">
        <v>841</v>
      </c>
      <c r="H1485" s="2">
        <v>0.70833333333333337</v>
      </c>
      <c r="I1485" t="s">
        <v>8497</v>
      </c>
      <c r="J1485" s="2">
        <v>0.75</v>
      </c>
      <c r="L1485" t="s">
        <v>968</v>
      </c>
      <c r="N1485" t="s">
        <v>969</v>
      </c>
      <c r="P1485" t="s">
        <v>970</v>
      </c>
      <c r="Q1485" t="s">
        <v>8515</v>
      </c>
      <c r="R1485">
        <v>0</v>
      </c>
      <c r="S1485" t="s">
        <v>1353</v>
      </c>
      <c r="X1485" t="s">
        <v>1058</v>
      </c>
      <c r="Y1485" t="s">
        <v>974</v>
      </c>
      <c r="Z1485" t="s">
        <v>974</v>
      </c>
    </row>
    <row r="1486" spans="1:26" x14ac:dyDescent="0.25">
      <c r="A1486" t="s">
        <v>8516</v>
      </c>
      <c r="B1486" t="s">
        <v>982</v>
      </c>
      <c r="C1486" t="s">
        <v>482</v>
      </c>
      <c r="D1486" t="s">
        <v>483</v>
      </c>
      <c r="E1486">
        <v>294</v>
      </c>
      <c r="F1486">
        <v>90940</v>
      </c>
      <c r="G1486" t="s">
        <v>8486</v>
      </c>
      <c r="H1486" s="2">
        <v>6.9444444444444447E-4</v>
      </c>
      <c r="I1486" t="s">
        <v>477</v>
      </c>
      <c r="J1486" s="2">
        <v>0.86111111111111116</v>
      </c>
      <c r="L1486" t="s">
        <v>968</v>
      </c>
      <c r="N1486" t="s">
        <v>1099</v>
      </c>
      <c r="O1486">
        <v>9192387</v>
      </c>
      <c r="P1486" t="s">
        <v>1009</v>
      </c>
      <c r="Q1486" t="s">
        <v>8517</v>
      </c>
      <c r="R1486">
        <v>4</v>
      </c>
      <c r="S1486" t="s">
        <v>2288</v>
      </c>
      <c r="U1486" t="s">
        <v>1102</v>
      </c>
      <c r="V1486">
        <v>58857</v>
      </c>
      <c r="W1486">
        <v>58857</v>
      </c>
      <c r="X1486" t="s">
        <v>1274</v>
      </c>
      <c r="Y1486" t="s">
        <v>1147</v>
      </c>
      <c r="Z1486" t="s">
        <v>1147</v>
      </c>
    </row>
    <row r="1487" spans="1:26" x14ac:dyDescent="0.25">
      <c r="A1487">
        <v>421531</v>
      </c>
      <c r="B1487" t="s">
        <v>964</v>
      </c>
      <c r="C1487" t="s">
        <v>5917</v>
      </c>
      <c r="D1487" t="s">
        <v>5918</v>
      </c>
      <c r="E1487">
        <v>28</v>
      </c>
      <c r="F1487">
        <v>284</v>
      </c>
      <c r="G1487" t="s">
        <v>8486</v>
      </c>
      <c r="H1487" s="2">
        <v>4.1666666666666664E-2</v>
      </c>
      <c r="I1487" t="s">
        <v>8486</v>
      </c>
      <c r="J1487" s="2">
        <v>0.125</v>
      </c>
      <c r="K1487" t="s">
        <v>8518</v>
      </c>
      <c r="L1487" t="s">
        <v>1142</v>
      </c>
      <c r="N1487" t="s">
        <v>1290</v>
      </c>
      <c r="P1487" t="s">
        <v>970</v>
      </c>
      <c r="Q1487" t="s">
        <v>8519</v>
      </c>
      <c r="R1487">
        <v>0</v>
      </c>
      <c r="S1487" t="s">
        <v>1349</v>
      </c>
      <c r="X1487" t="s">
        <v>5920</v>
      </c>
      <c r="Y1487" t="s">
        <v>974</v>
      </c>
      <c r="Z1487" t="s">
        <v>974</v>
      </c>
    </row>
    <row r="1488" spans="1:26" x14ac:dyDescent="0.25">
      <c r="A1488">
        <v>421532</v>
      </c>
      <c r="B1488" t="s">
        <v>976</v>
      </c>
      <c r="C1488" t="s">
        <v>6336</v>
      </c>
      <c r="D1488" t="s">
        <v>6337</v>
      </c>
      <c r="E1488">
        <v>110</v>
      </c>
      <c r="F1488">
        <v>4249</v>
      </c>
      <c r="G1488" t="s">
        <v>8486</v>
      </c>
      <c r="H1488" s="2">
        <v>4.1666666666666664E-2</v>
      </c>
      <c r="I1488" t="s">
        <v>8497</v>
      </c>
      <c r="J1488" s="2">
        <v>0.70833333333333337</v>
      </c>
      <c r="K1488" t="s">
        <v>8520</v>
      </c>
      <c r="L1488" t="s">
        <v>1142</v>
      </c>
      <c r="N1488" t="s">
        <v>1290</v>
      </c>
      <c r="P1488" t="s">
        <v>970</v>
      </c>
      <c r="Q1488" t="s">
        <v>8521</v>
      </c>
      <c r="R1488">
        <v>0</v>
      </c>
      <c r="S1488" t="s">
        <v>1112</v>
      </c>
      <c r="X1488" t="s">
        <v>6339</v>
      </c>
      <c r="Y1488" t="s">
        <v>974</v>
      </c>
      <c r="Z1488" t="s">
        <v>974</v>
      </c>
    </row>
    <row r="1489" spans="1:26" x14ac:dyDescent="0.25">
      <c r="A1489">
        <v>419761</v>
      </c>
      <c r="B1489" t="s">
        <v>1075</v>
      </c>
      <c r="C1489" t="s">
        <v>1076</v>
      </c>
      <c r="D1489" t="s">
        <v>1077</v>
      </c>
      <c r="E1489">
        <v>159</v>
      </c>
      <c r="F1489">
        <v>15215</v>
      </c>
      <c r="G1489" t="s">
        <v>8486</v>
      </c>
      <c r="H1489" s="2">
        <v>0.25</v>
      </c>
      <c r="I1489" t="s">
        <v>8486</v>
      </c>
      <c r="J1489" s="2">
        <v>0.625</v>
      </c>
      <c r="L1489" t="s">
        <v>968</v>
      </c>
      <c r="N1489" t="s">
        <v>1078</v>
      </c>
      <c r="O1489">
        <v>9819947</v>
      </c>
      <c r="P1489" t="s">
        <v>1079</v>
      </c>
      <c r="Q1489" t="s">
        <v>8522</v>
      </c>
      <c r="R1489">
        <v>0</v>
      </c>
      <c r="S1489" t="s">
        <v>1920</v>
      </c>
      <c r="V1489">
        <v>59</v>
      </c>
      <c r="W1489">
        <v>59</v>
      </c>
      <c r="X1489" t="s">
        <v>1082</v>
      </c>
      <c r="Y1489" t="s">
        <v>1005</v>
      </c>
      <c r="Z1489" t="s">
        <v>1083</v>
      </c>
    </row>
    <row r="1490" spans="1:26" x14ac:dyDescent="0.25">
      <c r="A1490" t="s">
        <v>8523</v>
      </c>
      <c r="B1490" t="s">
        <v>982</v>
      </c>
      <c r="C1490" t="s">
        <v>983</v>
      </c>
      <c r="D1490" t="s">
        <v>984</v>
      </c>
      <c r="E1490">
        <v>311</v>
      </c>
      <c r="F1490">
        <v>138194</v>
      </c>
      <c r="G1490" t="s">
        <v>8486</v>
      </c>
      <c r="H1490" s="2">
        <v>0.29166666666666669</v>
      </c>
      <c r="I1490" t="s">
        <v>8486</v>
      </c>
      <c r="J1490" s="2">
        <v>0.41666666666666669</v>
      </c>
      <c r="L1490" t="s">
        <v>968</v>
      </c>
      <c r="N1490" t="s">
        <v>985</v>
      </c>
      <c r="O1490">
        <v>9161728</v>
      </c>
      <c r="P1490" t="s">
        <v>970</v>
      </c>
      <c r="Q1490" t="s">
        <v>8524</v>
      </c>
      <c r="R1490">
        <v>0</v>
      </c>
      <c r="S1490" t="s">
        <v>1457</v>
      </c>
      <c r="U1490" t="s">
        <v>989</v>
      </c>
      <c r="V1490">
        <v>19964</v>
      </c>
      <c r="W1490">
        <v>19964</v>
      </c>
      <c r="X1490" t="s">
        <v>990</v>
      </c>
      <c r="Y1490" t="s">
        <v>1074</v>
      </c>
      <c r="Z1490" t="s">
        <v>1074</v>
      </c>
    </row>
    <row r="1491" spans="1:26" x14ac:dyDescent="0.25">
      <c r="A1491">
        <v>421052</v>
      </c>
      <c r="B1491" t="s">
        <v>1075</v>
      </c>
      <c r="C1491" t="s">
        <v>1465</v>
      </c>
      <c r="D1491" t="s">
        <v>1466</v>
      </c>
      <c r="E1491">
        <v>159</v>
      </c>
      <c r="F1491">
        <v>15215</v>
      </c>
      <c r="G1491" t="s">
        <v>8486</v>
      </c>
      <c r="H1491" s="2">
        <v>0.33333333333333331</v>
      </c>
      <c r="I1491" t="s">
        <v>8486</v>
      </c>
      <c r="J1491" s="2">
        <v>0.95833333333333337</v>
      </c>
      <c r="L1491" t="s">
        <v>968</v>
      </c>
      <c r="N1491" t="s">
        <v>1078</v>
      </c>
      <c r="O1491">
        <v>9809916</v>
      </c>
      <c r="P1491" t="s">
        <v>1110</v>
      </c>
      <c r="Q1491" t="s">
        <v>8525</v>
      </c>
      <c r="R1491">
        <v>0</v>
      </c>
      <c r="S1491" t="s">
        <v>1495</v>
      </c>
      <c r="V1491">
        <v>68</v>
      </c>
      <c r="W1491">
        <v>68</v>
      </c>
      <c r="X1491" t="s">
        <v>1469</v>
      </c>
      <c r="Y1491" t="s">
        <v>1615</v>
      </c>
      <c r="Z1491" t="s">
        <v>1104</v>
      </c>
    </row>
    <row r="1492" spans="1:26" x14ac:dyDescent="0.25">
      <c r="A1492">
        <v>421115</v>
      </c>
      <c r="B1492" t="s">
        <v>1075</v>
      </c>
      <c r="C1492" t="s">
        <v>1511</v>
      </c>
      <c r="D1492" t="s">
        <v>1512</v>
      </c>
      <c r="E1492">
        <v>147</v>
      </c>
      <c r="F1492">
        <v>9940</v>
      </c>
      <c r="G1492" t="s">
        <v>8486</v>
      </c>
      <c r="H1492" s="2">
        <v>0.4375</v>
      </c>
      <c r="I1492" t="s">
        <v>8486</v>
      </c>
      <c r="J1492" s="2">
        <v>0.58333333333333337</v>
      </c>
      <c r="L1492" t="s">
        <v>968</v>
      </c>
      <c r="N1492" t="s">
        <v>1158</v>
      </c>
      <c r="O1492">
        <v>9364356</v>
      </c>
      <c r="P1492" t="s">
        <v>1159</v>
      </c>
      <c r="Q1492" t="s">
        <v>8526</v>
      </c>
      <c r="R1492">
        <v>0</v>
      </c>
      <c r="S1492" t="s">
        <v>6246</v>
      </c>
      <c r="V1492" t="s">
        <v>8527</v>
      </c>
      <c r="W1492" t="s">
        <v>8527</v>
      </c>
      <c r="X1492" t="s">
        <v>1516</v>
      </c>
      <c r="Y1492" t="s">
        <v>1520</v>
      </c>
      <c r="Z1492" t="s">
        <v>1521</v>
      </c>
    </row>
    <row r="1493" spans="1:26" x14ac:dyDescent="0.25">
      <c r="A1493">
        <v>421533</v>
      </c>
      <c r="B1493" t="s">
        <v>964</v>
      </c>
      <c r="C1493" t="s">
        <v>5917</v>
      </c>
      <c r="D1493" t="s">
        <v>5918</v>
      </c>
      <c r="E1493">
        <v>28</v>
      </c>
      <c r="F1493">
        <v>284</v>
      </c>
      <c r="G1493" t="s">
        <v>8486</v>
      </c>
      <c r="H1493" s="2">
        <v>0.625</v>
      </c>
      <c r="I1493" t="s">
        <v>8497</v>
      </c>
      <c r="J1493" s="2">
        <v>0.70833333333333337</v>
      </c>
      <c r="K1493" t="s">
        <v>8528</v>
      </c>
      <c r="L1493" t="s">
        <v>1142</v>
      </c>
      <c r="N1493" t="s">
        <v>1290</v>
      </c>
      <c r="P1493" t="s">
        <v>970</v>
      </c>
      <c r="Q1493" t="s">
        <v>8529</v>
      </c>
      <c r="R1493">
        <v>0</v>
      </c>
      <c r="S1493" t="s">
        <v>8530</v>
      </c>
      <c r="X1493" t="s">
        <v>5920</v>
      </c>
      <c r="Y1493" t="s">
        <v>974</v>
      </c>
      <c r="Z1493" t="s">
        <v>974</v>
      </c>
    </row>
    <row r="1494" spans="1:26" x14ac:dyDescent="0.25">
      <c r="A1494">
        <v>421193</v>
      </c>
      <c r="B1494" t="s">
        <v>1032</v>
      </c>
      <c r="C1494" t="s">
        <v>1165</v>
      </c>
      <c r="D1494" t="s">
        <v>1166</v>
      </c>
      <c r="E1494">
        <v>54</v>
      </c>
      <c r="F1494">
        <v>499</v>
      </c>
      <c r="G1494" t="s">
        <v>8486</v>
      </c>
      <c r="H1494" s="2">
        <v>0.66666666666666663</v>
      </c>
      <c r="I1494" t="s">
        <v>8497</v>
      </c>
      <c r="J1494" s="2">
        <v>4.1666666666666664E-2</v>
      </c>
      <c r="L1494" t="s">
        <v>968</v>
      </c>
      <c r="N1494" t="s">
        <v>1167</v>
      </c>
      <c r="O1494">
        <v>7917757</v>
      </c>
      <c r="P1494" t="s">
        <v>1168</v>
      </c>
      <c r="Q1494" t="s">
        <v>8531</v>
      </c>
      <c r="R1494">
        <v>0</v>
      </c>
      <c r="S1494" t="s">
        <v>1170</v>
      </c>
      <c r="V1494">
        <v>21351</v>
      </c>
      <c r="W1494">
        <v>21351</v>
      </c>
      <c r="X1494" t="s">
        <v>1171</v>
      </c>
      <c r="Y1494" t="s">
        <v>1047</v>
      </c>
      <c r="Z1494" t="s">
        <v>1047</v>
      </c>
    </row>
    <row r="1495" spans="1:26" x14ac:dyDescent="0.25">
      <c r="A1495">
        <v>421116</v>
      </c>
      <c r="B1495" t="s">
        <v>1075</v>
      </c>
      <c r="C1495" t="s">
        <v>7307</v>
      </c>
      <c r="D1495" t="s">
        <v>7308</v>
      </c>
      <c r="E1495">
        <v>139</v>
      </c>
      <c r="F1495">
        <v>9999</v>
      </c>
      <c r="G1495" t="s">
        <v>8486</v>
      </c>
      <c r="H1495" s="2">
        <v>0.66666666666666663</v>
      </c>
      <c r="I1495" t="s">
        <v>8497</v>
      </c>
      <c r="J1495" s="2">
        <v>0.125</v>
      </c>
      <c r="L1495" t="s">
        <v>968</v>
      </c>
      <c r="N1495" t="s">
        <v>1158</v>
      </c>
      <c r="O1495">
        <v>9491616</v>
      </c>
      <c r="P1495" t="s">
        <v>1159</v>
      </c>
      <c r="Q1495" t="s">
        <v>8532</v>
      </c>
      <c r="R1495">
        <v>0</v>
      </c>
      <c r="S1495" t="s">
        <v>8533</v>
      </c>
      <c r="V1495" t="s">
        <v>6159</v>
      </c>
      <c r="W1495" t="s">
        <v>6159</v>
      </c>
      <c r="X1495" t="s">
        <v>7312</v>
      </c>
      <c r="Y1495" t="s">
        <v>1164</v>
      </c>
      <c r="Z1495" t="s">
        <v>1383</v>
      </c>
    </row>
    <row r="1496" spans="1:26" x14ac:dyDescent="0.25">
      <c r="A1496">
        <v>421117</v>
      </c>
      <c r="B1496" t="s">
        <v>1032</v>
      </c>
      <c r="C1496" t="s">
        <v>1128</v>
      </c>
      <c r="D1496" t="s">
        <v>1129</v>
      </c>
      <c r="E1496">
        <v>56</v>
      </c>
      <c r="F1496">
        <v>1083</v>
      </c>
      <c r="G1496" t="s">
        <v>8486</v>
      </c>
      <c r="H1496" s="2">
        <v>0.70833333333333337</v>
      </c>
      <c r="I1496" t="s">
        <v>8486</v>
      </c>
      <c r="J1496" s="2">
        <v>0.95833333333333337</v>
      </c>
      <c r="L1496" t="s">
        <v>968</v>
      </c>
      <c r="N1496" t="s">
        <v>1158</v>
      </c>
      <c r="O1496">
        <v>9184524</v>
      </c>
      <c r="P1496" t="s">
        <v>1036</v>
      </c>
      <c r="Q1496" t="s">
        <v>8534</v>
      </c>
      <c r="R1496">
        <v>0</v>
      </c>
      <c r="S1496" t="s">
        <v>1133</v>
      </c>
      <c r="V1496" t="s">
        <v>8535</v>
      </c>
      <c r="W1496" t="s">
        <v>8535</v>
      </c>
      <c r="X1496" t="s">
        <v>1135</v>
      </c>
      <c r="Y1496" t="s">
        <v>1042</v>
      </c>
      <c r="Z1496" t="s">
        <v>1042</v>
      </c>
    </row>
    <row r="1497" spans="1:26" x14ac:dyDescent="0.25">
      <c r="A1497">
        <v>421663</v>
      </c>
      <c r="B1497" t="s">
        <v>964</v>
      </c>
      <c r="C1497" t="s">
        <v>4724</v>
      </c>
      <c r="D1497" t="s">
        <v>4725</v>
      </c>
      <c r="E1497">
        <v>12</v>
      </c>
      <c r="F1497">
        <v>41</v>
      </c>
      <c r="G1497" t="s">
        <v>8497</v>
      </c>
      <c r="H1497" s="2">
        <v>0.20833333333333334</v>
      </c>
      <c r="I1497" t="s">
        <v>8497</v>
      </c>
      <c r="J1497" s="2">
        <v>0.45833333333333331</v>
      </c>
      <c r="K1497" t="s">
        <v>8536</v>
      </c>
      <c r="L1497" t="s">
        <v>1142</v>
      </c>
      <c r="N1497" t="s">
        <v>1290</v>
      </c>
      <c r="O1497">
        <v>9678068</v>
      </c>
      <c r="P1497" t="s">
        <v>970</v>
      </c>
      <c r="Q1497" t="s">
        <v>8537</v>
      </c>
      <c r="R1497">
        <v>0</v>
      </c>
      <c r="S1497" t="s">
        <v>972</v>
      </c>
      <c r="X1497" t="s">
        <v>4728</v>
      </c>
      <c r="Y1497" t="s">
        <v>974</v>
      </c>
      <c r="Z1497" t="s">
        <v>974</v>
      </c>
    </row>
    <row r="1498" spans="1:26" x14ac:dyDescent="0.25">
      <c r="A1498">
        <v>421521</v>
      </c>
      <c r="B1498" t="s">
        <v>994</v>
      </c>
      <c r="C1498" t="s">
        <v>1645</v>
      </c>
      <c r="D1498" t="s">
        <v>1646</v>
      </c>
      <c r="E1498">
        <v>121</v>
      </c>
      <c r="F1498">
        <v>6688</v>
      </c>
      <c r="G1498" t="s">
        <v>8497</v>
      </c>
      <c r="H1498" s="2">
        <v>0.29166666666666669</v>
      </c>
      <c r="I1498" t="s">
        <v>8497</v>
      </c>
      <c r="J1498" s="2">
        <v>0.83333333333333337</v>
      </c>
      <c r="L1498" t="s">
        <v>968</v>
      </c>
      <c r="N1498" t="s">
        <v>997</v>
      </c>
      <c r="O1498">
        <v>9415741</v>
      </c>
      <c r="P1498" t="s">
        <v>999</v>
      </c>
      <c r="Q1498" t="s">
        <v>8538</v>
      </c>
      <c r="R1498">
        <v>0</v>
      </c>
      <c r="S1498" t="s">
        <v>1001</v>
      </c>
      <c r="V1498">
        <v>238</v>
      </c>
      <c r="W1498">
        <v>238</v>
      </c>
      <c r="X1498" t="s">
        <v>1648</v>
      </c>
      <c r="Y1498" t="s">
        <v>1104</v>
      </c>
      <c r="Z1498" t="s">
        <v>1424</v>
      </c>
    </row>
    <row r="1499" spans="1:26" x14ac:dyDescent="0.25">
      <c r="A1499">
        <v>421629</v>
      </c>
      <c r="B1499" t="s">
        <v>1032</v>
      </c>
      <c r="C1499" t="s">
        <v>5900</v>
      </c>
      <c r="D1499" t="s">
        <v>5901</v>
      </c>
      <c r="E1499">
        <v>71</v>
      </c>
      <c r="F1499">
        <v>1050</v>
      </c>
      <c r="G1499" t="s">
        <v>8497</v>
      </c>
      <c r="H1499" s="2">
        <v>0.58333333333333337</v>
      </c>
      <c r="I1499" t="s">
        <v>8497</v>
      </c>
      <c r="J1499" s="2">
        <v>0.66666666666666663</v>
      </c>
      <c r="L1499" t="s">
        <v>968</v>
      </c>
      <c r="N1499" t="s">
        <v>1167</v>
      </c>
      <c r="O1499">
        <v>8132055</v>
      </c>
      <c r="P1499" t="s">
        <v>1036</v>
      </c>
      <c r="Q1499" t="s">
        <v>8539</v>
      </c>
      <c r="R1499">
        <v>0</v>
      </c>
      <c r="S1499" t="s">
        <v>7214</v>
      </c>
      <c r="V1499">
        <v>21351</v>
      </c>
      <c r="W1499">
        <v>21351</v>
      </c>
      <c r="X1499" t="s">
        <v>5905</v>
      </c>
      <c r="Y1499" t="s">
        <v>1283</v>
      </c>
      <c r="Z1499" t="s">
        <v>1281</v>
      </c>
    </row>
    <row r="1500" spans="1:26" x14ac:dyDescent="0.25">
      <c r="A1500">
        <v>420788</v>
      </c>
      <c r="B1500" t="s">
        <v>1032</v>
      </c>
      <c r="C1500" t="s">
        <v>1192</v>
      </c>
      <c r="D1500" t="s">
        <v>1193</v>
      </c>
      <c r="E1500">
        <v>69</v>
      </c>
      <c r="F1500">
        <v>764</v>
      </c>
      <c r="G1500" t="s">
        <v>477</v>
      </c>
      <c r="H1500" s="2">
        <v>0.29166666666666669</v>
      </c>
      <c r="I1500" t="s">
        <v>477</v>
      </c>
      <c r="J1500" s="2">
        <v>0.66666666666666663</v>
      </c>
      <c r="L1500" t="s">
        <v>968</v>
      </c>
      <c r="N1500" t="s">
        <v>1194</v>
      </c>
      <c r="O1500">
        <v>7030523</v>
      </c>
      <c r="P1500" t="s">
        <v>1036</v>
      </c>
      <c r="Q1500" t="s">
        <v>8540</v>
      </c>
      <c r="R1500">
        <v>0</v>
      </c>
      <c r="S1500" t="s">
        <v>2337</v>
      </c>
      <c r="V1500">
        <v>21351</v>
      </c>
      <c r="W1500">
        <v>21351</v>
      </c>
      <c r="X1500" t="s">
        <v>1197</v>
      </c>
      <c r="Y1500" t="s">
        <v>1198</v>
      </c>
      <c r="Z1500" t="s">
        <v>1029</v>
      </c>
    </row>
    <row r="1501" spans="1:26" x14ac:dyDescent="0.25">
      <c r="A1501" t="s">
        <v>8541</v>
      </c>
      <c r="B1501" t="s">
        <v>982</v>
      </c>
      <c r="C1501" t="s">
        <v>983</v>
      </c>
      <c r="D1501" t="s">
        <v>984</v>
      </c>
      <c r="E1501">
        <v>311</v>
      </c>
      <c r="F1501">
        <v>138194</v>
      </c>
      <c r="G1501" t="s">
        <v>477</v>
      </c>
      <c r="H1501" s="2">
        <v>0.33333333333333331</v>
      </c>
      <c r="I1501" t="s">
        <v>477</v>
      </c>
      <c r="J1501" s="2">
        <v>0.39583333333333331</v>
      </c>
      <c r="L1501" t="s">
        <v>968</v>
      </c>
      <c r="N1501" t="s">
        <v>985</v>
      </c>
      <c r="O1501">
        <v>9161728</v>
      </c>
      <c r="P1501" t="s">
        <v>970</v>
      </c>
      <c r="Q1501" t="s">
        <v>8542</v>
      </c>
      <c r="R1501">
        <v>0</v>
      </c>
      <c r="S1501" t="s">
        <v>1457</v>
      </c>
      <c r="U1501" t="s">
        <v>989</v>
      </c>
      <c r="V1501">
        <v>19970</v>
      </c>
      <c r="W1501">
        <v>19970</v>
      </c>
      <c r="X1501" t="s">
        <v>990</v>
      </c>
      <c r="Y1501" t="s">
        <v>1074</v>
      </c>
      <c r="Z1501" t="s">
        <v>1074</v>
      </c>
    </row>
    <row r="1502" spans="1:26" x14ac:dyDescent="0.25">
      <c r="A1502">
        <v>421680</v>
      </c>
      <c r="B1502" t="s">
        <v>1032</v>
      </c>
      <c r="C1502" t="s">
        <v>1033</v>
      </c>
      <c r="D1502" t="s">
        <v>1034</v>
      </c>
      <c r="E1502">
        <v>108</v>
      </c>
      <c r="F1502">
        <v>5873</v>
      </c>
      <c r="G1502" t="s">
        <v>477</v>
      </c>
      <c r="H1502" s="2">
        <v>0.79166666666666663</v>
      </c>
      <c r="I1502" t="s">
        <v>8543</v>
      </c>
      <c r="J1502" s="2">
        <v>0.25</v>
      </c>
      <c r="L1502" t="s">
        <v>968</v>
      </c>
      <c r="N1502" t="s">
        <v>1035</v>
      </c>
      <c r="O1502">
        <v>9002647</v>
      </c>
      <c r="P1502" t="s">
        <v>1036</v>
      </c>
      <c r="Q1502" t="s">
        <v>8544</v>
      </c>
      <c r="R1502">
        <v>0</v>
      </c>
      <c r="S1502" t="s">
        <v>5116</v>
      </c>
      <c r="V1502" t="s">
        <v>8507</v>
      </c>
      <c r="W1502" t="s">
        <v>8507</v>
      </c>
      <c r="X1502" t="s">
        <v>1040</v>
      </c>
      <c r="Y1502" t="s">
        <v>1980</v>
      </c>
      <c r="Z1502" t="s">
        <v>1229</v>
      </c>
    </row>
    <row r="1503" spans="1:26" x14ac:dyDescent="0.25">
      <c r="A1503">
        <v>421580</v>
      </c>
      <c r="B1503" t="s">
        <v>994</v>
      </c>
      <c r="C1503" t="s">
        <v>1043</v>
      </c>
      <c r="D1503" t="s">
        <v>1044</v>
      </c>
      <c r="E1503">
        <v>99</v>
      </c>
      <c r="F1503">
        <v>4224</v>
      </c>
      <c r="G1503" t="s">
        <v>477</v>
      </c>
      <c r="H1503" s="2">
        <v>0.83333333333333337</v>
      </c>
      <c r="I1503" t="s">
        <v>8543</v>
      </c>
      <c r="J1503" s="2">
        <v>0.625</v>
      </c>
      <c r="L1503" t="s">
        <v>968</v>
      </c>
      <c r="N1503" t="s">
        <v>997</v>
      </c>
      <c r="O1503">
        <v>9355135</v>
      </c>
      <c r="P1503" t="s">
        <v>999</v>
      </c>
      <c r="Q1503" t="s">
        <v>8545</v>
      </c>
      <c r="R1503">
        <v>0</v>
      </c>
      <c r="S1503" t="s">
        <v>8546</v>
      </c>
      <c r="V1503">
        <v>10</v>
      </c>
      <c r="W1503">
        <v>10</v>
      </c>
      <c r="Y1503" t="s">
        <v>1019</v>
      </c>
      <c r="Z1503" t="s">
        <v>1047</v>
      </c>
    </row>
    <row r="1504" spans="1:26" x14ac:dyDescent="0.25">
      <c r="A1504">
        <v>421660</v>
      </c>
      <c r="B1504" t="s">
        <v>1075</v>
      </c>
      <c r="C1504" t="s">
        <v>1828</v>
      </c>
      <c r="D1504" t="s">
        <v>1829</v>
      </c>
      <c r="E1504">
        <v>159</v>
      </c>
      <c r="F1504">
        <v>15215</v>
      </c>
      <c r="G1504" t="s">
        <v>477</v>
      </c>
      <c r="H1504" s="2">
        <v>0.9375</v>
      </c>
      <c r="I1504" t="s">
        <v>8543</v>
      </c>
      <c r="J1504" s="2">
        <v>0.875</v>
      </c>
      <c r="L1504" t="s">
        <v>968</v>
      </c>
      <c r="N1504" t="s">
        <v>1078</v>
      </c>
      <c r="O1504">
        <v>9809904</v>
      </c>
      <c r="P1504" t="s">
        <v>1277</v>
      </c>
      <c r="Q1504" t="s">
        <v>8547</v>
      </c>
      <c r="R1504">
        <v>0</v>
      </c>
      <c r="S1504" t="s">
        <v>1279</v>
      </c>
      <c r="V1504">
        <v>71</v>
      </c>
      <c r="W1504">
        <v>71</v>
      </c>
      <c r="X1504" t="s">
        <v>1831</v>
      </c>
      <c r="Y1504" t="s">
        <v>1615</v>
      </c>
      <c r="Z1504" t="s">
        <v>6098</v>
      </c>
    </row>
  </sheetData>
  <mergeCells count="1">
    <mergeCell ref="A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D372-54DC-48C7-AD06-24BE04E3F8AB}">
  <dimension ref="A1:L34"/>
  <sheetViews>
    <sheetView workbookViewId="0">
      <selection activeCell="I40" sqref="I40"/>
    </sheetView>
  </sheetViews>
  <sheetFormatPr defaultRowHeight="15" x14ac:dyDescent="0.25"/>
  <cols>
    <col min="4" max="4" width="12.5703125" customWidth="1"/>
    <col min="5" max="5" width="17" customWidth="1"/>
    <col min="8" max="8" width="17.28515625" customWidth="1"/>
  </cols>
  <sheetData>
    <row r="1" spans="1:12" x14ac:dyDescent="0.25">
      <c r="A1" s="4" t="s">
        <v>953</v>
      </c>
      <c r="B1" s="4">
        <v>2021</v>
      </c>
      <c r="C1" s="4">
        <v>2022</v>
      </c>
      <c r="D1" s="5" t="s">
        <v>5699</v>
      </c>
      <c r="E1" s="6" t="s">
        <v>5700</v>
      </c>
      <c r="H1" s="150" t="s">
        <v>8561</v>
      </c>
      <c r="I1" s="151"/>
      <c r="J1" s="151"/>
      <c r="K1" s="151"/>
      <c r="L1" s="152"/>
    </row>
    <row r="2" spans="1:12" x14ac:dyDescent="0.25">
      <c r="A2" s="3" t="s">
        <v>1822</v>
      </c>
      <c r="B2" s="7">
        <v>2</v>
      </c>
      <c r="C2" s="7">
        <v>2</v>
      </c>
      <c r="D2" s="8">
        <f>C2-B2</f>
        <v>0</v>
      </c>
      <c r="E2" s="9">
        <f>(C2-B2)/B2</f>
        <v>0</v>
      </c>
      <c r="H2" s="103" t="s">
        <v>8562</v>
      </c>
      <c r="I2" s="5">
        <v>2021</v>
      </c>
      <c r="J2" s="12">
        <v>2022</v>
      </c>
      <c r="K2" s="104" t="s">
        <v>5699</v>
      </c>
      <c r="L2" s="105" t="s">
        <v>5700</v>
      </c>
    </row>
    <row r="3" spans="1:12" x14ac:dyDescent="0.25">
      <c r="A3" s="3" t="s">
        <v>1069</v>
      </c>
      <c r="B3" s="7">
        <v>9</v>
      </c>
      <c r="C3" s="7">
        <v>8</v>
      </c>
      <c r="D3" s="8">
        <f>C3-B3</f>
        <v>-1</v>
      </c>
      <c r="E3" s="9">
        <f>(C3-B3)/B3</f>
        <v>-0.1111111111111111</v>
      </c>
      <c r="H3" s="103" t="s">
        <v>1009</v>
      </c>
      <c r="I3" s="106">
        <f>B11</f>
        <v>43</v>
      </c>
      <c r="J3" s="106">
        <f>C11</f>
        <v>107</v>
      </c>
      <c r="K3" s="107">
        <f>J3-I3</f>
        <v>64</v>
      </c>
      <c r="L3" s="108">
        <f>(J3-I3)/I3</f>
        <v>1.4883720930232558</v>
      </c>
    </row>
    <row r="4" spans="1:12" x14ac:dyDescent="0.25">
      <c r="A4" s="3" t="s">
        <v>3138</v>
      </c>
      <c r="B4" s="7">
        <v>1</v>
      </c>
      <c r="C4" s="7">
        <v>1</v>
      </c>
      <c r="D4" s="8">
        <f t="shared" ref="D4:D23" si="0">C4-B4</f>
        <v>0</v>
      </c>
      <c r="E4" s="9">
        <f>(C4-B4)/B4</f>
        <v>0</v>
      </c>
      <c r="H4" s="109" t="s">
        <v>1100</v>
      </c>
      <c r="I4" s="106">
        <f>B12</f>
        <v>23</v>
      </c>
      <c r="J4" s="106">
        <f>C12</f>
        <v>65</v>
      </c>
      <c r="K4" s="110">
        <f>J4-I4</f>
        <v>42</v>
      </c>
      <c r="L4" s="111">
        <f t="shared" ref="L4:L9" si="1">(J4-I4)/I4</f>
        <v>1.826086956521739</v>
      </c>
    </row>
    <row r="5" spans="1:12" x14ac:dyDescent="0.25">
      <c r="A5" s="3" t="s">
        <v>1277</v>
      </c>
      <c r="B5" s="7">
        <v>108</v>
      </c>
      <c r="C5" s="14">
        <v>95</v>
      </c>
      <c r="D5" s="8">
        <f t="shared" si="0"/>
        <v>-13</v>
      </c>
      <c r="E5" s="9">
        <f t="shared" ref="E5:E23" si="2">(C5-B5)/B5</f>
        <v>-0.12037037037037036</v>
      </c>
      <c r="H5" s="112" t="s">
        <v>3207</v>
      </c>
      <c r="I5" s="113">
        <v>0</v>
      </c>
      <c r="J5" s="14">
        <v>4</v>
      </c>
      <c r="K5" s="110">
        <f t="shared" ref="K5:K10" si="3">J5-I5</f>
        <v>4</v>
      </c>
      <c r="L5" s="114" t="e">
        <f t="shared" si="1"/>
        <v>#DIV/0!</v>
      </c>
    </row>
    <row r="6" spans="1:12" x14ac:dyDescent="0.25">
      <c r="A6" s="3" t="s">
        <v>1079</v>
      </c>
      <c r="B6" s="7">
        <v>141</v>
      </c>
      <c r="C6" s="14">
        <v>135</v>
      </c>
      <c r="D6" s="8">
        <f t="shared" si="0"/>
        <v>-6</v>
      </c>
      <c r="E6" s="9">
        <f t="shared" si="2"/>
        <v>-4.2553191489361701E-2</v>
      </c>
      <c r="H6" s="109" t="s">
        <v>986</v>
      </c>
      <c r="I6" s="106">
        <f>B14</f>
        <v>65</v>
      </c>
      <c r="J6" s="106">
        <f t="shared" ref="J6:J9" si="4">C14</f>
        <v>128</v>
      </c>
      <c r="K6" s="110">
        <f t="shared" si="3"/>
        <v>63</v>
      </c>
      <c r="L6" s="111">
        <f t="shared" si="1"/>
        <v>0.96923076923076923</v>
      </c>
    </row>
    <row r="7" spans="1:12" x14ac:dyDescent="0.25">
      <c r="A7" s="3" t="s">
        <v>1036</v>
      </c>
      <c r="B7" s="7">
        <v>204</v>
      </c>
      <c r="C7" s="14">
        <v>197</v>
      </c>
      <c r="D7" s="8">
        <f t="shared" si="0"/>
        <v>-7</v>
      </c>
      <c r="E7" s="9">
        <f t="shared" si="2"/>
        <v>-3.4313725490196081E-2</v>
      </c>
      <c r="H7" s="109" t="s">
        <v>1060</v>
      </c>
      <c r="I7" s="106">
        <f>B15</f>
        <v>31</v>
      </c>
      <c r="J7" s="106">
        <f t="shared" si="4"/>
        <v>48</v>
      </c>
      <c r="K7" s="110">
        <f t="shared" si="3"/>
        <v>17</v>
      </c>
      <c r="L7" s="111">
        <f t="shared" si="1"/>
        <v>0.54838709677419351</v>
      </c>
    </row>
    <row r="8" spans="1:12" x14ac:dyDescent="0.25">
      <c r="A8" s="3" t="s">
        <v>1131</v>
      </c>
      <c r="B8" s="7">
        <v>139</v>
      </c>
      <c r="C8" s="14">
        <v>210</v>
      </c>
      <c r="D8" s="8">
        <f t="shared" si="0"/>
        <v>71</v>
      </c>
      <c r="E8" s="9">
        <f t="shared" si="2"/>
        <v>0.51079136690647486</v>
      </c>
      <c r="H8" s="109" t="s">
        <v>1254</v>
      </c>
      <c r="I8" s="106">
        <f>B16</f>
        <v>25</v>
      </c>
      <c r="J8" s="106">
        <f t="shared" si="4"/>
        <v>20</v>
      </c>
      <c r="K8" s="110">
        <f t="shared" si="3"/>
        <v>-5</v>
      </c>
      <c r="L8" s="111">
        <f t="shared" si="1"/>
        <v>-0.2</v>
      </c>
    </row>
    <row r="9" spans="1:12" x14ac:dyDescent="0.25">
      <c r="A9" s="3" t="s">
        <v>1159</v>
      </c>
      <c r="B9" s="7">
        <v>107</v>
      </c>
      <c r="C9" s="14">
        <v>104</v>
      </c>
      <c r="D9" s="8">
        <f t="shared" si="0"/>
        <v>-3</v>
      </c>
      <c r="E9" s="9">
        <f t="shared" si="2"/>
        <v>-2.8037383177570093E-2</v>
      </c>
      <c r="H9" s="115" t="s">
        <v>1123</v>
      </c>
      <c r="I9" s="106">
        <f>B17</f>
        <v>13</v>
      </c>
      <c r="J9" s="106">
        <f t="shared" si="4"/>
        <v>25</v>
      </c>
      <c r="K9" s="116">
        <f t="shared" si="3"/>
        <v>12</v>
      </c>
      <c r="L9" s="111">
        <f t="shared" si="1"/>
        <v>0.92307692307692313</v>
      </c>
    </row>
    <row r="10" spans="1:12" x14ac:dyDescent="0.25">
      <c r="A10" s="3" t="s">
        <v>999</v>
      </c>
      <c r="B10" s="7">
        <v>63</v>
      </c>
      <c r="C10" s="7">
        <v>81</v>
      </c>
      <c r="D10" s="8">
        <f t="shared" si="0"/>
        <v>18</v>
      </c>
      <c r="E10" s="9">
        <f t="shared" si="2"/>
        <v>0.2857142857142857</v>
      </c>
      <c r="H10" s="5" t="s">
        <v>21</v>
      </c>
      <c r="I10" s="117">
        <f>SUM(I3:I9)</f>
        <v>200</v>
      </c>
      <c r="J10" s="117">
        <f>SUM(J3:J9)</f>
        <v>397</v>
      </c>
      <c r="K10" s="117">
        <f t="shared" si="3"/>
        <v>197</v>
      </c>
      <c r="L10" s="118">
        <f>(J10-I10)/I10</f>
        <v>0.98499999999999999</v>
      </c>
    </row>
    <row r="11" spans="1:12" x14ac:dyDescent="0.25">
      <c r="A11" s="3" t="s">
        <v>1009</v>
      </c>
      <c r="B11" s="7">
        <v>43</v>
      </c>
      <c r="C11" s="7">
        <v>107</v>
      </c>
      <c r="D11" s="8">
        <f t="shared" si="0"/>
        <v>64</v>
      </c>
      <c r="E11" s="9">
        <f>(C11-B11)/B11</f>
        <v>1.4883720930232558</v>
      </c>
    </row>
    <row r="12" spans="1:12" x14ac:dyDescent="0.25">
      <c r="A12" s="3" t="s">
        <v>1100</v>
      </c>
      <c r="B12" s="7">
        <v>23</v>
      </c>
      <c r="C12" s="7">
        <v>65</v>
      </c>
      <c r="D12" s="8">
        <f t="shared" si="0"/>
        <v>42</v>
      </c>
      <c r="E12" s="9">
        <f>(C12-B12)/B12</f>
        <v>1.826086956521739</v>
      </c>
      <c r="H12" s="153" t="s">
        <v>8563</v>
      </c>
      <c r="I12" s="154"/>
      <c r="J12" s="154"/>
      <c r="K12" s="154"/>
      <c r="L12" s="155"/>
    </row>
    <row r="13" spans="1:12" x14ac:dyDescent="0.25">
      <c r="A13" s="3" t="s">
        <v>3207</v>
      </c>
      <c r="B13" s="7"/>
      <c r="C13" s="7">
        <v>4</v>
      </c>
      <c r="D13" s="8">
        <f t="shared" si="0"/>
        <v>4</v>
      </c>
      <c r="E13" s="9" t="e">
        <f t="shared" si="2"/>
        <v>#DIV/0!</v>
      </c>
      <c r="H13" s="119" t="s">
        <v>8562</v>
      </c>
      <c r="I13" s="5">
        <v>2021</v>
      </c>
      <c r="J13" s="5">
        <v>2022</v>
      </c>
      <c r="K13" s="5" t="s">
        <v>5699</v>
      </c>
      <c r="L13" s="120" t="s">
        <v>5700</v>
      </c>
    </row>
    <row r="14" spans="1:12" x14ac:dyDescent="0.25">
      <c r="A14" s="3" t="s">
        <v>986</v>
      </c>
      <c r="B14" s="7">
        <v>65</v>
      </c>
      <c r="C14" s="7">
        <v>128</v>
      </c>
      <c r="D14" s="8">
        <f t="shared" si="0"/>
        <v>63</v>
      </c>
      <c r="E14" s="9">
        <f t="shared" si="2"/>
        <v>0.96923076923076923</v>
      </c>
      <c r="H14" s="104" t="s">
        <v>1277</v>
      </c>
      <c r="I14" s="110">
        <f>B5</f>
        <v>108</v>
      </c>
      <c r="J14" s="110">
        <f t="shared" ref="J14:J18" si="5">C5</f>
        <v>95</v>
      </c>
      <c r="K14" s="110">
        <f>J14-I14</f>
        <v>-13</v>
      </c>
      <c r="L14" s="111">
        <f t="shared" ref="L14:L20" si="6">(J14-I14)/I14</f>
        <v>-0.12037037037037036</v>
      </c>
    </row>
    <row r="15" spans="1:12" x14ac:dyDescent="0.25">
      <c r="A15" s="3" t="s">
        <v>1060</v>
      </c>
      <c r="B15" s="7">
        <v>31</v>
      </c>
      <c r="C15" s="7">
        <v>48</v>
      </c>
      <c r="D15" s="8">
        <f t="shared" si="0"/>
        <v>17</v>
      </c>
      <c r="E15" s="9">
        <f t="shared" si="2"/>
        <v>0.54838709677419351</v>
      </c>
      <c r="H15" s="109" t="s">
        <v>1079</v>
      </c>
      <c r="I15" s="110">
        <f>B6</f>
        <v>141</v>
      </c>
      <c r="J15" s="110">
        <f t="shared" si="5"/>
        <v>135</v>
      </c>
      <c r="K15" s="110">
        <f t="shared" ref="K15:K20" si="7">J15-I15</f>
        <v>-6</v>
      </c>
      <c r="L15" s="111">
        <f t="shared" si="6"/>
        <v>-4.2553191489361701E-2</v>
      </c>
    </row>
    <row r="16" spans="1:12" x14ac:dyDescent="0.25">
      <c r="A16" s="3" t="s">
        <v>1254</v>
      </c>
      <c r="B16" s="7">
        <v>25</v>
      </c>
      <c r="C16" s="7">
        <v>20</v>
      </c>
      <c r="D16" s="8">
        <f t="shared" si="0"/>
        <v>-5</v>
      </c>
      <c r="E16" s="9">
        <f t="shared" si="2"/>
        <v>-0.2</v>
      </c>
      <c r="H16" s="109" t="s">
        <v>1036</v>
      </c>
      <c r="I16" s="110">
        <f>B7</f>
        <v>204</v>
      </c>
      <c r="J16" s="110">
        <f t="shared" si="5"/>
        <v>197</v>
      </c>
      <c r="K16" s="110">
        <f t="shared" si="7"/>
        <v>-7</v>
      </c>
      <c r="L16" s="111">
        <f t="shared" si="6"/>
        <v>-3.4313725490196081E-2</v>
      </c>
    </row>
    <row r="17" spans="1:12" x14ac:dyDescent="0.25">
      <c r="A17" s="3" t="s">
        <v>1123</v>
      </c>
      <c r="B17" s="7">
        <v>13</v>
      </c>
      <c r="C17" s="7">
        <v>25</v>
      </c>
      <c r="D17" s="8">
        <f t="shared" si="0"/>
        <v>12</v>
      </c>
      <c r="E17" s="9">
        <f t="shared" si="2"/>
        <v>0.92307692307692313</v>
      </c>
      <c r="H17" s="109" t="s">
        <v>1131</v>
      </c>
      <c r="I17" s="110">
        <f>B8</f>
        <v>139</v>
      </c>
      <c r="J17" s="110">
        <f t="shared" si="5"/>
        <v>210</v>
      </c>
      <c r="K17" s="110">
        <f t="shared" si="7"/>
        <v>71</v>
      </c>
      <c r="L17" s="111">
        <f t="shared" si="6"/>
        <v>0.51079136690647486</v>
      </c>
    </row>
    <row r="18" spans="1:12" x14ac:dyDescent="0.25">
      <c r="A18" s="3" t="s">
        <v>970</v>
      </c>
      <c r="B18" s="7">
        <v>354</v>
      </c>
      <c r="C18" s="7">
        <v>772</v>
      </c>
      <c r="D18" s="8">
        <f t="shared" si="0"/>
        <v>418</v>
      </c>
      <c r="E18" s="9">
        <f t="shared" si="2"/>
        <v>1.1807909604519775</v>
      </c>
      <c r="H18" s="109" t="s">
        <v>1159</v>
      </c>
      <c r="I18" s="110">
        <f>B9</f>
        <v>107</v>
      </c>
      <c r="J18" s="110">
        <f t="shared" si="5"/>
        <v>104</v>
      </c>
      <c r="K18" s="110">
        <f t="shared" si="7"/>
        <v>-3</v>
      </c>
      <c r="L18" s="111">
        <f t="shared" si="6"/>
        <v>-2.8037383177570093E-2</v>
      </c>
    </row>
    <row r="19" spans="1:12" x14ac:dyDescent="0.25">
      <c r="A19" s="3" t="s">
        <v>1168</v>
      </c>
      <c r="B19" s="7">
        <v>108</v>
      </c>
      <c r="C19" s="7">
        <v>112</v>
      </c>
      <c r="D19" s="8">
        <f t="shared" si="0"/>
        <v>4</v>
      </c>
      <c r="E19" s="9">
        <f t="shared" si="2"/>
        <v>3.7037037037037035E-2</v>
      </c>
      <c r="H19" s="121" t="s">
        <v>1168</v>
      </c>
      <c r="I19" s="116">
        <f>B19</f>
        <v>108</v>
      </c>
      <c r="J19" s="116">
        <f>C19</f>
        <v>112</v>
      </c>
      <c r="K19" s="116">
        <f t="shared" si="7"/>
        <v>4</v>
      </c>
      <c r="L19" s="122">
        <f t="shared" si="6"/>
        <v>3.7037037037037035E-2</v>
      </c>
    </row>
    <row r="20" spans="1:12" x14ac:dyDescent="0.25">
      <c r="A20" s="3" t="s">
        <v>5701</v>
      </c>
      <c r="B20" s="7">
        <v>1</v>
      </c>
      <c r="C20" s="7"/>
      <c r="D20" s="8">
        <f t="shared" si="0"/>
        <v>-1</v>
      </c>
      <c r="E20" s="9">
        <f t="shared" si="2"/>
        <v>-1</v>
      </c>
      <c r="H20" s="115" t="s">
        <v>21</v>
      </c>
      <c r="I20" s="123">
        <f>SUM(I14:I19)</f>
        <v>807</v>
      </c>
      <c r="J20" s="123">
        <f>SUM(J14:J19)</f>
        <v>853</v>
      </c>
      <c r="K20" s="123">
        <f t="shared" si="7"/>
        <v>46</v>
      </c>
      <c r="L20" s="124">
        <f t="shared" si="6"/>
        <v>5.7001239157372985E-2</v>
      </c>
    </row>
    <row r="21" spans="1:12" x14ac:dyDescent="0.25">
      <c r="A21" s="3" t="s">
        <v>1110</v>
      </c>
      <c r="B21" s="7">
        <v>34</v>
      </c>
      <c r="C21" s="7">
        <v>44</v>
      </c>
      <c r="D21" s="8">
        <f t="shared" si="0"/>
        <v>10</v>
      </c>
      <c r="E21" s="9">
        <f t="shared" si="2"/>
        <v>0.29411764705882354</v>
      </c>
    </row>
    <row r="22" spans="1:12" x14ac:dyDescent="0.25">
      <c r="A22" s="3" t="s">
        <v>1174</v>
      </c>
      <c r="B22" s="7">
        <v>15</v>
      </c>
      <c r="C22" s="7">
        <v>21</v>
      </c>
      <c r="D22" s="8">
        <f t="shared" si="0"/>
        <v>6</v>
      </c>
      <c r="E22" s="9">
        <f t="shared" si="2"/>
        <v>0.4</v>
      </c>
      <c r="H22" s="156" t="s">
        <v>8564</v>
      </c>
      <c r="I22" s="157"/>
      <c r="J22" s="157"/>
      <c r="K22" s="157"/>
      <c r="L22" s="158"/>
    </row>
    <row r="23" spans="1:12" x14ac:dyDescent="0.25">
      <c r="A23" s="3" t="s">
        <v>1092</v>
      </c>
      <c r="B23" s="7">
        <v>16</v>
      </c>
      <c r="C23" s="7">
        <v>25</v>
      </c>
      <c r="D23" s="8">
        <f t="shared" si="0"/>
        <v>9</v>
      </c>
      <c r="E23" s="9">
        <f t="shared" si="2"/>
        <v>0.5625</v>
      </c>
      <c r="H23" s="5" t="s">
        <v>8562</v>
      </c>
      <c r="I23" s="5">
        <v>2021</v>
      </c>
      <c r="J23" s="125">
        <v>2022</v>
      </c>
      <c r="K23" s="5" t="s">
        <v>5699</v>
      </c>
      <c r="L23" s="6" t="s">
        <v>5700</v>
      </c>
    </row>
    <row r="24" spans="1:12" x14ac:dyDescent="0.25">
      <c r="A24" s="10"/>
      <c r="B24" s="7"/>
      <c r="C24" s="7"/>
      <c r="D24" s="8"/>
      <c r="E24" s="9"/>
      <c r="H24" s="109" t="s">
        <v>8565</v>
      </c>
      <c r="I24" s="110">
        <f t="shared" ref="I24:J26" si="8">B2</f>
        <v>2</v>
      </c>
      <c r="J24" s="110">
        <f t="shared" si="8"/>
        <v>2</v>
      </c>
      <c r="K24" s="110">
        <f>J24-I24</f>
        <v>0</v>
      </c>
      <c r="L24" s="114">
        <f t="shared" ref="L24:L33" si="9">(J24-I24)/I24</f>
        <v>0</v>
      </c>
    </row>
    <row r="25" spans="1:12" x14ac:dyDescent="0.25">
      <c r="A25" s="11" t="s">
        <v>5702</v>
      </c>
      <c r="B25" s="4">
        <f>SUM(B2:B24)</f>
        <v>1502</v>
      </c>
      <c r="C25" s="4">
        <f>SUM(C2:C24)</f>
        <v>2204</v>
      </c>
      <c r="D25" s="12">
        <f>C25-B25</f>
        <v>702</v>
      </c>
      <c r="E25" s="13">
        <f>(C25-B25)/B25</f>
        <v>0.46737683089214382</v>
      </c>
      <c r="H25" s="109" t="s">
        <v>1069</v>
      </c>
      <c r="I25" s="110">
        <f t="shared" si="8"/>
        <v>9</v>
      </c>
      <c r="J25" s="110">
        <f t="shared" si="8"/>
        <v>8</v>
      </c>
      <c r="K25" s="110">
        <f>J25-I25</f>
        <v>-1</v>
      </c>
      <c r="L25" s="114">
        <f t="shared" si="9"/>
        <v>-0.1111111111111111</v>
      </c>
    </row>
    <row r="26" spans="1:12" x14ac:dyDescent="0.25">
      <c r="H26" s="109" t="s">
        <v>3138</v>
      </c>
      <c r="I26" s="110">
        <f t="shared" si="8"/>
        <v>1</v>
      </c>
      <c r="J26" s="110">
        <f t="shared" si="8"/>
        <v>1</v>
      </c>
      <c r="K26" s="110">
        <f>J26-I26</f>
        <v>0</v>
      </c>
      <c r="L26" s="114">
        <f t="shared" si="9"/>
        <v>0</v>
      </c>
    </row>
    <row r="27" spans="1:12" x14ac:dyDescent="0.25">
      <c r="H27" s="109" t="s">
        <v>999</v>
      </c>
      <c r="I27" s="110">
        <f>B10</f>
        <v>63</v>
      </c>
      <c r="J27" s="110">
        <f>C10</f>
        <v>81</v>
      </c>
      <c r="K27" s="110">
        <f t="shared" ref="K27:K33" si="10">J27-I27</f>
        <v>18</v>
      </c>
      <c r="L27" s="114">
        <f t="shared" si="9"/>
        <v>0.2857142857142857</v>
      </c>
    </row>
    <row r="28" spans="1:12" x14ac:dyDescent="0.25">
      <c r="H28" s="109" t="s">
        <v>970</v>
      </c>
      <c r="I28" s="110">
        <f>B18</f>
        <v>354</v>
      </c>
      <c r="J28" s="110">
        <f>C18</f>
        <v>772</v>
      </c>
      <c r="K28" s="110">
        <f t="shared" si="10"/>
        <v>418</v>
      </c>
      <c r="L28" s="114">
        <f t="shared" si="9"/>
        <v>1.1807909604519775</v>
      </c>
    </row>
    <row r="29" spans="1:12" x14ac:dyDescent="0.25">
      <c r="H29" s="109" t="s">
        <v>5701</v>
      </c>
      <c r="I29" s="110">
        <f>B20</f>
        <v>1</v>
      </c>
      <c r="J29" s="110">
        <f>C20</f>
        <v>0</v>
      </c>
      <c r="K29" s="110">
        <f t="shared" si="10"/>
        <v>-1</v>
      </c>
      <c r="L29" s="114">
        <f t="shared" si="9"/>
        <v>-1</v>
      </c>
    </row>
    <row r="30" spans="1:12" x14ac:dyDescent="0.25">
      <c r="H30" s="109" t="s">
        <v>1110</v>
      </c>
      <c r="I30" s="110">
        <f>B21</f>
        <v>34</v>
      </c>
      <c r="J30" s="110">
        <f>C21</f>
        <v>44</v>
      </c>
      <c r="K30" s="110">
        <f t="shared" si="10"/>
        <v>10</v>
      </c>
      <c r="L30" s="114">
        <f t="shared" si="9"/>
        <v>0.29411764705882354</v>
      </c>
    </row>
    <row r="31" spans="1:12" x14ac:dyDescent="0.25">
      <c r="H31" s="109" t="s">
        <v>8566</v>
      </c>
      <c r="I31" s="110">
        <v>0</v>
      </c>
      <c r="J31" s="110">
        <v>0</v>
      </c>
      <c r="K31" s="110">
        <v>0</v>
      </c>
      <c r="L31" s="114" t="e">
        <f t="shared" si="9"/>
        <v>#DIV/0!</v>
      </c>
    </row>
    <row r="32" spans="1:12" x14ac:dyDescent="0.25">
      <c r="H32" s="109" t="s">
        <v>1174</v>
      </c>
      <c r="I32" s="110">
        <f>B22</f>
        <v>15</v>
      </c>
      <c r="J32" s="110">
        <f>C22</f>
        <v>21</v>
      </c>
      <c r="K32" s="110">
        <f t="shared" si="10"/>
        <v>6</v>
      </c>
      <c r="L32" s="114">
        <f t="shared" si="9"/>
        <v>0.4</v>
      </c>
    </row>
    <row r="33" spans="8:12" x14ac:dyDescent="0.25">
      <c r="H33" s="115" t="s">
        <v>1092</v>
      </c>
      <c r="I33" s="116">
        <f>B23</f>
        <v>16</v>
      </c>
      <c r="J33" s="116">
        <f>C23</f>
        <v>25</v>
      </c>
      <c r="K33" s="116">
        <f t="shared" si="10"/>
        <v>9</v>
      </c>
      <c r="L33" s="126">
        <f t="shared" si="9"/>
        <v>0.5625</v>
      </c>
    </row>
    <row r="34" spans="8:12" x14ac:dyDescent="0.25">
      <c r="H34" s="5" t="s">
        <v>21</v>
      </c>
      <c r="I34" s="127">
        <f>SUM(I24:I33)</f>
        <v>495</v>
      </c>
      <c r="J34" s="127">
        <f>SUM(J24:J33)</f>
        <v>954</v>
      </c>
      <c r="K34" s="127">
        <f>SUM(K24:K33)</f>
        <v>459</v>
      </c>
      <c r="L34" s="128">
        <f>(J34-I34)/I34</f>
        <v>0.92727272727272725</v>
      </c>
    </row>
  </sheetData>
  <mergeCells count="3">
    <mergeCell ref="H1:L1"/>
    <mergeCell ref="H12:L12"/>
    <mergeCell ref="H22:L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0802-81E2-453C-8A04-ABE9DEE02462}">
  <dimension ref="A1:M75"/>
  <sheetViews>
    <sheetView workbookViewId="0">
      <selection activeCell="H1" sqref="H1:M35"/>
    </sheetView>
  </sheetViews>
  <sheetFormatPr defaultRowHeight="15" x14ac:dyDescent="0.25"/>
  <cols>
    <col min="2" max="2" width="25.28515625" customWidth="1"/>
    <col min="9" max="9" width="26.85546875" customWidth="1"/>
    <col min="10" max="10" width="7.7109375" customWidth="1"/>
    <col min="11" max="11" width="7.5703125" customWidth="1"/>
    <col min="12" max="12" width="8.140625" customWidth="1"/>
    <col min="13" max="13" width="7" customWidth="1"/>
  </cols>
  <sheetData>
    <row r="1" spans="1:13" ht="15.75" thickBot="1" x14ac:dyDescent="0.3">
      <c r="A1" s="148" t="s">
        <v>850</v>
      </c>
      <c r="B1" s="148"/>
      <c r="C1" s="148"/>
      <c r="D1" s="148"/>
      <c r="E1" s="148"/>
      <c r="F1" s="148"/>
      <c r="G1" s="15"/>
      <c r="H1" s="159" t="s">
        <v>918</v>
      </c>
      <c r="I1" s="160"/>
      <c r="J1" s="160"/>
      <c r="K1" s="160"/>
      <c r="L1" s="160"/>
      <c r="M1" s="161"/>
    </row>
    <row r="2" spans="1:13" ht="15.75" thickBot="1" x14ac:dyDescent="0.3">
      <c r="A2" s="1" t="s">
        <v>851</v>
      </c>
      <c r="B2" s="1" t="s">
        <v>852</v>
      </c>
      <c r="C2" s="1" t="s">
        <v>853</v>
      </c>
      <c r="D2" s="1" t="s">
        <v>854</v>
      </c>
      <c r="E2" s="1" t="s">
        <v>855</v>
      </c>
      <c r="F2" s="1" t="s">
        <v>856</v>
      </c>
      <c r="G2" s="15"/>
      <c r="H2" s="1" t="s">
        <v>851</v>
      </c>
      <c r="I2" s="1" t="s">
        <v>852</v>
      </c>
      <c r="J2" s="1" t="s">
        <v>853</v>
      </c>
      <c r="K2" s="1" t="s">
        <v>854</v>
      </c>
      <c r="L2" s="1" t="s">
        <v>855</v>
      </c>
      <c r="M2" s="1" t="s">
        <v>856</v>
      </c>
    </row>
    <row r="3" spans="1:13" x14ac:dyDescent="0.25">
      <c r="A3" t="s">
        <v>857</v>
      </c>
      <c r="B3" t="s">
        <v>858</v>
      </c>
      <c r="C3">
        <v>2</v>
      </c>
      <c r="E3">
        <v>1</v>
      </c>
      <c r="G3" s="15"/>
      <c r="H3" t="s">
        <v>857</v>
      </c>
      <c r="I3" t="s">
        <v>858</v>
      </c>
      <c r="J3">
        <v>1</v>
      </c>
    </row>
    <row r="4" spans="1:13" x14ac:dyDescent="0.25">
      <c r="A4" t="s">
        <v>859</v>
      </c>
      <c r="B4" t="s">
        <v>860</v>
      </c>
      <c r="C4">
        <v>1407</v>
      </c>
      <c r="E4">
        <v>2398</v>
      </c>
      <c r="G4" s="15"/>
      <c r="H4" t="s">
        <v>859</v>
      </c>
      <c r="I4" t="s">
        <v>860</v>
      </c>
      <c r="J4">
        <v>1054</v>
      </c>
      <c r="L4">
        <v>1732</v>
      </c>
    </row>
    <row r="5" spans="1:13" x14ac:dyDescent="0.25">
      <c r="A5" t="s">
        <v>859</v>
      </c>
      <c r="B5" t="s">
        <v>861</v>
      </c>
      <c r="C5">
        <v>11</v>
      </c>
      <c r="E5">
        <v>13</v>
      </c>
      <c r="G5" s="15"/>
      <c r="H5" t="s">
        <v>859</v>
      </c>
      <c r="I5" t="s">
        <v>861</v>
      </c>
      <c r="J5">
        <v>35</v>
      </c>
      <c r="L5">
        <v>78</v>
      </c>
    </row>
    <row r="6" spans="1:13" x14ac:dyDescent="0.25">
      <c r="A6" t="s">
        <v>862</v>
      </c>
      <c r="B6" t="s">
        <v>863</v>
      </c>
      <c r="C6">
        <v>515</v>
      </c>
      <c r="E6">
        <v>953</v>
      </c>
      <c r="G6" s="15"/>
      <c r="H6" t="s">
        <v>862</v>
      </c>
      <c r="I6" t="s">
        <v>863</v>
      </c>
      <c r="J6">
        <v>204</v>
      </c>
      <c r="L6">
        <v>633</v>
      </c>
    </row>
    <row r="7" spans="1:13" x14ac:dyDescent="0.25">
      <c r="A7" t="s">
        <v>862</v>
      </c>
      <c r="B7" t="s">
        <v>864</v>
      </c>
      <c r="C7">
        <v>385</v>
      </c>
      <c r="E7">
        <v>722</v>
      </c>
      <c r="G7" s="15"/>
      <c r="H7" t="s">
        <v>862</v>
      </c>
      <c r="I7" t="s">
        <v>864</v>
      </c>
      <c r="J7">
        <v>171</v>
      </c>
      <c r="L7">
        <v>462</v>
      </c>
    </row>
    <row r="8" spans="1:13" x14ac:dyDescent="0.25">
      <c r="A8" t="s">
        <v>865</v>
      </c>
      <c r="B8" t="s">
        <v>866</v>
      </c>
      <c r="C8">
        <v>11</v>
      </c>
      <c r="E8">
        <v>68</v>
      </c>
      <c r="G8" s="15"/>
      <c r="H8" t="s">
        <v>865</v>
      </c>
      <c r="I8" t="s">
        <v>866</v>
      </c>
      <c r="J8">
        <v>11</v>
      </c>
      <c r="L8">
        <v>113</v>
      </c>
    </row>
    <row r="9" spans="1:13" x14ac:dyDescent="0.25">
      <c r="A9" t="s">
        <v>867</v>
      </c>
      <c r="B9" t="s">
        <v>868</v>
      </c>
      <c r="C9">
        <v>2</v>
      </c>
      <c r="E9">
        <v>7</v>
      </c>
      <c r="G9" s="15"/>
      <c r="H9" t="s">
        <v>865</v>
      </c>
      <c r="I9" t="s">
        <v>919</v>
      </c>
      <c r="J9">
        <v>6</v>
      </c>
      <c r="L9">
        <v>108</v>
      </c>
    </row>
    <row r="10" spans="1:13" x14ac:dyDescent="0.25">
      <c r="A10" t="s">
        <v>867</v>
      </c>
      <c r="B10" t="s">
        <v>869</v>
      </c>
      <c r="C10">
        <v>5</v>
      </c>
      <c r="E10">
        <v>8</v>
      </c>
      <c r="G10" s="15"/>
      <c r="H10" t="s">
        <v>867</v>
      </c>
      <c r="I10" t="s">
        <v>868</v>
      </c>
      <c r="J10">
        <v>2</v>
      </c>
      <c r="L10">
        <v>11</v>
      </c>
    </row>
    <row r="11" spans="1:13" x14ac:dyDescent="0.25">
      <c r="A11" t="s">
        <v>870</v>
      </c>
      <c r="B11" t="s">
        <v>871</v>
      </c>
      <c r="C11">
        <v>1</v>
      </c>
      <c r="E11">
        <v>3400</v>
      </c>
      <c r="G11" s="15"/>
      <c r="H11" t="s">
        <v>867</v>
      </c>
      <c r="I11" t="s">
        <v>869</v>
      </c>
      <c r="J11">
        <v>2</v>
      </c>
      <c r="L11">
        <v>11</v>
      </c>
    </row>
    <row r="12" spans="1:13" x14ac:dyDescent="0.25">
      <c r="A12" t="s">
        <v>870</v>
      </c>
      <c r="B12" t="s">
        <v>872</v>
      </c>
      <c r="C12">
        <v>5</v>
      </c>
      <c r="E12">
        <v>276</v>
      </c>
      <c r="G12" s="15"/>
      <c r="H12" t="s">
        <v>920</v>
      </c>
      <c r="I12" t="s">
        <v>921</v>
      </c>
      <c r="J12">
        <v>4</v>
      </c>
      <c r="L12">
        <v>856</v>
      </c>
    </row>
    <row r="13" spans="1:13" x14ac:dyDescent="0.25">
      <c r="A13" t="s">
        <v>873</v>
      </c>
      <c r="B13" t="s">
        <v>874</v>
      </c>
      <c r="C13">
        <v>11</v>
      </c>
      <c r="E13">
        <v>23645</v>
      </c>
      <c r="G13" s="15"/>
      <c r="H13" t="s">
        <v>920</v>
      </c>
      <c r="I13" t="s">
        <v>922</v>
      </c>
      <c r="J13">
        <v>1</v>
      </c>
      <c r="M13">
        <v>150</v>
      </c>
    </row>
    <row r="14" spans="1:13" x14ac:dyDescent="0.25">
      <c r="A14" t="s">
        <v>875</v>
      </c>
      <c r="B14" t="s">
        <v>876</v>
      </c>
      <c r="C14">
        <v>15</v>
      </c>
      <c r="E14">
        <v>33175</v>
      </c>
      <c r="G14" s="15"/>
      <c r="H14" t="s">
        <v>923</v>
      </c>
      <c r="I14" t="s">
        <v>924</v>
      </c>
      <c r="J14">
        <v>1</v>
      </c>
      <c r="L14">
        <v>150</v>
      </c>
    </row>
    <row r="15" spans="1:13" x14ac:dyDescent="0.25">
      <c r="A15" t="s">
        <v>877</v>
      </c>
      <c r="B15" t="s">
        <v>878</v>
      </c>
      <c r="C15">
        <v>59</v>
      </c>
      <c r="F15">
        <v>1549</v>
      </c>
      <c r="G15" s="15"/>
      <c r="H15" t="s">
        <v>923</v>
      </c>
      <c r="I15" t="s">
        <v>925</v>
      </c>
      <c r="J15">
        <v>1</v>
      </c>
      <c r="L15">
        <v>150</v>
      </c>
    </row>
    <row r="16" spans="1:13" x14ac:dyDescent="0.25">
      <c r="A16" t="s">
        <v>877</v>
      </c>
      <c r="B16" t="s">
        <v>879</v>
      </c>
      <c r="C16">
        <v>299</v>
      </c>
      <c r="F16">
        <v>12326</v>
      </c>
      <c r="G16" s="15"/>
      <c r="H16" t="s">
        <v>870</v>
      </c>
      <c r="I16" t="s">
        <v>871</v>
      </c>
      <c r="J16">
        <v>8</v>
      </c>
      <c r="L16">
        <v>8100</v>
      </c>
    </row>
    <row r="17" spans="1:13" x14ac:dyDescent="0.25">
      <c r="A17" t="s">
        <v>880</v>
      </c>
      <c r="B17" t="s">
        <v>881</v>
      </c>
      <c r="C17">
        <v>43</v>
      </c>
      <c r="E17">
        <v>85001</v>
      </c>
      <c r="G17" s="15"/>
      <c r="H17" t="s">
        <v>870</v>
      </c>
      <c r="I17" t="s">
        <v>872</v>
      </c>
      <c r="J17">
        <v>37</v>
      </c>
      <c r="L17">
        <v>8882</v>
      </c>
    </row>
    <row r="18" spans="1:13" x14ac:dyDescent="0.25">
      <c r="A18" t="s">
        <v>880</v>
      </c>
      <c r="B18" t="s">
        <v>882</v>
      </c>
      <c r="C18">
        <v>7</v>
      </c>
      <c r="E18">
        <v>2377</v>
      </c>
      <c r="G18" s="15"/>
      <c r="H18" t="s">
        <v>926</v>
      </c>
      <c r="I18" t="s">
        <v>927</v>
      </c>
      <c r="J18">
        <v>2</v>
      </c>
      <c r="L18">
        <v>1200</v>
      </c>
    </row>
    <row r="19" spans="1:13" x14ac:dyDescent="0.25">
      <c r="A19" t="s">
        <v>883</v>
      </c>
      <c r="B19" t="s">
        <v>884</v>
      </c>
      <c r="C19">
        <v>2</v>
      </c>
      <c r="E19">
        <v>33</v>
      </c>
      <c r="G19" s="15"/>
      <c r="H19" t="s">
        <v>926</v>
      </c>
      <c r="I19" t="s">
        <v>928</v>
      </c>
      <c r="J19">
        <v>2</v>
      </c>
      <c r="L19">
        <v>1700</v>
      </c>
    </row>
    <row r="20" spans="1:13" x14ac:dyDescent="0.25">
      <c r="A20" t="s">
        <v>885</v>
      </c>
      <c r="B20" t="s">
        <v>886</v>
      </c>
      <c r="C20">
        <v>8</v>
      </c>
      <c r="E20">
        <v>156</v>
      </c>
      <c r="G20" s="15"/>
      <c r="H20" t="s">
        <v>929</v>
      </c>
      <c r="I20" t="s">
        <v>930</v>
      </c>
      <c r="J20">
        <v>1</v>
      </c>
      <c r="L20">
        <v>8</v>
      </c>
    </row>
    <row r="21" spans="1:13" x14ac:dyDescent="0.25">
      <c r="A21" t="s">
        <v>885</v>
      </c>
      <c r="B21" t="s">
        <v>887</v>
      </c>
      <c r="C21">
        <v>1</v>
      </c>
      <c r="E21">
        <v>21</v>
      </c>
      <c r="G21" s="15"/>
      <c r="H21" t="s">
        <v>873</v>
      </c>
      <c r="I21" t="s">
        <v>874</v>
      </c>
      <c r="J21">
        <v>16</v>
      </c>
      <c r="L21">
        <v>33156</v>
      </c>
    </row>
    <row r="22" spans="1:13" x14ac:dyDescent="0.25">
      <c r="A22" t="s">
        <v>888</v>
      </c>
      <c r="B22" t="s">
        <v>889</v>
      </c>
      <c r="C22">
        <v>1</v>
      </c>
      <c r="E22">
        <v>20</v>
      </c>
      <c r="G22" s="15"/>
      <c r="H22" t="s">
        <v>875</v>
      </c>
      <c r="I22" t="s">
        <v>876</v>
      </c>
      <c r="J22">
        <v>21</v>
      </c>
      <c r="L22">
        <v>32700</v>
      </c>
    </row>
    <row r="23" spans="1:13" x14ac:dyDescent="0.25">
      <c r="A23" t="s">
        <v>888</v>
      </c>
      <c r="B23" t="s">
        <v>890</v>
      </c>
      <c r="C23">
        <v>3</v>
      </c>
      <c r="E23">
        <v>84</v>
      </c>
      <c r="G23" s="15"/>
      <c r="H23" t="s">
        <v>875</v>
      </c>
      <c r="I23" t="s">
        <v>931</v>
      </c>
      <c r="J23">
        <v>1</v>
      </c>
      <c r="L23">
        <v>2800</v>
      </c>
    </row>
    <row r="24" spans="1:13" x14ac:dyDescent="0.25">
      <c r="A24" t="s">
        <v>891</v>
      </c>
      <c r="B24" t="s">
        <v>892</v>
      </c>
      <c r="C24">
        <v>1</v>
      </c>
      <c r="E24">
        <v>64</v>
      </c>
      <c r="G24" s="15"/>
      <c r="H24" t="s">
        <v>877</v>
      </c>
      <c r="I24" t="s">
        <v>878</v>
      </c>
      <c r="J24">
        <v>83</v>
      </c>
      <c r="L24">
        <v>2</v>
      </c>
      <c r="M24">
        <v>2368</v>
      </c>
    </row>
    <row r="25" spans="1:13" x14ac:dyDescent="0.25">
      <c r="A25" t="s">
        <v>893</v>
      </c>
      <c r="B25" t="s">
        <v>894</v>
      </c>
      <c r="C25">
        <v>2</v>
      </c>
      <c r="E25">
        <v>1</v>
      </c>
      <c r="G25" s="15"/>
      <c r="H25" t="s">
        <v>877</v>
      </c>
      <c r="I25" t="s">
        <v>879</v>
      </c>
      <c r="J25">
        <v>111</v>
      </c>
      <c r="M25">
        <v>6009</v>
      </c>
    </row>
    <row r="26" spans="1:13" x14ac:dyDescent="0.25">
      <c r="A26" t="s">
        <v>893</v>
      </c>
      <c r="B26" t="s">
        <v>895</v>
      </c>
      <c r="C26">
        <v>1</v>
      </c>
      <c r="E26">
        <v>1</v>
      </c>
      <c r="G26" s="15"/>
      <c r="H26" t="s">
        <v>932</v>
      </c>
      <c r="I26" t="s">
        <v>933</v>
      </c>
      <c r="J26">
        <v>1</v>
      </c>
      <c r="M26">
        <v>76</v>
      </c>
    </row>
    <row r="27" spans="1:13" x14ac:dyDescent="0.25">
      <c r="A27" t="s">
        <v>896</v>
      </c>
      <c r="B27" t="s">
        <v>897</v>
      </c>
      <c r="C27">
        <v>11</v>
      </c>
      <c r="E27">
        <v>23973</v>
      </c>
      <c r="G27" s="15"/>
      <c r="H27" t="s">
        <v>932</v>
      </c>
      <c r="I27" t="s">
        <v>934</v>
      </c>
      <c r="J27">
        <v>2</v>
      </c>
      <c r="M27">
        <v>15</v>
      </c>
    </row>
    <row r="28" spans="1:13" x14ac:dyDescent="0.25">
      <c r="A28" t="s">
        <v>898</v>
      </c>
      <c r="B28" t="s">
        <v>899</v>
      </c>
      <c r="C28">
        <v>2</v>
      </c>
      <c r="E28">
        <v>392</v>
      </c>
      <c r="G28" s="15"/>
      <c r="H28" t="s">
        <v>880</v>
      </c>
      <c r="I28" t="s">
        <v>881</v>
      </c>
      <c r="J28">
        <v>31</v>
      </c>
      <c r="L28">
        <v>59158</v>
      </c>
    </row>
    <row r="29" spans="1:13" x14ac:dyDescent="0.25">
      <c r="A29" t="s">
        <v>2</v>
      </c>
      <c r="B29" t="s">
        <v>900</v>
      </c>
      <c r="C29">
        <v>73</v>
      </c>
      <c r="D29">
        <v>73</v>
      </c>
      <c r="F29">
        <v>2381</v>
      </c>
      <c r="G29" s="15"/>
      <c r="H29" t="s">
        <v>880</v>
      </c>
      <c r="I29" t="s">
        <v>882</v>
      </c>
      <c r="J29">
        <v>1</v>
      </c>
      <c r="L29">
        <v>4638</v>
      </c>
    </row>
    <row r="30" spans="1:13" x14ac:dyDescent="0.25">
      <c r="A30" t="s">
        <v>2</v>
      </c>
      <c r="B30" t="s">
        <v>901</v>
      </c>
      <c r="C30">
        <v>1836</v>
      </c>
      <c r="D30">
        <v>1836</v>
      </c>
      <c r="F30">
        <v>59813</v>
      </c>
      <c r="G30" s="15"/>
      <c r="H30" t="s">
        <v>883</v>
      </c>
      <c r="I30" t="s">
        <v>884</v>
      </c>
      <c r="J30">
        <v>2</v>
      </c>
      <c r="L30">
        <v>40</v>
      </c>
    </row>
    <row r="31" spans="1:13" x14ac:dyDescent="0.25">
      <c r="A31" t="s">
        <v>902</v>
      </c>
      <c r="B31" t="s">
        <v>901</v>
      </c>
      <c r="C31">
        <v>58</v>
      </c>
      <c r="D31">
        <v>58</v>
      </c>
      <c r="F31">
        <v>1714</v>
      </c>
      <c r="G31" s="15"/>
      <c r="H31" t="s">
        <v>883</v>
      </c>
      <c r="I31" t="s">
        <v>935</v>
      </c>
      <c r="J31">
        <v>2</v>
      </c>
      <c r="L31">
        <v>90</v>
      </c>
    </row>
    <row r="32" spans="1:13" x14ac:dyDescent="0.25">
      <c r="A32" t="s">
        <v>903</v>
      </c>
      <c r="B32" t="s">
        <v>900</v>
      </c>
      <c r="C32">
        <v>1116</v>
      </c>
      <c r="D32">
        <v>1116</v>
      </c>
      <c r="F32">
        <v>36284</v>
      </c>
      <c r="G32" s="15"/>
      <c r="H32" t="s">
        <v>885</v>
      </c>
      <c r="I32" t="s">
        <v>886</v>
      </c>
      <c r="J32">
        <v>9</v>
      </c>
      <c r="L32">
        <v>96</v>
      </c>
    </row>
    <row r="33" spans="1:13" x14ac:dyDescent="0.25">
      <c r="A33" t="s">
        <v>903</v>
      </c>
      <c r="B33" t="s">
        <v>901</v>
      </c>
      <c r="C33">
        <v>1156</v>
      </c>
      <c r="D33">
        <v>1156</v>
      </c>
      <c r="F33">
        <v>37544</v>
      </c>
      <c r="G33" s="15"/>
      <c r="H33" t="s">
        <v>885</v>
      </c>
      <c r="I33" t="s">
        <v>887</v>
      </c>
      <c r="J33">
        <v>15</v>
      </c>
      <c r="L33">
        <v>119</v>
      </c>
    </row>
    <row r="34" spans="1:13" x14ac:dyDescent="0.25">
      <c r="A34" t="s">
        <v>3</v>
      </c>
      <c r="B34" t="s">
        <v>900</v>
      </c>
      <c r="C34">
        <v>2072</v>
      </c>
      <c r="D34">
        <v>2072</v>
      </c>
      <c r="F34">
        <v>67629</v>
      </c>
      <c r="G34" s="15"/>
      <c r="H34" t="s">
        <v>888</v>
      </c>
      <c r="I34" t="s">
        <v>889</v>
      </c>
      <c r="J34">
        <v>8</v>
      </c>
      <c r="L34">
        <v>271</v>
      </c>
    </row>
    <row r="35" spans="1:13" x14ac:dyDescent="0.25">
      <c r="A35" t="s">
        <v>3</v>
      </c>
      <c r="B35" t="s">
        <v>901</v>
      </c>
      <c r="C35">
        <v>380</v>
      </c>
      <c r="D35">
        <v>380</v>
      </c>
      <c r="F35">
        <v>12548</v>
      </c>
      <c r="G35" s="15"/>
      <c r="H35" t="s">
        <v>888</v>
      </c>
      <c r="I35" t="s">
        <v>890</v>
      </c>
      <c r="J35">
        <v>9</v>
      </c>
      <c r="L35">
        <v>246</v>
      </c>
    </row>
    <row r="36" spans="1:13" x14ac:dyDescent="0.25">
      <c r="A36" t="s">
        <v>904</v>
      </c>
      <c r="B36" t="s">
        <v>900</v>
      </c>
      <c r="C36">
        <v>1</v>
      </c>
      <c r="D36">
        <v>1</v>
      </c>
      <c r="F36">
        <v>20</v>
      </c>
      <c r="G36" s="15"/>
      <c r="H36" t="s">
        <v>891</v>
      </c>
      <c r="I36" t="s">
        <v>892</v>
      </c>
      <c r="J36">
        <v>7</v>
      </c>
      <c r="L36">
        <v>175</v>
      </c>
    </row>
    <row r="37" spans="1:13" x14ac:dyDescent="0.25">
      <c r="A37" t="s">
        <v>905</v>
      </c>
      <c r="B37" t="s">
        <v>900</v>
      </c>
      <c r="C37">
        <v>57</v>
      </c>
      <c r="D37">
        <v>57</v>
      </c>
      <c r="F37">
        <v>1685</v>
      </c>
      <c r="G37" s="15"/>
      <c r="H37" t="s">
        <v>893</v>
      </c>
      <c r="I37" t="s">
        <v>894</v>
      </c>
      <c r="J37">
        <v>3</v>
      </c>
      <c r="L37">
        <v>1</v>
      </c>
    </row>
    <row r="38" spans="1:13" x14ac:dyDescent="0.25">
      <c r="A38" t="s">
        <v>906</v>
      </c>
      <c r="B38" t="s">
        <v>900</v>
      </c>
      <c r="C38">
        <v>3951</v>
      </c>
      <c r="D38">
        <v>3951</v>
      </c>
      <c r="F38">
        <v>129343</v>
      </c>
      <c r="G38" s="15"/>
      <c r="H38" t="s">
        <v>893</v>
      </c>
      <c r="I38" t="s">
        <v>895</v>
      </c>
      <c r="J38">
        <v>1</v>
      </c>
      <c r="L38">
        <v>1</v>
      </c>
    </row>
    <row r="39" spans="1:13" x14ac:dyDescent="0.25">
      <c r="A39" t="s">
        <v>906</v>
      </c>
      <c r="B39" t="s">
        <v>901</v>
      </c>
      <c r="C39">
        <v>3924</v>
      </c>
      <c r="D39">
        <v>3924</v>
      </c>
      <c r="F39">
        <v>128443</v>
      </c>
      <c r="G39" s="15"/>
      <c r="H39" t="s">
        <v>936</v>
      </c>
      <c r="I39" t="s">
        <v>937</v>
      </c>
      <c r="J39">
        <v>1</v>
      </c>
      <c r="L39">
        <v>1</v>
      </c>
    </row>
    <row r="40" spans="1:13" x14ac:dyDescent="0.25">
      <c r="A40" t="s">
        <v>907</v>
      </c>
      <c r="B40" t="s">
        <v>900</v>
      </c>
      <c r="C40">
        <v>32</v>
      </c>
      <c r="D40">
        <v>32</v>
      </c>
      <c r="F40">
        <v>1043</v>
      </c>
      <c r="G40" s="15"/>
      <c r="H40" t="s">
        <v>896</v>
      </c>
      <c r="I40" t="s">
        <v>897</v>
      </c>
      <c r="J40">
        <v>29</v>
      </c>
      <c r="L40">
        <v>60100</v>
      </c>
    </row>
    <row r="41" spans="1:13" x14ac:dyDescent="0.25">
      <c r="A41" t="s">
        <v>907</v>
      </c>
      <c r="B41" t="s">
        <v>901</v>
      </c>
      <c r="C41">
        <v>22</v>
      </c>
      <c r="D41">
        <v>22</v>
      </c>
      <c r="F41">
        <v>717</v>
      </c>
      <c r="G41" s="15"/>
      <c r="H41" t="s">
        <v>2</v>
      </c>
      <c r="I41" t="s">
        <v>900</v>
      </c>
      <c r="J41">
        <v>86</v>
      </c>
      <c r="K41">
        <v>86</v>
      </c>
      <c r="M41">
        <v>2805</v>
      </c>
    </row>
    <row r="42" spans="1:13" x14ac:dyDescent="0.25">
      <c r="A42" t="s">
        <v>4</v>
      </c>
      <c r="B42" t="s">
        <v>900</v>
      </c>
      <c r="C42">
        <v>179</v>
      </c>
      <c r="D42">
        <v>358</v>
      </c>
      <c r="F42">
        <v>12864</v>
      </c>
      <c r="G42" s="15"/>
      <c r="H42" t="s">
        <v>2</v>
      </c>
      <c r="I42" t="s">
        <v>901</v>
      </c>
      <c r="J42">
        <v>1822</v>
      </c>
      <c r="K42">
        <v>1822</v>
      </c>
      <c r="M42">
        <v>59139</v>
      </c>
    </row>
    <row r="43" spans="1:13" x14ac:dyDescent="0.25">
      <c r="A43" t="s">
        <v>4</v>
      </c>
      <c r="B43" t="s">
        <v>901</v>
      </c>
      <c r="C43">
        <v>7013</v>
      </c>
      <c r="D43">
        <v>14026</v>
      </c>
      <c r="F43">
        <v>514489</v>
      </c>
      <c r="G43" s="15"/>
      <c r="H43" t="s">
        <v>902</v>
      </c>
      <c r="I43" t="s">
        <v>900</v>
      </c>
      <c r="J43">
        <v>6</v>
      </c>
      <c r="K43">
        <v>6</v>
      </c>
      <c r="M43">
        <v>196</v>
      </c>
    </row>
    <row r="44" spans="1:13" x14ac:dyDescent="0.25">
      <c r="A44" t="s">
        <v>908</v>
      </c>
      <c r="B44" t="s">
        <v>901</v>
      </c>
      <c r="C44">
        <v>154</v>
      </c>
      <c r="D44">
        <v>308</v>
      </c>
      <c r="F44">
        <v>10942</v>
      </c>
      <c r="G44" s="15"/>
      <c r="H44" t="s">
        <v>902</v>
      </c>
      <c r="I44" t="s">
        <v>901</v>
      </c>
      <c r="J44">
        <v>63</v>
      </c>
      <c r="K44">
        <v>63</v>
      </c>
      <c r="M44">
        <v>1875</v>
      </c>
    </row>
    <row r="45" spans="1:13" x14ac:dyDescent="0.25">
      <c r="A45" t="s">
        <v>909</v>
      </c>
      <c r="B45" t="s">
        <v>900</v>
      </c>
      <c r="C45">
        <v>2506</v>
      </c>
      <c r="D45">
        <v>5012</v>
      </c>
      <c r="F45">
        <v>185308</v>
      </c>
      <c r="G45" s="15"/>
      <c r="H45" t="s">
        <v>903</v>
      </c>
      <c r="I45" t="s">
        <v>900</v>
      </c>
      <c r="J45">
        <v>1082</v>
      </c>
      <c r="K45">
        <v>1082</v>
      </c>
      <c r="M45">
        <v>35229</v>
      </c>
    </row>
    <row r="46" spans="1:13" x14ac:dyDescent="0.25">
      <c r="A46" t="s">
        <v>909</v>
      </c>
      <c r="B46" t="s">
        <v>901</v>
      </c>
      <c r="C46">
        <v>2570</v>
      </c>
      <c r="D46">
        <v>5140</v>
      </c>
      <c r="F46">
        <v>190260</v>
      </c>
      <c r="G46" s="15"/>
      <c r="H46" t="s">
        <v>903</v>
      </c>
      <c r="I46" t="s">
        <v>901</v>
      </c>
      <c r="J46">
        <v>989</v>
      </c>
      <c r="K46">
        <v>989</v>
      </c>
      <c r="M46">
        <v>32273</v>
      </c>
    </row>
    <row r="47" spans="1:13" x14ac:dyDescent="0.25">
      <c r="A47" t="s">
        <v>5</v>
      </c>
      <c r="B47" t="s">
        <v>900</v>
      </c>
      <c r="C47">
        <v>7450</v>
      </c>
      <c r="D47">
        <v>14900</v>
      </c>
      <c r="F47">
        <v>548447</v>
      </c>
      <c r="G47" s="15"/>
      <c r="H47" t="s">
        <v>3</v>
      </c>
      <c r="I47" t="s">
        <v>900</v>
      </c>
      <c r="J47">
        <v>2069</v>
      </c>
      <c r="K47">
        <v>2069</v>
      </c>
      <c r="M47">
        <v>67360</v>
      </c>
    </row>
    <row r="48" spans="1:13" x14ac:dyDescent="0.25">
      <c r="A48" t="s">
        <v>5</v>
      </c>
      <c r="B48" t="s">
        <v>901</v>
      </c>
      <c r="C48">
        <v>579</v>
      </c>
      <c r="D48">
        <v>1158</v>
      </c>
      <c r="F48">
        <v>43581</v>
      </c>
      <c r="G48" s="15"/>
      <c r="H48" t="s">
        <v>3</v>
      </c>
      <c r="I48" t="s">
        <v>901</v>
      </c>
      <c r="J48">
        <v>395</v>
      </c>
      <c r="K48">
        <v>395</v>
      </c>
      <c r="M48">
        <v>13035</v>
      </c>
    </row>
    <row r="49" spans="1:13" x14ac:dyDescent="0.25">
      <c r="A49" t="s">
        <v>910</v>
      </c>
      <c r="B49" t="s">
        <v>900</v>
      </c>
      <c r="C49">
        <v>8</v>
      </c>
      <c r="D49">
        <v>16</v>
      </c>
      <c r="F49">
        <v>520</v>
      </c>
      <c r="G49" s="15"/>
      <c r="H49" t="s">
        <v>904</v>
      </c>
      <c r="I49" t="s">
        <v>900</v>
      </c>
      <c r="J49">
        <v>7</v>
      </c>
      <c r="K49">
        <v>7</v>
      </c>
      <c r="M49">
        <v>140</v>
      </c>
    </row>
    <row r="50" spans="1:13" x14ac:dyDescent="0.25">
      <c r="A50" t="s">
        <v>910</v>
      </c>
      <c r="B50" t="s">
        <v>901</v>
      </c>
      <c r="C50">
        <v>1</v>
      </c>
      <c r="D50">
        <v>2</v>
      </c>
      <c r="F50">
        <v>65</v>
      </c>
      <c r="G50" s="15"/>
      <c r="H50" t="s">
        <v>905</v>
      </c>
      <c r="I50" t="s">
        <v>900</v>
      </c>
      <c r="J50">
        <v>72</v>
      </c>
      <c r="K50">
        <v>72</v>
      </c>
      <c r="M50">
        <v>2163</v>
      </c>
    </row>
    <row r="51" spans="1:13" x14ac:dyDescent="0.25">
      <c r="A51" t="s">
        <v>911</v>
      </c>
      <c r="B51" t="s">
        <v>900</v>
      </c>
      <c r="C51">
        <v>150</v>
      </c>
      <c r="D51">
        <v>300</v>
      </c>
      <c r="F51">
        <v>10662</v>
      </c>
      <c r="G51" s="15"/>
      <c r="H51" t="s">
        <v>906</v>
      </c>
      <c r="I51" t="s">
        <v>900</v>
      </c>
      <c r="J51">
        <v>3523</v>
      </c>
      <c r="K51">
        <v>3523</v>
      </c>
      <c r="M51">
        <v>115193</v>
      </c>
    </row>
    <row r="52" spans="1:13" x14ac:dyDescent="0.25">
      <c r="A52" t="s">
        <v>911</v>
      </c>
      <c r="B52" t="s">
        <v>901</v>
      </c>
      <c r="C52">
        <v>2</v>
      </c>
      <c r="D52">
        <v>4</v>
      </c>
      <c r="F52">
        <v>136</v>
      </c>
      <c r="G52" s="15"/>
      <c r="H52" t="s">
        <v>906</v>
      </c>
      <c r="I52" t="s">
        <v>901</v>
      </c>
      <c r="J52">
        <v>3582</v>
      </c>
      <c r="K52">
        <v>3582</v>
      </c>
      <c r="M52">
        <v>117021</v>
      </c>
    </row>
    <row r="53" spans="1:13" x14ac:dyDescent="0.25">
      <c r="A53" t="s">
        <v>912</v>
      </c>
      <c r="B53" t="s">
        <v>900</v>
      </c>
      <c r="C53">
        <v>6000</v>
      </c>
      <c r="D53">
        <v>12000</v>
      </c>
      <c r="F53">
        <v>446845</v>
      </c>
      <c r="G53" s="15"/>
      <c r="H53" t="s">
        <v>907</v>
      </c>
      <c r="I53" t="s">
        <v>900</v>
      </c>
      <c r="J53">
        <v>48</v>
      </c>
      <c r="K53">
        <v>48</v>
      </c>
      <c r="M53">
        <v>1565</v>
      </c>
    </row>
    <row r="54" spans="1:13" x14ac:dyDescent="0.25">
      <c r="A54" t="s">
        <v>912</v>
      </c>
      <c r="B54" t="s">
        <v>901</v>
      </c>
      <c r="C54">
        <v>5958</v>
      </c>
      <c r="D54">
        <v>11916</v>
      </c>
      <c r="F54">
        <v>443678</v>
      </c>
      <c r="G54" s="15"/>
      <c r="H54" t="s">
        <v>907</v>
      </c>
      <c r="I54" t="s">
        <v>901</v>
      </c>
      <c r="J54">
        <v>44</v>
      </c>
      <c r="K54">
        <v>44</v>
      </c>
      <c r="M54">
        <v>1434</v>
      </c>
    </row>
    <row r="55" spans="1:13" x14ac:dyDescent="0.25">
      <c r="A55" t="s">
        <v>913</v>
      </c>
      <c r="B55" t="s">
        <v>900</v>
      </c>
      <c r="C55">
        <v>1</v>
      </c>
      <c r="D55">
        <v>2</v>
      </c>
      <c r="F55">
        <v>65</v>
      </c>
      <c r="G55" s="15"/>
      <c r="H55" t="s">
        <v>4</v>
      </c>
      <c r="I55" t="s">
        <v>900</v>
      </c>
      <c r="J55">
        <v>179</v>
      </c>
      <c r="K55">
        <v>358</v>
      </c>
      <c r="M55">
        <v>12999</v>
      </c>
    </row>
    <row r="56" spans="1:13" x14ac:dyDescent="0.25">
      <c r="A56" t="s">
        <v>913</v>
      </c>
      <c r="B56" t="s">
        <v>901</v>
      </c>
      <c r="C56">
        <v>2</v>
      </c>
      <c r="D56">
        <v>4</v>
      </c>
      <c r="F56">
        <v>130</v>
      </c>
      <c r="G56" s="15"/>
      <c r="H56" t="s">
        <v>4</v>
      </c>
      <c r="I56" t="s">
        <v>901</v>
      </c>
      <c r="J56">
        <v>6058</v>
      </c>
      <c r="K56">
        <v>12116</v>
      </c>
      <c r="M56">
        <v>443865</v>
      </c>
    </row>
    <row r="57" spans="1:13" x14ac:dyDescent="0.25">
      <c r="A57" t="s">
        <v>914</v>
      </c>
      <c r="B57" t="s">
        <v>900</v>
      </c>
      <c r="C57">
        <v>1</v>
      </c>
      <c r="D57">
        <v>2.25</v>
      </c>
      <c r="F57">
        <v>93</v>
      </c>
      <c r="G57" s="15"/>
      <c r="H57" t="s">
        <v>908</v>
      </c>
      <c r="I57" t="s">
        <v>901</v>
      </c>
      <c r="J57">
        <v>248</v>
      </c>
      <c r="K57">
        <v>496</v>
      </c>
      <c r="M57">
        <v>18423</v>
      </c>
    </row>
    <row r="58" spans="1:13" x14ac:dyDescent="0.25">
      <c r="A58" t="s">
        <v>914</v>
      </c>
      <c r="B58" t="s">
        <v>901</v>
      </c>
      <c r="C58">
        <v>18</v>
      </c>
      <c r="D58">
        <v>40.5</v>
      </c>
      <c r="F58">
        <v>1646</v>
      </c>
      <c r="G58" s="15"/>
      <c r="H58" t="s">
        <v>909</v>
      </c>
      <c r="I58" t="s">
        <v>900</v>
      </c>
      <c r="J58">
        <v>2188</v>
      </c>
      <c r="K58">
        <v>4376</v>
      </c>
      <c r="M58">
        <v>160956</v>
      </c>
    </row>
    <row r="59" spans="1:13" x14ac:dyDescent="0.25">
      <c r="A59" t="s">
        <v>915</v>
      </c>
      <c r="B59" t="s">
        <v>900</v>
      </c>
      <c r="C59">
        <v>27</v>
      </c>
      <c r="D59">
        <v>60.75</v>
      </c>
      <c r="F59">
        <v>2498</v>
      </c>
      <c r="G59" s="15"/>
      <c r="H59" t="s">
        <v>909</v>
      </c>
      <c r="I59" t="s">
        <v>901</v>
      </c>
      <c r="J59">
        <v>1948</v>
      </c>
      <c r="K59">
        <v>3896</v>
      </c>
      <c r="M59">
        <v>143076</v>
      </c>
    </row>
    <row r="60" spans="1:13" x14ac:dyDescent="0.25">
      <c r="A60" t="s">
        <v>915</v>
      </c>
      <c r="B60" t="s">
        <v>901</v>
      </c>
      <c r="C60">
        <v>31</v>
      </c>
      <c r="D60">
        <v>69.75</v>
      </c>
      <c r="F60">
        <v>2868</v>
      </c>
      <c r="G60" s="15"/>
      <c r="H60" t="s">
        <v>5</v>
      </c>
      <c r="I60" t="s">
        <v>900</v>
      </c>
      <c r="J60">
        <v>6468</v>
      </c>
      <c r="K60">
        <v>12936</v>
      </c>
      <c r="M60">
        <v>475128</v>
      </c>
    </row>
    <row r="61" spans="1:13" x14ac:dyDescent="0.25">
      <c r="A61" t="s">
        <v>916</v>
      </c>
      <c r="B61" t="s">
        <v>900</v>
      </c>
      <c r="C61">
        <v>20</v>
      </c>
      <c r="D61">
        <v>45</v>
      </c>
      <c r="F61">
        <v>1818</v>
      </c>
      <c r="G61" s="15"/>
      <c r="H61" t="s">
        <v>5</v>
      </c>
      <c r="I61" t="s">
        <v>901</v>
      </c>
      <c r="J61">
        <v>492</v>
      </c>
      <c r="K61">
        <v>984</v>
      </c>
      <c r="M61">
        <v>36920</v>
      </c>
    </row>
    <row r="62" spans="1:13" x14ac:dyDescent="0.25">
      <c r="A62" t="s">
        <v>916</v>
      </c>
      <c r="B62" t="s">
        <v>901</v>
      </c>
      <c r="C62">
        <v>2</v>
      </c>
      <c r="D62">
        <v>4.5</v>
      </c>
      <c r="F62">
        <v>172</v>
      </c>
      <c r="G62" s="15"/>
      <c r="H62" t="s">
        <v>910</v>
      </c>
      <c r="I62" t="s">
        <v>900</v>
      </c>
      <c r="J62">
        <v>30</v>
      </c>
      <c r="K62">
        <v>60</v>
      </c>
      <c r="M62">
        <v>1950</v>
      </c>
    </row>
    <row r="63" spans="1:13" x14ac:dyDescent="0.25">
      <c r="A63" t="s">
        <v>917</v>
      </c>
      <c r="B63" t="s">
        <v>900</v>
      </c>
      <c r="C63">
        <v>29</v>
      </c>
      <c r="D63">
        <v>65.25</v>
      </c>
      <c r="F63">
        <v>2676</v>
      </c>
      <c r="G63" s="15"/>
      <c r="H63" t="s">
        <v>910</v>
      </c>
      <c r="I63" t="s">
        <v>901</v>
      </c>
      <c r="J63">
        <v>2</v>
      </c>
      <c r="K63">
        <v>4</v>
      </c>
      <c r="M63">
        <v>130</v>
      </c>
    </row>
    <row r="64" spans="1:13" x14ac:dyDescent="0.25">
      <c r="A64" t="s">
        <v>917</v>
      </c>
      <c r="B64" t="s">
        <v>901</v>
      </c>
      <c r="C64">
        <v>23</v>
      </c>
      <c r="D64">
        <v>51.75</v>
      </c>
      <c r="F64">
        <v>2128</v>
      </c>
      <c r="G64" s="15"/>
      <c r="H64" t="s">
        <v>911</v>
      </c>
      <c r="I64" t="s">
        <v>900</v>
      </c>
      <c r="J64">
        <v>264</v>
      </c>
      <c r="K64">
        <v>528</v>
      </c>
      <c r="M64">
        <v>19573</v>
      </c>
    </row>
    <row r="65" spans="7:13" x14ac:dyDescent="0.25">
      <c r="G65" s="15"/>
      <c r="H65" t="s">
        <v>912</v>
      </c>
      <c r="I65" t="s">
        <v>900</v>
      </c>
      <c r="J65">
        <v>4782</v>
      </c>
      <c r="K65">
        <v>9564</v>
      </c>
      <c r="M65">
        <v>354547</v>
      </c>
    </row>
    <row r="66" spans="7:13" x14ac:dyDescent="0.25">
      <c r="G66" s="15"/>
      <c r="H66" t="s">
        <v>912</v>
      </c>
      <c r="I66" t="s">
        <v>901</v>
      </c>
      <c r="J66">
        <v>4858</v>
      </c>
      <c r="K66">
        <v>9716</v>
      </c>
      <c r="M66">
        <v>360109</v>
      </c>
    </row>
    <row r="67" spans="7:13" x14ac:dyDescent="0.25">
      <c r="G67" s="15"/>
      <c r="H67" t="s">
        <v>913</v>
      </c>
      <c r="I67" t="s">
        <v>900</v>
      </c>
      <c r="J67">
        <v>12</v>
      </c>
      <c r="K67">
        <v>24</v>
      </c>
      <c r="M67">
        <v>791</v>
      </c>
    </row>
    <row r="68" spans="7:13" x14ac:dyDescent="0.25">
      <c r="G68" s="15"/>
      <c r="H68" t="s">
        <v>913</v>
      </c>
      <c r="I68" t="s">
        <v>901</v>
      </c>
      <c r="J68">
        <v>13</v>
      </c>
      <c r="K68">
        <v>26</v>
      </c>
      <c r="M68">
        <v>856</v>
      </c>
    </row>
    <row r="69" spans="7:13" x14ac:dyDescent="0.25">
      <c r="G69" s="15"/>
      <c r="H69" t="s">
        <v>914</v>
      </c>
      <c r="I69" t="s">
        <v>901</v>
      </c>
      <c r="J69">
        <v>77</v>
      </c>
      <c r="K69">
        <v>173.25</v>
      </c>
      <c r="M69">
        <v>7103</v>
      </c>
    </row>
    <row r="70" spans="7:13" x14ac:dyDescent="0.25">
      <c r="G70" s="15"/>
      <c r="H70" t="s">
        <v>915</v>
      </c>
      <c r="I70" t="s">
        <v>900</v>
      </c>
      <c r="J70">
        <v>18</v>
      </c>
      <c r="K70">
        <v>40.5</v>
      </c>
      <c r="M70">
        <v>1659</v>
      </c>
    </row>
    <row r="71" spans="7:13" x14ac:dyDescent="0.25">
      <c r="G71" s="15"/>
      <c r="H71" t="s">
        <v>915</v>
      </c>
      <c r="I71" t="s">
        <v>901</v>
      </c>
      <c r="J71">
        <v>22</v>
      </c>
      <c r="K71">
        <v>49.5</v>
      </c>
      <c r="M71">
        <v>2022</v>
      </c>
    </row>
    <row r="72" spans="7:13" x14ac:dyDescent="0.25">
      <c r="G72" s="15"/>
      <c r="H72" t="s">
        <v>916</v>
      </c>
      <c r="I72" t="s">
        <v>900</v>
      </c>
      <c r="J72">
        <v>64</v>
      </c>
      <c r="K72">
        <v>144</v>
      </c>
      <c r="M72">
        <v>5907</v>
      </c>
    </row>
    <row r="73" spans="7:13" x14ac:dyDescent="0.25">
      <c r="G73" s="15"/>
      <c r="H73" t="s">
        <v>916</v>
      </c>
      <c r="I73" t="s">
        <v>901</v>
      </c>
      <c r="J73">
        <v>2</v>
      </c>
      <c r="K73">
        <v>4.5</v>
      </c>
      <c r="M73">
        <v>179</v>
      </c>
    </row>
    <row r="74" spans="7:13" x14ac:dyDescent="0.25">
      <c r="G74" s="15"/>
      <c r="H74" t="s">
        <v>917</v>
      </c>
      <c r="I74" t="s">
        <v>900</v>
      </c>
      <c r="J74">
        <v>17</v>
      </c>
      <c r="K74">
        <v>38.25</v>
      </c>
      <c r="M74">
        <v>1566</v>
      </c>
    </row>
    <row r="75" spans="7:13" x14ac:dyDescent="0.25">
      <c r="G75" s="15"/>
      <c r="H75" t="s">
        <v>917</v>
      </c>
      <c r="I75" t="s">
        <v>901</v>
      </c>
      <c r="J75">
        <v>16</v>
      </c>
      <c r="K75">
        <v>36</v>
      </c>
      <c r="M75">
        <v>1474</v>
      </c>
    </row>
  </sheetData>
  <mergeCells count="2">
    <mergeCell ref="A1:F1"/>
    <mergeCell ref="H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A789-4D90-4EA7-9FA2-6EE045168239}">
  <dimension ref="A1:M16"/>
  <sheetViews>
    <sheetView workbookViewId="0">
      <selection activeCell="F28" sqref="F28"/>
    </sheetView>
  </sheetViews>
  <sheetFormatPr defaultRowHeight="15" x14ac:dyDescent="0.25"/>
  <cols>
    <col min="2" max="2" width="24.5703125" customWidth="1"/>
    <col min="9" max="9" width="24" customWidth="1"/>
  </cols>
  <sheetData>
    <row r="1" spans="1:13" ht="15.75" thickBot="1" x14ac:dyDescent="0.3">
      <c r="A1" s="148" t="s">
        <v>850</v>
      </c>
      <c r="B1" s="148"/>
      <c r="C1" s="148"/>
      <c r="D1" s="148"/>
      <c r="E1" s="148"/>
      <c r="F1" s="148"/>
      <c r="G1" s="15"/>
      <c r="H1" s="159" t="s">
        <v>918</v>
      </c>
      <c r="I1" s="160"/>
      <c r="J1" s="160"/>
      <c r="K1" s="160"/>
      <c r="L1" s="160"/>
      <c r="M1" s="161"/>
    </row>
    <row r="2" spans="1:13" ht="15.75" thickBot="1" x14ac:dyDescent="0.3">
      <c r="A2" s="1" t="s">
        <v>851</v>
      </c>
      <c r="B2" s="1" t="s">
        <v>852</v>
      </c>
      <c r="C2" s="1" t="s">
        <v>853</v>
      </c>
      <c r="D2" s="1" t="s">
        <v>854</v>
      </c>
      <c r="E2" s="1" t="s">
        <v>855</v>
      </c>
      <c r="F2" s="1" t="s">
        <v>856</v>
      </c>
      <c r="G2" s="15"/>
      <c r="H2" s="1" t="s">
        <v>851</v>
      </c>
      <c r="I2" s="1" t="s">
        <v>852</v>
      </c>
      <c r="J2" s="1" t="s">
        <v>853</v>
      </c>
      <c r="K2" s="1" t="s">
        <v>854</v>
      </c>
      <c r="L2" s="1" t="s">
        <v>855</v>
      </c>
      <c r="M2" s="1" t="s">
        <v>856</v>
      </c>
    </row>
    <row r="3" spans="1:13" x14ac:dyDescent="0.25">
      <c r="A3" t="s">
        <v>859</v>
      </c>
      <c r="B3" t="s">
        <v>860</v>
      </c>
      <c r="C3">
        <v>1407</v>
      </c>
      <c r="E3">
        <v>2398</v>
      </c>
      <c r="G3" s="15"/>
      <c r="H3" t="s">
        <v>859</v>
      </c>
      <c r="I3" t="s">
        <v>860</v>
      </c>
      <c r="J3">
        <v>1054</v>
      </c>
      <c r="L3">
        <v>1732</v>
      </c>
    </row>
    <row r="4" spans="1:13" x14ac:dyDescent="0.25">
      <c r="A4" t="s">
        <v>859</v>
      </c>
      <c r="B4" t="s">
        <v>861</v>
      </c>
      <c r="C4">
        <v>11</v>
      </c>
      <c r="E4">
        <v>13</v>
      </c>
      <c r="G4" s="15"/>
      <c r="H4" t="s">
        <v>859</v>
      </c>
      <c r="I4" t="s">
        <v>861</v>
      </c>
      <c r="J4">
        <v>35</v>
      </c>
      <c r="L4">
        <v>78</v>
      </c>
    </row>
    <row r="5" spans="1:13" x14ac:dyDescent="0.25">
      <c r="A5" t="s">
        <v>862</v>
      </c>
      <c r="B5" t="s">
        <v>863</v>
      </c>
      <c r="C5">
        <v>515</v>
      </c>
      <c r="E5">
        <v>953</v>
      </c>
      <c r="G5" s="15"/>
      <c r="H5" t="s">
        <v>862</v>
      </c>
      <c r="I5" t="s">
        <v>863</v>
      </c>
      <c r="J5">
        <v>204</v>
      </c>
      <c r="L5">
        <v>633</v>
      </c>
    </row>
    <row r="6" spans="1:13" x14ac:dyDescent="0.25">
      <c r="A6" t="s">
        <v>862</v>
      </c>
      <c r="B6" t="s">
        <v>864</v>
      </c>
      <c r="C6">
        <v>385</v>
      </c>
      <c r="E6">
        <v>722</v>
      </c>
      <c r="G6" s="15"/>
      <c r="H6" t="s">
        <v>862</v>
      </c>
      <c r="I6" t="s">
        <v>864</v>
      </c>
      <c r="J6">
        <v>171</v>
      </c>
      <c r="L6">
        <v>462</v>
      </c>
    </row>
    <row r="7" spans="1:13" x14ac:dyDescent="0.25">
      <c r="G7" s="15"/>
    </row>
    <row r="8" spans="1:13" x14ac:dyDescent="0.25">
      <c r="A8" t="s">
        <v>865</v>
      </c>
      <c r="B8" t="s">
        <v>866</v>
      </c>
      <c r="C8">
        <v>11</v>
      </c>
      <c r="E8">
        <v>68</v>
      </c>
      <c r="G8" s="15"/>
      <c r="H8" t="s">
        <v>865</v>
      </c>
      <c r="I8" t="s">
        <v>866</v>
      </c>
      <c r="J8">
        <v>11</v>
      </c>
      <c r="L8">
        <v>113</v>
      </c>
    </row>
    <row r="9" spans="1:13" x14ac:dyDescent="0.25">
      <c r="A9" t="s">
        <v>865</v>
      </c>
      <c r="B9" t="s">
        <v>5703</v>
      </c>
      <c r="G9" s="15"/>
      <c r="H9" t="s">
        <v>865</v>
      </c>
      <c r="I9" t="s">
        <v>919</v>
      </c>
      <c r="J9">
        <v>6</v>
      </c>
      <c r="L9">
        <v>108</v>
      </c>
    </row>
    <row r="10" spans="1:13" x14ac:dyDescent="0.25">
      <c r="A10" t="s">
        <v>867</v>
      </c>
      <c r="B10" t="s">
        <v>868</v>
      </c>
      <c r="C10">
        <v>2</v>
      </c>
      <c r="E10">
        <v>7</v>
      </c>
      <c r="G10" s="15"/>
      <c r="H10" t="s">
        <v>867</v>
      </c>
      <c r="I10" t="s">
        <v>868</v>
      </c>
      <c r="J10">
        <v>2</v>
      </c>
      <c r="L10">
        <v>11</v>
      </c>
    </row>
    <row r="11" spans="1:13" x14ac:dyDescent="0.25">
      <c r="A11" t="s">
        <v>867</v>
      </c>
      <c r="B11" t="s">
        <v>869</v>
      </c>
      <c r="C11">
        <v>5</v>
      </c>
      <c r="E11">
        <v>8</v>
      </c>
      <c r="G11" s="15"/>
      <c r="H11" t="s">
        <v>867</v>
      </c>
      <c r="I11" t="s">
        <v>869</v>
      </c>
      <c r="J11">
        <v>2</v>
      </c>
      <c r="L11">
        <v>11</v>
      </c>
    </row>
    <row r="12" spans="1:13" x14ac:dyDescent="0.25">
      <c r="G12" s="15"/>
    </row>
    <row r="13" spans="1:13" x14ac:dyDescent="0.25">
      <c r="A13" t="s">
        <v>885</v>
      </c>
      <c r="B13" t="s">
        <v>886</v>
      </c>
      <c r="C13">
        <v>8</v>
      </c>
      <c r="E13">
        <v>156</v>
      </c>
      <c r="G13" s="15"/>
      <c r="H13" t="s">
        <v>885</v>
      </c>
      <c r="I13" t="s">
        <v>886</v>
      </c>
      <c r="J13">
        <v>9</v>
      </c>
      <c r="L13">
        <v>96</v>
      </c>
    </row>
    <row r="14" spans="1:13" x14ac:dyDescent="0.25">
      <c r="A14" t="s">
        <v>885</v>
      </c>
      <c r="B14" t="s">
        <v>887</v>
      </c>
      <c r="C14">
        <v>1</v>
      </c>
      <c r="E14">
        <v>21</v>
      </c>
      <c r="G14" s="15"/>
      <c r="H14" t="s">
        <v>885</v>
      </c>
      <c r="I14" t="s">
        <v>887</v>
      </c>
      <c r="J14">
        <v>15</v>
      </c>
      <c r="L14">
        <v>119</v>
      </c>
    </row>
    <row r="15" spans="1:13" x14ac:dyDescent="0.25">
      <c r="A15" t="s">
        <v>888</v>
      </c>
      <c r="B15" t="s">
        <v>889</v>
      </c>
      <c r="C15">
        <v>1</v>
      </c>
      <c r="E15">
        <v>20</v>
      </c>
      <c r="G15" s="15"/>
      <c r="H15" t="s">
        <v>888</v>
      </c>
      <c r="I15" t="s">
        <v>889</v>
      </c>
      <c r="J15">
        <v>8</v>
      </c>
      <c r="L15">
        <v>271</v>
      </c>
    </row>
    <row r="16" spans="1:13" x14ac:dyDescent="0.25">
      <c r="A16" t="s">
        <v>888</v>
      </c>
      <c r="B16" t="s">
        <v>890</v>
      </c>
      <c r="C16">
        <v>3</v>
      </c>
      <c r="E16">
        <v>84</v>
      </c>
      <c r="G16" s="15"/>
      <c r="H16" t="s">
        <v>888</v>
      </c>
      <c r="I16" t="s">
        <v>890</v>
      </c>
      <c r="J16">
        <v>9</v>
      </c>
      <c r="L16">
        <v>246</v>
      </c>
    </row>
  </sheetData>
  <mergeCells count="2">
    <mergeCell ref="A1:F1"/>
    <mergeCell ref="H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7910-8979-4C30-818A-D8B1D70A29C2}">
  <dimension ref="A1:K151"/>
  <sheetViews>
    <sheetView workbookViewId="0">
      <selection activeCell="G4" sqref="G4"/>
    </sheetView>
  </sheetViews>
  <sheetFormatPr defaultRowHeight="15" x14ac:dyDescent="0.25"/>
  <sheetData>
    <row r="1" spans="1:11" ht="15.75" thickBot="1" x14ac:dyDescent="0.3">
      <c r="A1" s="148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 thickBot="1" x14ac:dyDescent="0.3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43</v>
      </c>
      <c r="K2" s="1" t="s">
        <v>44</v>
      </c>
    </row>
    <row r="3" spans="1:11" x14ac:dyDescent="0.25">
      <c r="A3" t="s">
        <v>45</v>
      </c>
      <c r="B3" t="s">
        <v>46</v>
      </c>
      <c r="C3">
        <v>33806</v>
      </c>
      <c r="D3" t="s">
        <v>47</v>
      </c>
      <c r="E3" t="s">
        <v>48</v>
      </c>
      <c r="F3" t="s">
        <v>48</v>
      </c>
      <c r="G3">
        <v>442213</v>
      </c>
      <c r="H3" t="s">
        <v>49</v>
      </c>
      <c r="I3" t="s">
        <v>50</v>
      </c>
      <c r="J3" t="s">
        <v>51</v>
      </c>
      <c r="K3" t="s">
        <v>48</v>
      </c>
    </row>
    <row r="4" spans="1:11" x14ac:dyDescent="0.25">
      <c r="A4" t="s">
        <v>53</v>
      </c>
      <c r="B4" t="s">
        <v>54</v>
      </c>
      <c r="C4">
        <v>33604</v>
      </c>
      <c r="D4" t="s">
        <v>47</v>
      </c>
      <c r="E4" t="s">
        <v>55</v>
      </c>
      <c r="F4" t="s">
        <v>56</v>
      </c>
      <c r="G4">
        <v>426365</v>
      </c>
      <c r="H4" t="s">
        <v>49</v>
      </c>
      <c r="I4" t="s">
        <v>57</v>
      </c>
      <c r="J4" t="s">
        <v>58</v>
      </c>
      <c r="K4" t="s">
        <v>56</v>
      </c>
    </row>
    <row r="5" spans="1:11" x14ac:dyDescent="0.25">
      <c r="A5" t="s">
        <v>60</v>
      </c>
      <c r="B5" t="s">
        <v>46</v>
      </c>
      <c r="C5">
        <v>33632</v>
      </c>
      <c r="D5" t="s">
        <v>61</v>
      </c>
      <c r="E5" t="s">
        <v>64</v>
      </c>
      <c r="F5" t="s">
        <v>62</v>
      </c>
      <c r="G5">
        <v>441245</v>
      </c>
      <c r="H5" t="s">
        <v>49</v>
      </c>
      <c r="I5" t="s">
        <v>65</v>
      </c>
      <c r="J5" t="s">
        <v>66</v>
      </c>
      <c r="K5" t="s">
        <v>67</v>
      </c>
    </row>
    <row r="6" spans="1:11" x14ac:dyDescent="0.25">
      <c r="A6" t="s">
        <v>68</v>
      </c>
      <c r="B6" t="s">
        <v>46</v>
      </c>
      <c r="C6">
        <v>33190</v>
      </c>
      <c r="D6" t="s">
        <v>69</v>
      </c>
      <c r="E6" t="s">
        <v>72</v>
      </c>
      <c r="F6" t="s">
        <v>70</v>
      </c>
      <c r="G6">
        <v>408777</v>
      </c>
      <c r="H6" t="s">
        <v>49</v>
      </c>
      <c r="I6" t="s">
        <v>73</v>
      </c>
      <c r="J6" t="s">
        <v>74</v>
      </c>
      <c r="K6" t="s">
        <v>75</v>
      </c>
    </row>
    <row r="7" spans="1:11" x14ac:dyDescent="0.25">
      <c r="A7" t="s">
        <v>76</v>
      </c>
      <c r="B7" t="s">
        <v>46</v>
      </c>
      <c r="C7">
        <v>33624</v>
      </c>
      <c r="D7" t="s">
        <v>61</v>
      </c>
      <c r="E7" t="s">
        <v>77</v>
      </c>
      <c r="F7" t="s">
        <v>59</v>
      </c>
      <c r="G7">
        <v>408789</v>
      </c>
      <c r="H7" t="s">
        <v>49</v>
      </c>
      <c r="I7" t="s">
        <v>73</v>
      </c>
      <c r="J7" t="s">
        <v>74</v>
      </c>
      <c r="K7" t="s">
        <v>59</v>
      </c>
    </row>
    <row r="8" spans="1:11" x14ac:dyDescent="0.25">
      <c r="A8" t="s">
        <v>79</v>
      </c>
      <c r="B8" t="s">
        <v>80</v>
      </c>
      <c r="C8">
        <v>33526</v>
      </c>
      <c r="D8" t="s">
        <v>61</v>
      </c>
      <c r="E8" t="s">
        <v>83</v>
      </c>
      <c r="F8" t="s">
        <v>81</v>
      </c>
      <c r="G8">
        <v>439585</v>
      </c>
      <c r="H8" t="s">
        <v>49</v>
      </c>
      <c r="I8" t="s">
        <v>65</v>
      </c>
      <c r="J8" t="s">
        <v>66</v>
      </c>
      <c r="K8" t="s">
        <v>84</v>
      </c>
    </row>
    <row r="9" spans="1:11" x14ac:dyDescent="0.25">
      <c r="A9" t="s">
        <v>85</v>
      </c>
      <c r="B9" t="s">
        <v>80</v>
      </c>
      <c r="C9">
        <v>33240</v>
      </c>
      <c r="D9" t="s">
        <v>61</v>
      </c>
      <c r="E9" t="s">
        <v>87</v>
      </c>
      <c r="F9" t="s">
        <v>70</v>
      </c>
      <c r="G9">
        <v>434641</v>
      </c>
      <c r="H9" t="s">
        <v>49</v>
      </c>
      <c r="I9" t="s">
        <v>88</v>
      </c>
      <c r="J9" t="s">
        <v>89</v>
      </c>
      <c r="K9" t="s">
        <v>90</v>
      </c>
    </row>
    <row r="10" spans="1:11" x14ac:dyDescent="0.25">
      <c r="A10" t="s">
        <v>91</v>
      </c>
      <c r="B10" t="s">
        <v>80</v>
      </c>
      <c r="C10">
        <v>33196</v>
      </c>
      <c r="D10" t="s">
        <v>61</v>
      </c>
      <c r="E10" t="s">
        <v>92</v>
      </c>
      <c r="F10" t="s">
        <v>93</v>
      </c>
      <c r="G10">
        <v>434453</v>
      </c>
      <c r="H10" t="s">
        <v>49</v>
      </c>
      <c r="I10" t="s">
        <v>73</v>
      </c>
      <c r="J10" t="s">
        <v>74</v>
      </c>
      <c r="K10" t="s">
        <v>93</v>
      </c>
    </row>
    <row r="11" spans="1:11" x14ac:dyDescent="0.25">
      <c r="A11" t="s">
        <v>94</v>
      </c>
      <c r="B11" t="s">
        <v>80</v>
      </c>
      <c r="C11">
        <v>33162</v>
      </c>
      <c r="D11" t="s">
        <v>61</v>
      </c>
      <c r="E11" t="s">
        <v>96</v>
      </c>
      <c r="F11" t="s">
        <v>95</v>
      </c>
      <c r="G11">
        <v>434275</v>
      </c>
      <c r="H11" t="s">
        <v>49</v>
      </c>
      <c r="I11" t="s">
        <v>65</v>
      </c>
      <c r="J11" t="s">
        <v>66</v>
      </c>
      <c r="K11" t="s">
        <v>97</v>
      </c>
    </row>
    <row r="12" spans="1:11" x14ac:dyDescent="0.25">
      <c r="A12" t="s">
        <v>98</v>
      </c>
      <c r="B12" t="s">
        <v>80</v>
      </c>
      <c r="C12">
        <v>33734</v>
      </c>
      <c r="D12" t="s">
        <v>61</v>
      </c>
      <c r="E12" t="s">
        <v>101</v>
      </c>
      <c r="F12" t="s">
        <v>99</v>
      </c>
      <c r="G12">
        <v>439616</v>
      </c>
      <c r="H12" t="s">
        <v>49</v>
      </c>
      <c r="I12" t="s">
        <v>65</v>
      </c>
      <c r="J12" t="s">
        <v>66</v>
      </c>
      <c r="K12" t="s">
        <v>102</v>
      </c>
    </row>
    <row r="13" spans="1:11" x14ac:dyDescent="0.25">
      <c r="A13" t="s">
        <v>103</v>
      </c>
      <c r="B13" t="s">
        <v>80</v>
      </c>
      <c r="C13">
        <v>33834</v>
      </c>
      <c r="D13" t="s">
        <v>61</v>
      </c>
      <c r="E13" t="s">
        <v>105</v>
      </c>
      <c r="F13" t="s">
        <v>104</v>
      </c>
      <c r="G13">
        <v>443167</v>
      </c>
      <c r="H13" t="s">
        <v>49</v>
      </c>
      <c r="I13" t="s">
        <v>65</v>
      </c>
      <c r="J13" t="s">
        <v>66</v>
      </c>
      <c r="K13" t="s">
        <v>106</v>
      </c>
    </row>
    <row r="14" spans="1:11" x14ac:dyDescent="0.25">
      <c r="A14" t="s">
        <v>107</v>
      </c>
      <c r="B14" t="s">
        <v>80</v>
      </c>
      <c r="C14">
        <v>33734</v>
      </c>
      <c r="D14" t="s">
        <v>61</v>
      </c>
      <c r="E14" t="s">
        <v>101</v>
      </c>
      <c r="F14" t="s">
        <v>99</v>
      </c>
      <c r="G14">
        <v>439616</v>
      </c>
      <c r="H14" t="s">
        <v>49</v>
      </c>
      <c r="I14" t="s">
        <v>65</v>
      </c>
      <c r="J14" t="s">
        <v>66</v>
      </c>
      <c r="K14" t="s">
        <v>102</v>
      </c>
    </row>
    <row r="15" spans="1:11" x14ac:dyDescent="0.25">
      <c r="A15" t="s">
        <v>109</v>
      </c>
      <c r="B15" t="s">
        <v>80</v>
      </c>
      <c r="C15">
        <v>33624</v>
      </c>
      <c r="D15" t="s">
        <v>61</v>
      </c>
      <c r="E15" t="s">
        <v>77</v>
      </c>
      <c r="F15" t="s">
        <v>62</v>
      </c>
      <c r="G15">
        <v>441245</v>
      </c>
      <c r="H15" t="s">
        <v>49</v>
      </c>
      <c r="I15" t="s">
        <v>65</v>
      </c>
      <c r="J15" t="s">
        <v>66</v>
      </c>
      <c r="K15" t="s">
        <v>67</v>
      </c>
    </row>
    <row r="16" spans="1:11" x14ac:dyDescent="0.25">
      <c r="A16" t="s">
        <v>110</v>
      </c>
      <c r="B16" t="s">
        <v>80</v>
      </c>
      <c r="C16">
        <v>33834</v>
      </c>
      <c r="D16" t="s">
        <v>61</v>
      </c>
      <c r="E16" t="s">
        <v>105</v>
      </c>
      <c r="F16" t="s">
        <v>52</v>
      </c>
      <c r="G16">
        <v>358662</v>
      </c>
      <c r="H16" t="s">
        <v>49</v>
      </c>
      <c r="I16" t="s">
        <v>88</v>
      </c>
      <c r="J16" t="s">
        <v>89</v>
      </c>
      <c r="K16" t="s">
        <v>52</v>
      </c>
    </row>
    <row r="17" spans="1:11" x14ac:dyDescent="0.25">
      <c r="A17" t="s">
        <v>111</v>
      </c>
      <c r="B17" t="s">
        <v>80</v>
      </c>
      <c r="C17">
        <v>33240</v>
      </c>
      <c r="D17" t="s">
        <v>61</v>
      </c>
      <c r="E17" t="s">
        <v>87</v>
      </c>
      <c r="F17" t="s">
        <v>70</v>
      </c>
      <c r="G17">
        <v>420431</v>
      </c>
      <c r="H17" t="s">
        <v>49</v>
      </c>
      <c r="I17" t="s">
        <v>112</v>
      </c>
      <c r="J17" t="s">
        <v>113</v>
      </c>
      <c r="K17" t="s">
        <v>70</v>
      </c>
    </row>
    <row r="18" spans="1:11" x14ac:dyDescent="0.25">
      <c r="A18" t="s">
        <v>114</v>
      </c>
      <c r="B18" t="s">
        <v>80</v>
      </c>
      <c r="C18">
        <v>33526</v>
      </c>
      <c r="D18" t="s">
        <v>61</v>
      </c>
      <c r="E18" t="s">
        <v>83</v>
      </c>
      <c r="F18" t="s">
        <v>81</v>
      </c>
      <c r="G18">
        <v>439585</v>
      </c>
      <c r="H18" t="s">
        <v>49</v>
      </c>
      <c r="I18" t="s">
        <v>65</v>
      </c>
      <c r="J18" t="s">
        <v>66</v>
      </c>
      <c r="K18" t="s">
        <v>84</v>
      </c>
    </row>
    <row r="19" spans="1:11" x14ac:dyDescent="0.25">
      <c r="A19" t="s">
        <v>115</v>
      </c>
      <c r="B19" t="s">
        <v>80</v>
      </c>
      <c r="C19">
        <v>33800</v>
      </c>
      <c r="D19" t="s">
        <v>61</v>
      </c>
      <c r="E19" t="s">
        <v>116</v>
      </c>
      <c r="F19" t="s">
        <v>104</v>
      </c>
      <c r="G19">
        <v>443167</v>
      </c>
      <c r="H19" t="s">
        <v>49</v>
      </c>
      <c r="I19" t="s">
        <v>65</v>
      </c>
      <c r="J19" t="s">
        <v>66</v>
      </c>
      <c r="K19" t="s">
        <v>106</v>
      </c>
    </row>
    <row r="20" spans="1:11" x14ac:dyDescent="0.25">
      <c r="A20" t="s">
        <v>117</v>
      </c>
      <c r="B20" t="s">
        <v>80</v>
      </c>
      <c r="C20">
        <v>33800</v>
      </c>
      <c r="D20" t="s">
        <v>61</v>
      </c>
      <c r="E20" t="s">
        <v>116</v>
      </c>
      <c r="F20" t="s">
        <v>104</v>
      </c>
      <c r="G20">
        <v>443167</v>
      </c>
      <c r="H20" t="s">
        <v>49</v>
      </c>
      <c r="I20" t="s">
        <v>65</v>
      </c>
      <c r="J20" t="s">
        <v>66</v>
      </c>
      <c r="K20" t="s">
        <v>106</v>
      </c>
    </row>
    <row r="21" spans="1:11" x14ac:dyDescent="0.25">
      <c r="A21" t="s">
        <v>118</v>
      </c>
      <c r="B21" t="s">
        <v>80</v>
      </c>
      <c r="C21">
        <v>33734</v>
      </c>
      <c r="D21" t="s">
        <v>61</v>
      </c>
      <c r="E21" t="s">
        <v>101</v>
      </c>
      <c r="F21" t="s">
        <v>119</v>
      </c>
      <c r="G21">
        <v>358660</v>
      </c>
      <c r="H21" t="s">
        <v>49</v>
      </c>
      <c r="I21" t="s">
        <v>88</v>
      </c>
      <c r="J21" t="s">
        <v>89</v>
      </c>
      <c r="K21" t="s">
        <v>119</v>
      </c>
    </row>
    <row r="22" spans="1:11" x14ac:dyDescent="0.25">
      <c r="A22" t="s">
        <v>120</v>
      </c>
      <c r="B22" t="s">
        <v>80</v>
      </c>
      <c r="C22">
        <v>33162</v>
      </c>
      <c r="D22" t="s">
        <v>61</v>
      </c>
      <c r="E22" t="s">
        <v>96</v>
      </c>
      <c r="F22" t="s">
        <v>95</v>
      </c>
      <c r="G22">
        <v>434275</v>
      </c>
      <c r="H22" t="s">
        <v>49</v>
      </c>
      <c r="I22" t="s">
        <v>65</v>
      </c>
      <c r="J22" t="s">
        <v>66</v>
      </c>
      <c r="K22" t="s">
        <v>97</v>
      </c>
    </row>
    <row r="23" spans="1:11" x14ac:dyDescent="0.25">
      <c r="A23" t="s">
        <v>121</v>
      </c>
      <c r="B23" t="s">
        <v>80</v>
      </c>
      <c r="C23">
        <v>33734</v>
      </c>
      <c r="D23" t="s">
        <v>61</v>
      </c>
      <c r="E23" t="s">
        <v>101</v>
      </c>
      <c r="F23" t="s">
        <v>99</v>
      </c>
      <c r="G23">
        <v>439616</v>
      </c>
      <c r="H23" t="s">
        <v>49</v>
      </c>
      <c r="I23" t="s">
        <v>65</v>
      </c>
      <c r="J23" t="s">
        <v>66</v>
      </c>
      <c r="K23" t="s">
        <v>102</v>
      </c>
    </row>
    <row r="24" spans="1:11" x14ac:dyDescent="0.25">
      <c r="A24" t="s">
        <v>122</v>
      </c>
      <c r="B24" t="s">
        <v>80</v>
      </c>
      <c r="C24">
        <v>33800</v>
      </c>
      <c r="D24" t="s">
        <v>61</v>
      </c>
      <c r="E24" t="s">
        <v>116</v>
      </c>
      <c r="F24" t="s">
        <v>104</v>
      </c>
      <c r="G24">
        <v>443167</v>
      </c>
      <c r="H24" t="s">
        <v>49</v>
      </c>
      <c r="I24" t="s">
        <v>65</v>
      </c>
      <c r="J24" t="s">
        <v>66</v>
      </c>
      <c r="K24" t="s">
        <v>106</v>
      </c>
    </row>
    <row r="25" spans="1:11" x14ac:dyDescent="0.25">
      <c r="A25" t="s">
        <v>123</v>
      </c>
      <c r="B25" t="s">
        <v>124</v>
      </c>
      <c r="C25">
        <v>33604</v>
      </c>
      <c r="D25" t="s">
        <v>47</v>
      </c>
      <c r="E25" t="s">
        <v>55</v>
      </c>
      <c r="F25" t="s">
        <v>56</v>
      </c>
      <c r="G25">
        <v>426365</v>
      </c>
      <c r="H25" t="s">
        <v>49</v>
      </c>
      <c r="I25" t="s">
        <v>57</v>
      </c>
      <c r="J25" t="s">
        <v>58</v>
      </c>
      <c r="K25" t="s">
        <v>56</v>
      </c>
    </row>
    <row r="26" spans="1:11" x14ac:dyDescent="0.25">
      <c r="A26" t="s">
        <v>126</v>
      </c>
      <c r="B26" t="s">
        <v>124</v>
      </c>
      <c r="C26">
        <v>33604</v>
      </c>
      <c r="D26" t="s">
        <v>47</v>
      </c>
      <c r="E26" t="s">
        <v>55</v>
      </c>
      <c r="F26" t="s">
        <v>119</v>
      </c>
      <c r="G26">
        <v>420490</v>
      </c>
      <c r="H26" t="s">
        <v>49</v>
      </c>
      <c r="I26" t="s">
        <v>112</v>
      </c>
      <c r="J26" t="s">
        <v>113</v>
      </c>
      <c r="K26" t="s">
        <v>119</v>
      </c>
    </row>
    <row r="27" spans="1:11" x14ac:dyDescent="0.25">
      <c r="A27" t="s">
        <v>128</v>
      </c>
      <c r="B27" t="s">
        <v>80</v>
      </c>
      <c r="C27">
        <v>33396</v>
      </c>
      <c r="D27" t="s">
        <v>61</v>
      </c>
      <c r="E27" t="s">
        <v>129</v>
      </c>
      <c r="F27" t="s">
        <v>130</v>
      </c>
      <c r="G27">
        <v>408784</v>
      </c>
      <c r="H27" t="s">
        <v>49</v>
      </c>
      <c r="I27" t="s">
        <v>73</v>
      </c>
      <c r="J27" t="s">
        <v>74</v>
      </c>
      <c r="K27" t="s">
        <v>130</v>
      </c>
    </row>
    <row r="28" spans="1:11" x14ac:dyDescent="0.25">
      <c r="A28" t="s">
        <v>132</v>
      </c>
      <c r="B28" t="s">
        <v>133</v>
      </c>
      <c r="C28">
        <v>33316</v>
      </c>
      <c r="D28" t="s">
        <v>47</v>
      </c>
      <c r="E28" t="s">
        <v>134</v>
      </c>
      <c r="F28" t="s">
        <v>135</v>
      </c>
      <c r="G28">
        <v>427406</v>
      </c>
      <c r="H28" t="s">
        <v>49</v>
      </c>
      <c r="I28" t="s">
        <v>136</v>
      </c>
      <c r="J28" t="s">
        <v>137</v>
      </c>
      <c r="K28" t="s">
        <v>135</v>
      </c>
    </row>
    <row r="29" spans="1:11" x14ac:dyDescent="0.25">
      <c r="A29" t="s">
        <v>139</v>
      </c>
      <c r="B29" t="s">
        <v>80</v>
      </c>
      <c r="C29">
        <v>33722</v>
      </c>
      <c r="D29" t="s">
        <v>47</v>
      </c>
      <c r="E29" t="s">
        <v>140</v>
      </c>
      <c r="F29" t="s">
        <v>48</v>
      </c>
      <c r="G29">
        <v>442213</v>
      </c>
      <c r="H29" t="s">
        <v>49</v>
      </c>
      <c r="I29" t="s">
        <v>50</v>
      </c>
      <c r="J29" t="s">
        <v>51</v>
      </c>
      <c r="K29" t="s">
        <v>48</v>
      </c>
    </row>
    <row r="30" spans="1:11" x14ac:dyDescent="0.25">
      <c r="A30" t="s">
        <v>141</v>
      </c>
      <c r="B30" t="s">
        <v>80</v>
      </c>
      <c r="C30">
        <v>33624</v>
      </c>
      <c r="D30" t="s">
        <v>61</v>
      </c>
      <c r="E30" t="s">
        <v>77</v>
      </c>
      <c r="F30" t="s">
        <v>62</v>
      </c>
      <c r="G30">
        <v>441245</v>
      </c>
      <c r="H30" t="s">
        <v>49</v>
      </c>
      <c r="I30" t="s">
        <v>65</v>
      </c>
      <c r="J30" t="s">
        <v>66</v>
      </c>
      <c r="K30" t="s">
        <v>67</v>
      </c>
    </row>
    <row r="31" spans="1:11" x14ac:dyDescent="0.25">
      <c r="A31" t="s">
        <v>142</v>
      </c>
      <c r="B31" t="s">
        <v>133</v>
      </c>
      <c r="C31">
        <v>33402</v>
      </c>
      <c r="D31" t="s">
        <v>47</v>
      </c>
      <c r="E31" t="s">
        <v>143</v>
      </c>
      <c r="F31" t="s">
        <v>144</v>
      </c>
      <c r="G31">
        <v>432143</v>
      </c>
      <c r="H31" t="s">
        <v>49</v>
      </c>
      <c r="I31" t="s">
        <v>57</v>
      </c>
      <c r="J31" t="s">
        <v>58</v>
      </c>
      <c r="K31" t="s">
        <v>144</v>
      </c>
    </row>
    <row r="32" spans="1:11" x14ac:dyDescent="0.25">
      <c r="A32" t="s">
        <v>146</v>
      </c>
      <c r="B32" t="s">
        <v>133</v>
      </c>
      <c r="C32">
        <v>33362</v>
      </c>
      <c r="D32" t="s">
        <v>61</v>
      </c>
      <c r="E32" t="s">
        <v>148</v>
      </c>
      <c r="F32" t="s">
        <v>143</v>
      </c>
      <c r="G32">
        <v>435027</v>
      </c>
      <c r="H32" t="s">
        <v>49</v>
      </c>
      <c r="I32" t="s">
        <v>149</v>
      </c>
      <c r="J32" t="s">
        <v>150</v>
      </c>
      <c r="K32" t="s">
        <v>143</v>
      </c>
    </row>
    <row r="33" spans="1:11" x14ac:dyDescent="0.25">
      <c r="A33" t="s">
        <v>151</v>
      </c>
      <c r="B33" t="s">
        <v>133</v>
      </c>
      <c r="C33">
        <v>33362</v>
      </c>
      <c r="D33" t="s">
        <v>61</v>
      </c>
      <c r="E33" t="s">
        <v>148</v>
      </c>
      <c r="F33" t="s">
        <v>143</v>
      </c>
      <c r="G33">
        <v>435027</v>
      </c>
      <c r="H33" t="s">
        <v>49</v>
      </c>
      <c r="I33" t="s">
        <v>149</v>
      </c>
      <c r="J33" t="s">
        <v>150</v>
      </c>
      <c r="K33" t="s">
        <v>143</v>
      </c>
    </row>
    <row r="34" spans="1:11" x14ac:dyDescent="0.25">
      <c r="A34" t="s">
        <v>152</v>
      </c>
      <c r="B34" t="s">
        <v>80</v>
      </c>
      <c r="C34">
        <v>33855</v>
      </c>
      <c r="D34" t="s">
        <v>61</v>
      </c>
      <c r="E34" t="s">
        <v>105</v>
      </c>
      <c r="F34" t="s">
        <v>104</v>
      </c>
      <c r="G34">
        <v>443167</v>
      </c>
      <c r="H34" t="s">
        <v>49</v>
      </c>
      <c r="I34" t="s">
        <v>65</v>
      </c>
      <c r="J34" t="s">
        <v>66</v>
      </c>
      <c r="K34" t="s">
        <v>106</v>
      </c>
    </row>
    <row r="35" spans="1:11" x14ac:dyDescent="0.25">
      <c r="A35" t="s">
        <v>153</v>
      </c>
      <c r="B35" t="s">
        <v>124</v>
      </c>
      <c r="C35">
        <v>33756</v>
      </c>
      <c r="D35" t="s">
        <v>154</v>
      </c>
      <c r="E35" t="s">
        <v>140</v>
      </c>
      <c r="F35" t="s">
        <v>48</v>
      </c>
      <c r="G35">
        <v>353978</v>
      </c>
      <c r="H35" t="s">
        <v>49</v>
      </c>
      <c r="I35" t="s">
        <v>155</v>
      </c>
      <c r="J35" t="s">
        <v>156</v>
      </c>
      <c r="K35" t="s">
        <v>48</v>
      </c>
    </row>
    <row r="36" spans="1:11" x14ac:dyDescent="0.25">
      <c r="A36" t="s">
        <v>158</v>
      </c>
      <c r="B36" t="s">
        <v>124</v>
      </c>
      <c r="C36">
        <v>33326</v>
      </c>
      <c r="D36" t="s">
        <v>154</v>
      </c>
      <c r="E36" t="s">
        <v>159</v>
      </c>
      <c r="F36" t="s">
        <v>71</v>
      </c>
      <c r="G36">
        <v>353968</v>
      </c>
      <c r="H36" t="s">
        <v>49</v>
      </c>
      <c r="I36" t="s">
        <v>155</v>
      </c>
      <c r="J36" t="s">
        <v>156</v>
      </c>
      <c r="K36" t="s">
        <v>71</v>
      </c>
    </row>
    <row r="37" spans="1:11" x14ac:dyDescent="0.25">
      <c r="A37" t="s">
        <v>161</v>
      </c>
      <c r="B37" t="s">
        <v>124</v>
      </c>
      <c r="C37">
        <v>33430</v>
      </c>
      <c r="D37" t="s">
        <v>154</v>
      </c>
      <c r="E37" t="s">
        <v>160</v>
      </c>
      <c r="F37" t="s">
        <v>162</v>
      </c>
      <c r="G37">
        <v>353971</v>
      </c>
      <c r="H37" t="s">
        <v>49</v>
      </c>
      <c r="I37" t="s">
        <v>155</v>
      </c>
      <c r="J37" t="s">
        <v>156</v>
      </c>
      <c r="K37" t="s">
        <v>162</v>
      </c>
    </row>
    <row r="38" spans="1:11" x14ac:dyDescent="0.25">
      <c r="A38" t="s">
        <v>164</v>
      </c>
      <c r="B38" t="s">
        <v>124</v>
      </c>
      <c r="C38">
        <v>33378</v>
      </c>
      <c r="D38" t="s">
        <v>154</v>
      </c>
      <c r="E38" t="s">
        <v>143</v>
      </c>
      <c r="F38" t="s">
        <v>130</v>
      </c>
      <c r="G38">
        <v>353969</v>
      </c>
      <c r="H38" t="s">
        <v>49</v>
      </c>
      <c r="I38" t="s">
        <v>155</v>
      </c>
      <c r="J38" t="s">
        <v>156</v>
      </c>
      <c r="K38" t="s">
        <v>130</v>
      </c>
    </row>
    <row r="39" spans="1:11" x14ac:dyDescent="0.25">
      <c r="A39" t="s">
        <v>165</v>
      </c>
      <c r="B39" t="s">
        <v>80</v>
      </c>
      <c r="C39">
        <v>33560</v>
      </c>
      <c r="D39" t="s">
        <v>61</v>
      </c>
      <c r="E39" t="s">
        <v>81</v>
      </c>
      <c r="F39" t="s">
        <v>55</v>
      </c>
      <c r="G39">
        <v>420473</v>
      </c>
      <c r="H39" t="s">
        <v>49</v>
      </c>
      <c r="I39" t="s">
        <v>112</v>
      </c>
      <c r="J39" t="s">
        <v>113</v>
      </c>
      <c r="K39" t="s">
        <v>55</v>
      </c>
    </row>
    <row r="40" spans="1:11" x14ac:dyDescent="0.25">
      <c r="A40" t="s">
        <v>166</v>
      </c>
      <c r="B40" t="s">
        <v>80</v>
      </c>
      <c r="C40">
        <v>33560</v>
      </c>
      <c r="D40" t="s">
        <v>61</v>
      </c>
      <c r="E40" t="s">
        <v>81</v>
      </c>
      <c r="F40" t="s">
        <v>55</v>
      </c>
      <c r="G40">
        <v>420473</v>
      </c>
      <c r="H40" t="s">
        <v>49</v>
      </c>
      <c r="I40" t="s">
        <v>112</v>
      </c>
      <c r="J40" t="s">
        <v>113</v>
      </c>
      <c r="K40" t="s">
        <v>55</v>
      </c>
    </row>
    <row r="41" spans="1:11" x14ac:dyDescent="0.25">
      <c r="A41" t="s">
        <v>167</v>
      </c>
      <c r="B41" t="s">
        <v>80</v>
      </c>
      <c r="C41">
        <v>33855</v>
      </c>
      <c r="D41" t="s">
        <v>61</v>
      </c>
      <c r="E41" t="s">
        <v>116</v>
      </c>
      <c r="F41" t="s">
        <v>104</v>
      </c>
      <c r="G41">
        <v>443167</v>
      </c>
      <c r="H41" t="s">
        <v>49</v>
      </c>
      <c r="I41" t="s">
        <v>65</v>
      </c>
      <c r="J41" t="s">
        <v>66</v>
      </c>
      <c r="K41" t="s">
        <v>106</v>
      </c>
    </row>
    <row r="42" spans="1:11" x14ac:dyDescent="0.25">
      <c r="A42" t="s">
        <v>169</v>
      </c>
      <c r="B42" t="s">
        <v>133</v>
      </c>
      <c r="C42">
        <v>33396</v>
      </c>
      <c r="D42" t="s">
        <v>61</v>
      </c>
      <c r="E42" t="s">
        <v>129</v>
      </c>
      <c r="F42" t="s">
        <v>130</v>
      </c>
      <c r="G42">
        <v>408784</v>
      </c>
      <c r="H42" t="s">
        <v>49</v>
      </c>
      <c r="I42" t="s">
        <v>73</v>
      </c>
      <c r="J42" t="s">
        <v>74</v>
      </c>
      <c r="K42" t="s">
        <v>130</v>
      </c>
    </row>
    <row r="43" spans="1:11" x14ac:dyDescent="0.25">
      <c r="A43" t="s">
        <v>170</v>
      </c>
      <c r="B43" t="s">
        <v>133</v>
      </c>
      <c r="C43">
        <v>33240</v>
      </c>
      <c r="D43" t="s">
        <v>61</v>
      </c>
      <c r="E43" t="s">
        <v>87</v>
      </c>
      <c r="F43" t="s">
        <v>70</v>
      </c>
      <c r="G43">
        <v>434641</v>
      </c>
      <c r="H43" t="s">
        <v>49</v>
      </c>
      <c r="I43" t="s">
        <v>88</v>
      </c>
      <c r="J43" t="s">
        <v>89</v>
      </c>
      <c r="K43" t="s">
        <v>90</v>
      </c>
    </row>
    <row r="44" spans="1:11" x14ac:dyDescent="0.25">
      <c r="A44" t="s">
        <v>172</v>
      </c>
      <c r="B44" t="s">
        <v>133</v>
      </c>
      <c r="C44">
        <v>33196</v>
      </c>
      <c r="D44" t="s">
        <v>61</v>
      </c>
      <c r="E44" t="s">
        <v>92</v>
      </c>
      <c r="F44" t="s">
        <v>93</v>
      </c>
      <c r="G44">
        <v>434641</v>
      </c>
      <c r="H44" t="s">
        <v>49</v>
      </c>
      <c r="I44" t="s">
        <v>88</v>
      </c>
      <c r="J44" t="s">
        <v>89</v>
      </c>
      <c r="K44" t="s">
        <v>90</v>
      </c>
    </row>
    <row r="45" spans="1:11" x14ac:dyDescent="0.25">
      <c r="A45" t="s">
        <v>173</v>
      </c>
      <c r="B45" t="s">
        <v>124</v>
      </c>
      <c r="C45">
        <v>33734</v>
      </c>
      <c r="D45" t="s">
        <v>61</v>
      </c>
      <c r="E45" t="s">
        <v>101</v>
      </c>
      <c r="F45" t="s">
        <v>119</v>
      </c>
      <c r="G45">
        <v>358660</v>
      </c>
      <c r="H45" t="s">
        <v>49</v>
      </c>
      <c r="I45" t="s">
        <v>88</v>
      </c>
      <c r="J45" t="s">
        <v>89</v>
      </c>
      <c r="K45" t="s">
        <v>119</v>
      </c>
    </row>
    <row r="46" spans="1:11" x14ac:dyDescent="0.25">
      <c r="A46" t="s">
        <v>174</v>
      </c>
      <c r="B46" t="s">
        <v>124</v>
      </c>
      <c r="C46">
        <v>33780</v>
      </c>
      <c r="D46" t="s">
        <v>61</v>
      </c>
      <c r="E46" t="s">
        <v>100</v>
      </c>
      <c r="F46" t="s">
        <v>48</v>
      </c>
      <c r="G46">
        <v>361898</v>
      </c>
      <c r="H46" t="s">
        <v>49</v>
      </c>
      <c r="I46" t="s">
        <v>175</v>
      </c>
      <c r="J46" t="s">
        <v>176</v>
      </c>
      <c r="K46" t="s">
        <v>48</v>
      </c>
    </row>
    <row r="47" spans="1:11" x14ac:dyDescent="0.25">
      <c r="A47" t="s">
        <v>177</v>
      </c>
      <c r="B47" t="s">
        <v>133</v>
      </c>
      <c r="C47">
        <v>33526</v>
      </c>
      <c r="D47" t="s">
        <v>61</v>
      </c>
      <c r="E47" t="s">
        <v>83</v>
      </c>
      <c r="F47" t="s">
        <v>81</v>
      </c>
      <c r="G47">
        <v>439585</v>
      </c>
      <c r="H47" t="s">
        <v>49</v>
      </c>
      <c r="I47" t="s">
        <v>65</v>
      </c>
      <c r="J47" t="s">
        <v>66</v>
      </c>
      <c r="K47" t="s">
        <v>84</v>
      </c>
    </row>
    <row r="48" spans="1:11" x14ac:dyDescent="0.25">
      <c r="A48" t="s">
        <v>178</v>
      </c>
      <c r="B48" t="s">
        <v>133</v>
      </c>
      <c r="C48">
        <v>33240</v>
      </c>
      <c r="D48" t="s">
        <v>61</v>
      </c>
      <c r="E48" t="s">
        <v>87</v>
      </c>
      <c r="F48" t="s">
        <v>70</v>
      </c>
      <c r="G48">
        <v>420431</v>
      </c>
      <c r="H48" t="s">
        <v>49</v>
      </c>
      <c r="I48" t="s">
        <v>112</v>
      </c>
      <c r="J48" t="s">
        <v>113</v>
      </c>
      <c r="K48" t="s">
        <v>70</v>
      </c>
    </row>
    <row r="49" spans="1:11" x14ac:dyDescent="0.25">
      <c r="A49" t="s">
        <v>179</v>
      </c>
      <c r="B49" t="s">
        <v>133</v>
      </c>
      <c r="C49">
        <v>33196</v>
      </c>
      <c r="D49" t="s">
        <v>61</v>
      </c>
      <c r="E49" t="s">
        <v>92</v>
      </c>
      <c r="F49" t="s">
        <v>93</v>
      </c>
      <c r="G49">
        <v>434453</v>
      </c>
      <c r="H49" t="s">
        <v>49</v>
      </c>
      <c r="I49" t="s">
        <v>73</v>
      </c>
      <c r="J49" t="s">
        <v>74</v>
      </c>
      <c r="K49" t="s">
        <v>93</v>
      </c>
    </row>
    <row r="50" spans="1:11" x14ac:dyDescent="0.25">
      <c r="A50" t="s">
        <v>180</v>
      </c>
      <c r="B50" t="s">
        <v>133</v>
      </c>
      <c r="C50">
        <v>33734</v>
      </c>
      <c r="D50" t="s">
        <v>61</v>
      </c>
      <c r="E50" t="s">
        <v>101</v>
      </c>
      <c r="F50" t="s">
        <v>119</v>
      </c>
      <c r="G50">
        <v>358660</v>
      </c>
      <c r="H50" t="s">
        <v>49</v>
      </c>
      <c r="I50" t="s">
        <v>88</v>
      </c>
      <c r="J50" t="s">
        <v>89</v>
      </c>
      <c r="K50" t="s">
        <v>119</v>
      </c>
    </row>
    <row r="51" spans="1:11" x14ac:dyDescent="0.25">
      <c r="A51" t="s">
        <v>181</v>
      </c>
      <c r="B51" t="s">
        <v>133</v>
      </c>
      <c r="C51">
        <v>33204</v>
      </c>
      <c r="D51" t="s">
        <v>61</v>
      </c>
      <c r="E51" t="s">
        <v>182</v>
      </c>
      <c r="F51" t="s">
        <v>183</v>
      </c>
      <c r="G51">
        <v>361864</v>
      </c>
      <c r="H51" t="s">
        <v>49</v>
      </c>
      <c r="I51" t="s">
        <v>184</v>
      </c>
      <c r="J51" t="s">
        <v>185</v>
      </c>
      <c r="K51" t="s">
        <v>183</v>
      </c>
    </row>
    <row r="52" spans="1:11" x14ac:dyDescent="0.25">
      <c r="A52" t="s">
        <v>186</v>
      </c>
      <c r="B52" t="s">
        <v>133</v>
      </c>
      <c r="C52">
        <v>33734</v>
      </c>
      <c r="D52" t="s">
        <v>61</v>
      </c>
      <c r="E52" t="s">
        <v>101</v>
      </c>
      <c r="F52" t="s">
        <v>102</v>
      </c>
      <c r="G52">
        <v>425391</v>
      </c>
      <c r="H52" t="s">
        <v>49</v>
      </c>
      <c r="I52" t="s">
        <v>187</v>
      </c>
      <c r="J52" t="s">
        <v>188</v>
      </c>
      <c r="K52" t="s">
        <v>102</v>
      </c>
    </row>
    <row r="53" spans="1:11" x14ac:dyDescent="0.25">
      <c r="A53" t="s">
        <v>189</v>
      </c>
      <c r="B53" t="s">
        <v>133</v>
      </c>
      <c r="C53">
        <v>33348</v>
      </c>
      <c r="D53" t="s">
        <v>61</v>
      </c>
      <c r="E53" t="s">
        <v>190</v>
      </c>
      <c r="F53" t="s">
        <v>148</v>
      </c>
      <c r="G53">
        <v>425383</v>
      </c>
      <c r="H53" t="s">
        <v>49</v>
      </c>
      <c r="I53" t="s">
        <v>187</v>
      </c>
      <c r="J53" t="s">
        <v>188</v>
      </c>
      <c r="K53" t="s">
        <v>148</v>
      </c>
    </row>
    <row r="54" spans="1:11" x14ac:dyDescent="0.25">
      <c r="A54" t="s">
        <v>191</v>
      </c>
      <c r="B54" t="s">
        <v>133</v>
      </c>
      <c r="C54">
        <v>33834</v>
      </c>
      <c r="D54" t="s">
        <v>61</v>
      </c>
      <c r="E54" t="s">
        <v>105</v>
      </c>
      <c r="F54" t="s">
        <v>52</v>
      </c>
      <c r="G54">
        <v>358662</v>
      </c>
      <c r="H54" t="s">
        <v>49</v>
      </c>
      <c r="I54" t="s">
        <v>88</v>
      </c>
      <c r="J54" t="s">
        <v>89</v>
      </c>
      <c r="K54" t="s">
        <v>52</v>
      </c>
    </row>
    <row r="55" spans="1:11" x14ac:dyDescent="0.25">
      <c r="A55" t="s">
        <v>193</v>
      </c>
      <c r="B55" t="s">
        <v>133</v>
      </c>
      <c r="C55">
        <v>33725</v>
      </c>
      <c r="D55" t="s">
        <v>69</v>
      </c>
      <c r="E55" t="s">
        <v>194</v>
      </c>
      <c r="F55" t="s">
        <v>56</v>
      </c>
      <c r="G55">
        <v>426365</v>
      </c>
      <c r="H55" t="s">
        <v>49</v>
      </c>
      <c r="I55" t="s">
        <v>57</v>
      </c>
      <c r="J55" t="s">
        <v>58</v>
      </c>
      <c r="K55" t="s">
        <v>56</v>
      </c>
    </row>
    <row r="56" spans="1:11" x14ac:dyDescent="0.25">
      <c r="A56" t="s">
        <v>195</v>
      </c>
      <c r="B56" t="s">
        <v>133</v>
      </c>
      <c r="C56">
        <v>33348</v>
      </c>
      <c r="D56" t="s">
        <v>61</v>
      </c>
      <c r="E56" t="s">
        <v>190</v>
      </c>
      <c r="F56" t="s">
        <v>148</v>
      </c>
      <c r="G56">
        <v>425383</v>
      </c>
      <c r="H56" t="s">
        <v>49</v>
      </c>
      <c r="I56" t="s">
        <v>187</v>
      </c>
      <c r="J56" t="s">
        <v>188</v>
      </c>
      <c r="K56" t="s">
        <v>148</v>
      </c>
    </row>
    <row r="57" spans="1:11" x14ac:dyDescent="0.25">
      <c r="A57" t="s">
        <v>196</v>
      </c>
      <c r="B57" t="s">
        <v>133</v>
      </c>
      <c r="C57">
        <v>33629</v>
      </c>
      <c r="D57" t="s">
        <v>61</v>
      </c>
      <c r="E57" t="s">
        <v>77</v>
      </c>
      <c r="F57" t="s">
        <v>59</v>
      </c>
      <c r="G57">
        <v>358658</v>
      </c>
      <c r="H57" t="s">
        <v>49</v>
      </c>
      <c r="I57" t="s">
        <v>88</v>
      </c>
      <c r="J57" t="s">
        <v>89</v>
      </c>
      <c r="K57" t="s">
        <v>59</v>
      </c>
    </row>
    <row r="58" spans="1:11" x14ac:dyDescent="0.25">
      <c r="A58" t="s">
        <v>197</v>
      </c>
      <c r="B58" t="s">
        <v>133</v>
      </c>
      <c r="C58">
        <v>33734</v>
      </c>
      <c r="D58" t="s">
        <v>61</v>
      </c>
      <c r="E58" t="s">
        <v>101</v>
      </c>
      <c r="F58" t="s">
        <v>102</v>
      </c>
      <c r="G58">
        <v>425391</v>
      </c>
      <c r="H58" t="s">
        <v>49</v>
      </c>
      <c r="I58" t="s">
        <v>187</v>
      </c>
      <c r="J58" t="s">
        <v>188</v>
      </c>
      <c r="K58" t="s">
        <v>102</v>
      </c>
    </row>
    <row r="59" spans="1:11" x14ac:dyDescent="0.25">
      <c r="A59" t="s">
        <v>198</v>
      </c>
      <c r="B59" t="s">
        <v>124</v>
      </c>
      <c r="C59">
        <v>33560</v>
      </c>
      <c r="D59" t="s">
        <v>61</v>
      </c>
      <c r="E59" t="s">
        <v>81</v>
      </c>
      <c r="F59" t="s">
        <v>55</v>
      </c>
      <c r="G59">
        <v>420473</v>
      </c>
      <c r="H59" t="s">
        <v>49</v>
      </c>
      <c r="I59" t="s">
        <v>112</v>
      </c>
      <c r="J59" t="s">
        <v>113</v>
      </c>
      <c r="K59" t="s">
        <v>55</v>
      </c>
    </row>
    <row r="60" spans="1:11" x14ac:dyDescent="0.25">
      <c r="A60" t="s">
        <v>199</v>
      </c>
      <c r="B60" t="s">
        <v>133</v>
      </c>
      <c r="C60">
        <v>33348</v>
      </c>
      <c r="D60" t="s">
        <v>61</v>
      </c>
      <c r="E60" t="s">
        <v>190</v>
      </c>
      <c r="F60" t="s">
        <v>71</v>
      </c>
      <c r="G60">
        <v>408777</v>
      </c>
      <c r="H60" t="s">
        <v>49</v>
      </c>
      <c r="I60" t="s">
        <v>73</v>
      </c>
      <c r="J60" t="s">
        <v>74</v>
      </c>
      <c r="K60" t="s">
        <v>75</v>
      </c>
    </row>
    <row r="61" spans="1:11" x14ac:dyDescent="0.25">
      <c r="A61" t="s">
        <v>200</v>
      </c>
      <c r="B61" t="s">
        <v>133</v>
      </c>
      <c r="C61">
        <v>33780</v>
      </c>
      <c r="D61" t="s">
        <v>61</v>
      </c>
      <c r="E61" t="s">
        <v>100</v>
      </c>
      <c r="F61" t="s">
        <v>48</v>
      </c>
      <c r="G61">
        <v>358661</v>
      </c>
      <c r="H61" t="s">
        <v>49</v>
      </c>
      <c r="I61" t="s">
        <v>88</v>
      </c>
      <c r="J61" t="s">
        <v>89</v>
      </c>
      <c r="K61" t="s">
        <v>48</v>
      </c>
    </row>
    <row r="62" spans="1:11" x14ac:dyDescent="0.25">
      <c r="A62" t="s">
        <v>201</v>
      </c>
      <c r="B62" t="s">
        <v>133</v>
      </c>
      <c r="C62">
        <v>33629</v>
      </c>
      <c r="D62" t="s">
        <v>61</v>
      </c>
      <c r="E62" t="s">
        <v>77</v>
      </c>
      <c r="F62" t="s">
        <v>59</v>
      </c>
      <c r="G62">
        <v>408789</v>
      </c>
      <c r="H62" t="s">
        <v>49</v>
      </c>
      <c r="I62" t="s">
        <v>73</v>
      </c>
      <c r="J62" t="s">
        <v>74</v>
      </c>
      <c r="K62" t="s">
        <v>59</v>
      </c>
    </row>
    <row r="63" spans="1:11" x14ac:dyDescent="0.25">
      <c r="A63" t="s">
        <v>202</v>
      </c>
      <c r="B63" t="s">
        <v>133</v>
      </c>
      <c r="C63">
        <v>33629</v>
      </c>
      <c r="D63" t="s">
        <v>61</v>
      </c>
      <c r="E63" t="s">
        <v>77</v>
      </c>
      <c r="F63" t="s">
        <v>67</v>
      </c>
      <c r="G63">
        <v>425389</v>
      </c>
      <c r="H63" t="s">
        <v>49</v>
      </c>
      <c r="I63" t="s">
        <v>203</v>
      </c>
      <c r="J63" t="s">
        <v>188</v>
      </c>
      <c r="K63" t="s">
        <v>67</v>
      </c>
    </row>
    <row r="64" spans="1:11" x14ac:dyDescent="0.25">
      <c r="A64" t="s">
        <v>204</v>
      </c>
      <c r="B64" t="s">
        <v>133</v>
      </c>
      <c r="C64">
        <v>33734</v>
      </c>
      <c r="D64" t="s">
        <v>61</v>
      </c>
      <c r="E64" t="s">
        <v>101</v>
      </c>
      <c r="F64" t="s">
        <v>119</v>
      </c>
      <c r="G64">
        <v>441989</v>
      </c>
      <c r="H64" t="s">
        <v>49</v>
      </c>
      <c r="I64" t="s">
        <v>205</v>
      </c>
      <c r="J64" t="s">
        <v>206</v>
      </c>
      <c r="K64" t="s">
        <v>119</v>
      </c>
    </row>
    <row r="65" spans="1:11" x14ac:dyDescent="0.25">
      <c r="A65" t="s">
        <v>207</v>
      </c>
      <c r="B65" t="s">
        <v>133</v>
      </c>
      <c r="C65">
        <v>33734</v>
      </c>
      <c r="D65" t="s">
        <v>61</v>
      </c>
      <c r="E65" t="s">
        <v>101</v>
      </c>
      <c r="F65" t="s">
        <v>119</v>
      </c>
      <c r="G65">
        <v>408792</v>
      </c>
      <c r="H65" t="s">
        <v>49</v>
      </c>
      <c r="I65" t="s">
        <v>73</v>
      </c>
      <c r="J65" t="s">
        <v>74</v>
      </c>
      <c r="K65" t="s">
        <v>119</v>
      </c>
    </row>
    <row r="66" spans="1:11" x14ac:dyDescent="0.25">
      <c r="A66" t="s">
        <v>208</v>
      </c>
      <c r="B66" t="s">
        <v>133</v>
      </c>
      <c r="C66">
        <v>33560</v>
      </c>
      <c r="D66" t="s">
        <v>61</v>
      </c>
      <c r="E66" t="s">
        <v>81</v>
      </c>
      <c r="F66" t="s">
        <v>55</v>
      </c>
      <c r="G66">
        <v>408788</v>
      </c>
      <c r="H66" t="s">
        <v>49</v>
      </c>
      <c r="I66" t="s">
        <v>73</v>
      </c>
      <c r="J66" t="s">
        <v>74</v>
      </c>
      <c r="K66" t="s">
        <v>55</v>
      </c>
    </row>
    <row r="67" spans="1:11" x14ac:dyDescent="0.25">
      <c r="A67" t="s">
        <v>209</v>
      </c>
      <c r="B67" t="s">
        <v>133</v>
      </c>
      <c r="C67">
        <v>33286</v>
      </c>
      <c r="D67" t="s">
        <v>61</v>
      </c>
      <c r="E67" t="s">
        <v>171</v>
      </c>
      <c r="F67" t="s">
        <v>159</v>
      </c>
      <c r="G67">
        <v>425382</v>
      </c>
      <c r="H67" t="s">
        <v>49</v>
      </c>
      <c r="I67" t="s">
        <v>187</v>
      </c>
      <c r="J67" t="s">
        <v>188</v>
      </c>
      <c r="K67" t="s">
        <v>159</v>
      </c>
    </row>
    <row r="68" spans="1:11" x14ac:dyDescent="0.25">
      <c r="A68" t="s">
        <v>210</v>
      </c>
      <c r="B68" t="s">
        <v>133</v>
      </c>
      <c r="C68">
        <v>33668</v>
      </c>
      <c r="D68" t="s">
        <v>61</v>
      </c>
      <c r="E68" t="s">
        <v>78</v>
      </c>
      <c r="F68" t="s">
        <v>211</v>
      </c>
      <c r="G68">
        <v>358659</v>
      </c>
      <c r="H68" t="s">
        <v>49</v>
      </c>
      <c r="I68" t="s">
        <v>88</v>
      </c>
      <c r="J68" t="s">
        <v>89</v>
      </c>
      <c r="K68" t="s">
        <v>211</v>
      </c>
    </row>
    <row r="69" spans="1:11" x14ac:dyDescent="0.25">
      <c r="A69" t="s">
        <v>212</v>
      </c>
      <c r="B69" t="s">
        <v>133</v>
      </c>
      <c r="C69">
        <v>33240</v>
      </c>
      <c r="D69" t="s">
        <v>61</v>
      </c>
      <c r="E69" t="s">
        <v>87</v>
      </c>
      <c r="F69" t="s">
        <v>70</v>
      </c>
      <c r="G69">
        <v>408777</v>
      </c>
      <c r="H69" t="s">
        <v>49</v>
      </c>
      <c r="I69" t="s">
        <v>73</v>
      </c>
      <c r="J69" t="s">
        <v>74</v>
      </c>
      <c r="K69" t="s">
        <v>75</v>
      </c>
    </row>
    <row r="70" spans="1:11" x14ac:dyDescent="0.25">
      <c r="A70" t="s">
        <v>213</v>
      </c>
      <c r="B70" t="s">
        <v>133</v>
      </c>
      <c r="C70">
        <v>33526</v>
      </c>
      <c r="D70" t="s">
        <v>61</v>
      </c>
      <c r="E70" t="s">
        <v>83</v>
      </c>
      <c r="F70" t="s">
        <v>214</v>
      </c>
      <c r="G70">
        <v>408787</v>
      </c>
      <c r="H70" t="s">
        <v>49</v>
      </c>
      <c r="I70" t="s">
        <v>73</v>
      </c>
      <c r="J70" t="s">
        <v>74</v>
      </c>
      <c r="K70" t="s">
        <v>215</v>
      </c>
    </row>
    <row r="71" spans="1:11" x14ac:dyDescent="0.25">
      <c r="A71" t="s">
        <v>216</v>
      </c>
      <c r="B71" t="s">
        <v>133</v>
      </c>
      <c r="C71">
        <v>33286</v>
      </c>
      <c r="D71" t="s">
        <v>61</v>
      </c>
      <c r="E71" t="s">
        <v>171</v>
      </c>
      <c r="F71" t="s">
        <v>134</v>
      </c>
      <c r="G71">
        <v>408777</v>
      </c>
      <c r="H71" t="s">
        <v>49</v>
      </c>
      <c r="I71" t="s">
        <v>73</v>
      </c>
      <c r="J71" t="s">
        <v>74</v>
      </c>
      <c r="K71" t="s">
        <v>75</v>
      </c>
    </row>
    <row r="72" spans="1:11" x14ac:dyDescent="0.25">
      <c r="A72" t="s">
        <v>217</v>
      </c>
      <c r="B72" t="s">
        <v>133</v>
      </c>
      <c r="C72">
        <v>33402</v>
      </c>
      <c r="D72" t="s">
        <v>47</v>
      </c>
      <c r="E72" t="s">
        <v>143</v>
      </c>
      <c r="F72" t="s">
        <v>144</v>
      </c>
      <c r="G72">
        <v>432143</v>
      </c>
      <c r="H72" t="s">
        <v>49</v>
      </c>
      <c r="I72" t="s">
        <v>57</v>
      </c>
      <c r="J72" t="s">
        <v>58</v>
      </c>
      <c r="K72" t="s">
        <v>144</v>
      </c>
    </row>
    <row r="73" spans="1:11" x14ac:dyDescent="0.25">
      <c r="A73" t="s">
        <v>218</v>
      </c>
      <c r="B73" t="s">
        <v>133</v>
      </c>
      <c r="C73">
        <v>33420</v>
      </c>
      <c r="D73" t="s">
        <v>61</v>
      </c>
      <c r="E73" t="s">
        <v>147</v>
      </c>
      <c r="F73" t="s">
        <v>219</v>
      </c>
      <c r="G73">
        <v>435927</v>
      </c>
      <c r="H73" t="s">
        <v>49</v>
      </c>
      <c r="I73" t="s">
        <v>220</v>
      </c>
      <c r="J73" t="s">
        <v>221</v>
      </c>
      <c r="K73" t="s">
        <v>219</v>
      </c>
    </row>
    <row r="74" spans="1:11" x14ac:dyDescent="0.25">
      <c r="A74" t="s">
        <v>222</v>
      </c>
      <c r="B74" t="s">
        <v>133</v>
      </c>
      <c r="C74">
        <v>33632</v>
      </c>
      <c r="D74" t="s">
        <v>61</v>
      </c>
      <c r="E74" t="s">
        <v>64</v>
      </c>
      <c r="F74" t="s">
        <v>78</v>
      </c>
      <c r="G74">
        <v>420482</v>
      </c>
      <c r="H74" t="s">
        <v>49</v>
      </c>
      <c r="I74" t="s">
        <v>223</v>
      </c>
      <c r="J74" t="s">
        <v>224</v>
      </c>
      <c r="K74" t="s">
        <v>78</v>
      </c>
    </row>
    <row r="75" spans="1:11" x14ac:dyDescent="0.25">
      <c r="A75" t="s">
        <v>225</v>
      </c>
      <c r="B75" t="s">
        <v>133</v>
      </c>
      <c r="C75">
        <v>33520</v>
      </c>
      <c r="D75" t="s">
        <v>61</v>
      </c>
      <c r="E75" t="s">
        <v>226</v>
      </c>
      <c r="F75" t="s">
        <v>227</v>
      </c>
      <c r="G75">
        <v>420999</v>
      </c>
      <c r="H75" t="s">
        <v>49</v>
      </c>
      <c r="I75" t="s">
        <v>223</v>
      </c>
      <c r="J75" t="s">
        <v>224</v>
      </c>
      <c r="K75" t="s">
        <v>227</v>
      </c>
    </row>
    <row r="76" spans="1:11" x14ac:dyDescent="0.25">
      <c r="A76" t="s">
        <v>228</v>
      </c>
      <c r="B76" t="s">
        <v>133</v>
      </c>
      <c r="C76">
        <v>33668</v>
      </c>
      <c r="D76" t="s">
        <v>61</v>
      </c>
      <c r="E76" t="s">
        <v>78</v>
      </c>
      <c r="F76" t="s">
        <v>211</v>
      </c>
      <c r="G76">
        <v>408791</v>
      </c>
      <c r="H76" t="s">
        <v>49</v>
      </c>
      <c r="I76" t="s">
        <v>73</v>
      </c>
      <c r="J76" t="s">
        <v>74</v>
      </c>
      <c r="K76" t="s">
        <v>211</v>
      </c>
    </row>
    <row r="77" spans="1:11" x14ac:dyDescent="0.25">
      <c r="A77" t="s">
        <v>230</v>
      </c>
      <c r="B77" t="s">
        <v>124</v>
      </c>
      <c r="C77">
        <v>33632</v>
      </c>
      <c r="D77" t="s">
        <v>61</v>
      </c>
      <c r="E77" t="s">
        <v>64</v>
      </c>
      <c r="F77" t="s">
        <v>78</v>
      </c>
      <c r="G77">
        <v>420482</v>
      </c>
      <c r="H77" t="s">
        <v>49</v>
      </c>
      <c r="I77" t="s">
        <v>223</v>
      </c>
      <c r="J77" t="s">
        <v>224</v>
      </c>
      <c r="K77" t="s">
        <v>78</v>
      </c>
    </row>
    <row r="78" spans="1:11" x14ac:dyDescent="0.25">
      <c r="A78" t="s">
        <v>231</v>
      </c>
      <c r="B78" t="s">
        <v>124</v>
      </c>
      <c r="C78">
        <v>33668</v>
      </c>
      <c r="D78" t="s">
        <v>61</v>
      </c>
      <c r="E78" t="s">
        <v>78</v>
      </c>
      <c r="F78" t="s">
        <v>63</v>
      </c>
      <c r="G78">
        <v>425390</v>
      </c>
      <c r="H78" t="s">
        <v>49</v>
      </c>
      <c r="I78" t="s">
        <v>187</v>
      </c>
      <c r="J78" t="s">
        <v>188</v>
      </c>
      <c r="K78" t="s">
        <v>63</v>
      </c>
    </row>
    <row r="79" spans="1:11" x14ac:dyDescent="0.25">
      <c r="A79" t="s">
        <v>232</v>
      </c>
      <c r="B79" t="s">
        <v>124</v>
      </c>
      <c r="C79">
        <v>33417</v>
      </c>
      <c r="D79" t="s">
        <v>61</v>
      </c>
      <c r="E79" t="s">
        <v>129</v>
      </c>
      <c r="F79" t="s">
        <v>130</v>
      </c>
      <c r="G79">
        <v>420458</v>
      </c>
      <c r="H79" t="s">
        <v>49</v>
      </c>
      <c r="I79" t="s">
        <v>112</v>
      </c>
      <c r="J79" t="s">
        <v>113</v>
      </c>
      <c r="K79" t="s">
        <v>130</v>
      </c>
    </row>
    <row r="80" spans="1:11" x14ac:dyDescent="0.25">
      <c r="A80" t="s">
        <v>233</v>
      </c>
      <c r="B80" t="s">
        <v>46</v>
      </c>
      <c r="C80">
        <v>33172</v>
      </c>
      <c r="D80" t="s">
        <v>154</v>
      </c>
      <c r="E80" t="s">
        <v>96</v>
      </c>
      <c r="F80" t="s">
        <v>93</v>
      </c>
      <c r="G80">
        <v>353965</v>
      </c>
      <c r="H80" t="s">
        <v>49</v>
      </c>
      <c r="I80" t="s">
        <v>155</v>
      </c>
      <c r="J80" t="s">
        <v>156</v>
      </c>
      <c r="K80" t="s">
        <v>93</v>
      </c>
    </row>
    <row r="81" spans="1:11" x14ac:dyDescent="0.25">
      <c r="A81" t="s">
        <v>234</v>
      </c>
      <c r="B81" t="s">
        <v>46</v>
      </c>
      <c r="C81">
        <v>33276</v>
      </c>
      <c r="D81" t="s">
        <v>154</v>
      </c>
      <c r="E81" t="s">
        <v>235</v>
      </c>
      <c r="F81" t="s">
        <v>134</v>
      </c>
      <c r="G81">
        <v>353967</v>
      </c>
      <c r="H81" t="s">
        <v>49</v>
      </c>
      <c r="I81" t="s">
        <v>155</v>
      </c>
      <c r="J81" t="s">
        <v>156</v>
      </c>
      <c r="K81" t="s">
        <v>134</v>
      </c>
    </row>
    <row r="82" spans="1:11" x14ac:dyDescent="0.25">
      <c r="A82" t="s">
        <v>236</v>
      </c>
      <c r="B82" t="s">
        <v>46</v>
      </c>
      <c r="C82">
        <v>33488</v>
      </c>
      <c r="D82" t="s">
        <v>154</v>
      </c>
      <c r="E82" t="s">
        <v>168</v>
      </c>
      <c r="F82" t="s">
        <v>214</v>
      </c>
      <c r="G82">
        <v>353972</v>
      </c>
      <c r="H82" t="s">
        <v>49</v>
      </c>
      <c r="I82" t="s">
        <v>155</v>
      </c>
      <c r="J82" t="s">
        <v>156</v>
      </c>
      <c r="K82" t="s">
        <v>214</v>
      </c>
    </row>
    <row r="83" spans="1:11" x14ac:dyDescent="0.25">
      <c r="A83" t="s">
        <v>237</v>
      </c>
      <c r="B83" t="s">
        <v>46</v>
      </c>
      <c r="C83">
        <v>33706</v>
      </c>
      <c r="D83" t="s">
        <v>154</v>
      </c>
      <c r="E83" t="s">
        <v>238</v>
      </c>
      <c r="F83" t="s">
        <v>119</v>
      </c>
      <c r="G83">
        <v>353977</v>
      </c>
      <c r="H83" t="s">
        <v>49</v>
      </c>
      <c r="I83" t="s">
        <v>155</v>
      </c>
      <c r="J83" t="s">
        <v>156</v>
      </c>
      <c r="K83" t="s">
        <v>119</v>
      </c>
    </row>
    <row r="84" spans="1:11" x14ac:dyDescent="0.25">
      <c r="A84" t="s">
        <v>240</v>
      </c>
      <c r="B84" t="s">
        <v>46</v>
      </c>
      <c r="C84">
        <v>33592</v>
      </c>
      <c r="D84" t="s">
        <v>154</v>
      </c>
      <c r="E84" t="s">
        <v>194</v>
      </c>
      <c r="F84" t="s">
        <v>59</v>
      </c>
      <c r="G84">
        <v>353974</v>
      </c>
      <c r="H84" t="s">
        <v>49</v>
      </c>
      <c r="I84" t="s">
        <v>155</v>
      </c>
      <c r="J84" t="s">
        <v>156</v>
      </c>
      <c r="K84" t="s">
        <v>59</v>
      </c>
    </row>
    <row r="85" spans="1:11" x14ac:dyDescent="0.25">
      <c r="A85" t="s">
        <v>241</v>
      </c>
      <c r="B85" t="s">
        <v>46</v>
      </c>
      <c r="C85">
        <v>33378</v>
      </c>
      <c r="D85" t="s">
        <v>154</v>
      </c>
      <c r="E85" t="s">
        <v>143</v>
      </c>
      <c r="F85" t="s">
        <v>130</v>
      </c>
      <c r="G85">
        <v>353969</v>
      </c>
      <c r="H85" t="s">
        <v>49</v>
      </c>
      <c r="I85" t="s">
        <v>155</v>
      </c>
      <c r="J85" t="s">
        <v>156</v>
      </c>
      <c r="K85" t="s">
        <v>130</v>
      </c>
    </row>
    <row r="86" spans="1:11" x14ac:dyDescent="0.25">
      <c r="A86" t="s">
        <v>242</v>
      </c>
      <c r="B86" t="s">
        <v>124</v>
      </c>
      <c r="C86">
        <v>33550</v>
      </c>
      <c r="D86" t="s">
        <v>154</v>
      </c>
      <c r="E86" t="s">
        <v>84</v>
      </c>
      <c r="F86" t="s">
        <v>55</v>
      </c>
      <c r="G86">
        <v>353973</v>
      </c>
      <c r="H86" t="s">
        <v>49</v>
      </c>
      <c r="I86" t="s">
        <v>155</v>
      </c>
      <c r="J86" t="s">
        <v>156</v>
      </c>
      <c r="K86" t="s">
        <v>55</v>
      </c>
    </row>
    <row r="87" spans="1:11" x14ac:dyDescent="0.25">
      <c r="A87" t="s">
        <v>243</v>
      </c>
      <c r="B87" t="s">
        <v>124</v>
      </c>
      <c r="C87">
        <v>33642</v>
      </c>
      <c r="D87" t="s">
        <v>154</v>
      </c>
      <c r="E87" t="s">
        <v>64</v>
      </c>
      <c r="F87" t="s">
        <v>211</v>
      </c>
      <c r="G87">
        <v>353976</v>
      </c>
      <c r="H87" t="s">
        <v>49</v>
      </c>
      <c r="I87" t="s">
        <v>155</v>
      </c>
      <c r="J87" t="s">
        <v>156</v>
      </c>
      <c r="K87" t="s">
        <v>211</v>
      </c>
    </row>
    <row r="88" spans="1:11" x14ac:dyDescent="0.25">
      <c r="A88" t="s">
        <v>244</v>
      </c>
      <c r="B88" t="s">
        <v>124</v>
      </c>
      <c r="C88">
        <v>33756</v>
      </c>
      <c r="D88" t="s">
        <v>154</v>
      </c>
      <c r="E88" t="s">
        <v>140</v>
      </c>
      <c r="F88" t="s">
        <v>48</v>
      </c>
      <c r="G88">
        <v>353978</v>
      </c>
      <c r="H88" t="s">
        <v>49</v>
      </c>
      <c r="I88" t="s">
        <v>155</v>
      </c>
      <c r="J88" t="s">
        <v>156</v>
      </c>
      <c r="K88" t="s">
        <v>48</v>
      </c>
    </row>
    <row r="89" spans="1:11" x14ac:dyDescent="0.25">
      <c r="A89" t="s">
        <v>245</v>
      </c>
      <c r="B89" t="s">
        <v>124</v>
      </c>
      <c r="C89">
        <v>33592</v>
      </c>
      <c r="D89" t="s">
        <v>154</v>
      </c>
      <c r="E89" t="s">
        <v>194</v>
      </c>
      <c r="F89" t="s">
        <v>59</v>
      </c>
      <c r="G89">
        <v>353974</v>
      </c>
      <c r="H89" t="s">
        <v>49</v>
      </c>
      <c r="I89" t="s">
        <v>155</v>
      </c>
      <c r="J89" t="s">
        <v>156</v>
      </c>
      <c r="K89" t="s">
        <v>59</v>
      </c>
    </row>
    <row r="90" spans="1:11" x14ac:dyDescent="0.25">
      <c r="A90" t="s">
        <v>246</v>
      </c>
      <c r="B90" t="s">
        <v>124</v>
      </c>
      <c r="C90">
        <v>33173</v>
      </c>
      <c r="D90" t="s">
        <v>154</v>
      </c>
      <c r="E90" t="s">
        <v>247</v>
      </c>
      <c r="F90" t="s">
        <v>229</v>
      </c>
      <c r="G90">
        <v>353964</v>
      </c>
      <c r="H90" t="s">
        <v>49</v>
      </c>
      <c r="I90" t="s">
        <v>155</v>
      </c>
      <c r="J90" t="s">
        <v>156</v>
      </c>
      <c r="K90" t="s">
        <v>229</v>
      </c>
    </row>
    <row r="91" spans="1:11" x14ac:dyDescent="0.25">
      <c r="A91" t="s">
        <v>248</v>
      </c>
      <c r="B91" t="s">
        <v>124</v>
      </c>
      <c r="C91">
        <v>33706</v>
      </c>
      <c r="D91" t="s">
        <v>154</v>
      </c>
      <c r="E91" t="s">
        <v>63</v>
      </c>
      <c r="F91" t="s">
        <v>119</v>
      </c>
      <c r="G91">
        <v>353977</v>
      </c>
      <c r="H91" t="s">
        <v>49</v>
      </c>
      <c r="I91" t="s">
        <v>155</v>
      </c>
      <c r="J91" t="s">
        <v>156</v>
      </c>
      <c r="K91" t="s">
        <v>119</v>
      </c>
    </row>
    <row r="92" spans="1:11" x14ac:dyDescent="0.25">
      <c r="A92" t="s">
        <v>249</v>
      </c>
      <c r="B92" t="s">
        <v>124</v>
      </c>
      <c r="C92">
        <v>33488</v>
      </c>
      <c r="D92" t="s">
        <v>154</v>
      </c>
      <c r="E92" t="s">
        <v>168</v>
      </c>
      <c r="F92" t="s">
        <v>214</v>
      </c>
      <c r="G92">
        <v>353972</v>
      </c>
      <c r="H92" t="s">
        <v>49</v>
      </c>
      <c r="I92" t="s">
        <v>155</v>
      </c>
      <c r="J92" t="s">
        <v>156</v>
      </c>
      <c r="K92" t="s">
        <v>214</v>
      </c>
    </row>
    <row r="93" spans="1:11" x14ac:dyDescent="0.25">
      <c r="A93" t="s">
        <v>250</v>
      </c>
      <c r="B93" t="s">
        <v>124</v>
      </c>
      <c r="C93">
        <v>33706</v>
      </c>
      <c r="D93" t="s">
        <v>154</v>
      </c>
      <c r="E93" t="s">
        <v>63</v>
      </c>
      <c r="F93" t="s">
        <v>119</v>
      </c>
      <c r="G93">
        <v>353977</v>
      </c>
      <c r="H93" t="s">
        <v>49</v>
      </c>
      <c r="I93" t="s">
        <v>155</v>
      </c>
      <c r="J93" t="s">
        <v>156</v>
      </c>
      <c r="K93" t="s">
        <v>119</v>
      </c>
    </row>
    <row r="94" spans="1:11" x14ac:dyDescent="0.25">
      <c r="A94" t="s">
        <v>251</v>
      </c>
      <c r="B94" t="s">
        <v>124</v>
      </c>
      <c r="C94">
        <v>33210</v>
      </c>
      <c r="D94" t="s">
        <v>154</v>
      </c>
      <c r="E94" t="s">
        <v>72</v>
      </c>
      <c r="F94" t="s">
        <v>70</v>
      </c>
      <c r="G94">
        <v>353966</v>
      </c>
      <c r="H94" t="s">
        <v>49</v>
      </c>
      <c r="I94" t="s">
        <v>155</v>
      </c>
      <c r="J94" t="s">
        <v>156</v>
      </c>
      <c r="K94" t="s">
        <v>70</v>
      </c>
    </row>
    <row r="95" spans="1:11" x14ac:dyDescent="0.25">
      <c r="A95" t="s">
        <v>251</v>
      </c>
      <c r="B95" t="s">
        <v>124</v>
      </c>
      <c r="C95">
        <v>33488</v>
      </c>
      <c r="D95" t="s">
        <v>154</v>
      </c>
      <c r="E95" t="s">
        <v>168</v>
      </c>
      <c r="F95" t="s">
        <v>214</v>
      </c>
      <c r="G95">
        <v>353972</v>
      </c>
      <c r="H95" t="s">
        <v>49</v>
      </c>
      <c r="I95" t="s">
        <v>155</v>
      </c>
      <c r="J95" t="s">
        <v>156</v>
      </c>
      <c r="K95" t="s">
        <v>214</v>
      </c>
    </row>
    <row r="96" spans="1:11" x14ac:dyDescent="0.25">
      <c r="A96" t="s">
        <v>252</v>
      </c>
      <c r="B96" t="s">
        <v>124</v>
      </c>
      <c r="C96">
        <v>33276</v>
      </c>
      <c r="D96" t="s">
        <v>154</v>
      </c>
      <c r="E96" t="s">
        <v>235</v>
      </c>
      <c r="F96" t="s">
        <v>134</v>
      </c>
      <c r="G96">
        <v>353967</v>
      </c>
      <c r="H96" t="s">
        <v>49</v>
      </c>
      <c r="I96" t="s">
        <v>155</v>
      </c>
      <c r="J96" t="s">
        <v>156</v>
      </c>
      <c r="K96" t="s">
        <v>134</v>
      </c>
    </row>
    <row r="97" spans="1:11" x14ac:dyDescent="0.25">
      <c r="A97" t="s">
        <v>254</v>
      </c>
      <c r="B97" t="s">
        <v>124</v>
      </c>
      <c r="C97">
        <v>33378</v>
      </c>
      <c r="D97" t="s">
        <v>154</v>
      </c>
      <c r="E97" t="s">
        <v>143</v>
      </c>
      <c r="F97" t="s">
        <v>130</v>
      </c>
      <c r="G97">
        <v>353969</v>
      </c>
      <c r="H97" t="s">
        <v>49</v>
      </c>
      <c r="I97" t="s">
        <v>155</v>
      </c>
      <c r="J97" t="s">
        <v>156</v>
      </c>
      <c r="K97" t="s">
        <v>130</v>
      </c>
    </row>
    <row r="98" spans="1:11" x14ac:dyDescent="0.25">
      <c r="A98" t="s">
        <v>255</v>
      </c>
      <c r="B98" t="s">
        <v>124</v>
      </c>
      <c r="C98">
        <v>33172</v>
      </c>
      <c r="D98" t="s">
        <v>154</v>
      </c>
      <c r="E98" t="s">
        <v>96</v>
      </c>
      <c r="F98" t="s">
        <v>93</v>
      </c>
      <c r="G98">
        <v>353965</v>
      </c>
      <c r="H98" t="s">
        <v>49</v>
      </c>
      <c r="I98" t="s">
        <v>155</v>
      </c>
      <c r="J98" t="s">
        <v>156</v>
      </c>
      <c r="K98" t="s">
        <v>93</v>
      </c>
    </row>
    <row r="99" spans="1:11" x14ac:dyDescent="0.25">
      <c r="A99" t="s">
        <v>256</v>
      </c>
      <c r="B99" t="s">
        <v>124</v>
      </c>
      <c r="C99">
        <v>33276</v>
      </c>
      <c r="D99" t="s">
        <v>154</v>
      </c>
      <c r="E99" t="s">
        <v>235</v>
      </c>
      <c r="F99" t="s">
        <v>134</v>
      </c>
      <c r="G99">
        <v>353967</v>
      </c>
      <c r="H99" t="s">
        <v>49</v>
      </c>
      <c r="I99" t="s">
        <v>155</v>
      </c>
      <c r="J99" t="s">
        <v>156</v>
      </c>
      <c r="K99" t="s">
        <v>134</v>
      </c>
    </row>
    <row r="100" spans="1:11" x14ac:dyDescent="0.25">
      <c r="A100" t="s">
        <v>257</v>
      </c>
      <c r="B100" t="s">
        <v>124</v>
      </c>
      <c r="C100">
        <v>33592</v>
      </c>
      <c r="D100" t="s">
        <v>154</v>
      </c>
      <c r="E100" t="s">
        <v>194</v>
      </c>
      <c r="F100" t="s">
        <v>59</v>
      </c>
      <c r="G100">
        <v>353974</v>
      </c>
      <c r="H100" t="s">
        <v>49</v>
      </c>
      <c r="I100" t="s">
        <v>155</v>
      </c>
      <c r="J100" t="s">
        <v>156</v>
      </c>
      <c r="K100" t="s">
        <v>59</v>
      </c>
    </row>
    <row r="101" spans="1:11" x14ac:dyDescent="0.25">
      <c r="A101" t="s">
        <v>258</v>
      </c>
      <c r="B101" t="s">
        <v>133</v>
      </c>
      <c r="C101">
        <v>33725</v>
      </c>
      <c r="D101" t="s">
        <v>69</v>
      </c>
      <c r="E101" t="s">
        <v>194</v>
      </c>
      <c r="F101" t="s">
        <v>56</v>
      </c>
      <c r="G101">
        <v>426365</v>
      </c>
      <c r="H101" t="s">
        <v>49</v>
      </c>
      <c r="I101" t="s">
        <v>57</v>
      </c>
      <c r="J101" t="s">
        <v>58</v>
      </c>
      <c r="K101" t="s">
        <v>56</v>
      </c>
    </row>
    <row r="102" spans="1:11" x14ac:dyDescent="0.25">
      <c r="A102" t="s">
        <v>259</v>
      </c>
      <c r="B102" t="s">
        <v>80</v>
      </c>
      <c r="C102">
        <v>33722</v>
      </c>
      <c r="D102" t="s">
        <v>47</v>
      </c>
      <c r="E102" t="s">
        <v>140</v>
      </c>
      <c r="F102" t="s">
        <v>48</v>
      </c>
      <c r="G102">
        <v>442213</v>
      </c>
      <c r="H102" t="s">
        <v>49</v>
      </c>
      <c r="I102" t="s">
        <v>50</v>
      </c>
      <c r="J102" t="s">
        <v>51</v>
      </c>
      <c r="K102" t="s">
        <v>48</v>
      </c>
    </row>
    <row r="103" spans="1:11" x14ac:dyDescent="0.25">
      <c r="A103" t="s">
        <v>260</v>
      </c>
      <c r="B103" t="s">
        <v>80</v>
      </c>
      <c r="C103">
        <v>33188</v>
      </c>
      <c r="D103" t="s">
        <v>47</v>
      </c>
      <c r="E103" t="s">
        <v>182</v>
      </c>
      <c r="F103" t="s">
        <v>87</v>
      </c>
      <c r="G103">
        <v>366865</v>
      </c>
      <c r="H103" t="s">
        <v>49</v>
      </c>
      <c r="I103" t="s">
        <v>261</v>
      </c>
      <c r="J103" t="s">
        <v>262</v>
      </c>
      <c r="K103" t="s">
        <v>87</v>
      </c>
    </row>
    <row r="104" spans="1:11" x14ac:dyDescent="0.25">
      <c r="A104" t="s">
        <v>263</v>
      </c>
      <c r="B104" t="s">
        <v>80</v>
      </c>
      <c r="C104">
        <v>33560</v>
      </c>
      <c r="D104" t="s">
        <v>61</v>
      </c>
      <c r="E104" t="s">
        <v>81</v>
      </c>
      <c r="F104" t="s">
        <v>55</v>
      </c>
      <c r="G104">
        <v>408788</v>
      </c>
      <c r="H104" t="s">
        <v>49</v>
      </c>
      <c r="I104" t="s">
        <v>73</v>
      </c>
      <c r="J104" t="s">
        <v>74</v>
      </c>
      <c r="K104" t="s">
        <v>55</v>
      </c>
    </row>
    <row r="105" spans="1:11" x14ac:dyDescent="0.25">
      <c r="A105" t="s">
        <v>265</v>
      </c>
      <c r="B105" t="s">
        <v>80</v>
      </c>
      <c r="C105">
        <v>33780</v>
      </c>
      <c r="D105" t="s">
        <v>61</v>
      </c>
      <c r="E105" t="s">
        <v>100</v>
      </c>
      <c r="F105" t="s">
        <v>48</v>
      </c>
      <c r="G105">
        <v>361898</v>
      </c>
      <c r="H105" t="s">
        <v>49</v>
      </c>
      <c r="I105" t="s">
        <v>175</v>
      </c>
      <c r="J105" t="s">
        <v>176</v>
      </c>
      <c r="K105" t="s">
        <v>48</v>
      </c>
    </row>
    <row r="106" spans="1:11" x14ac:dyDescent="0.25">
      <c r="A106" t="s">
        <v>266</v>
      </c>
      <c r="B106" t="s">
        <v>80</v>
      </c>
      <c r="C106">
        <v>33734</v>
      </c>
      <c r="D106" t="s">
        <v>61</v>
      </c>
      <c r="E106" t="s">
        <v>101</v>
      </c>
      <c r="F106" t="s">
        <v>99</v>
      </c>
      <c r="G106">
        <v>439616</v>
      </c>
      <c r="H106" t="s">
        <v>49</v>
      </c>
      <c r="I106" t="s">
        <v>65</v>
      </c>
      <c r="J106" t="s">
        <v>66</v>
      </c>
      <c r="K106" t="s">
        <v>102</v>
      </c>
    </row>
    <row r="107" spans="1:11" x14ac:dyDescent="0.25">
      <c r="A107" t="s">
        <v>268</v>
      </c>
      <c r="B107" t="s">
        <v>46</v>
      </c>
      <c r="C107">
        <v>33756</v>
      </c>
      <c r="D107" t="s">
        <v>154</v>
      </c>
      <c r="E107" t="s">
        <v>140</v>
      </c>
      <c r="F107" t="s">
        <v>48</v>
      </c>
      <c r="G107">
        <v>353978</v>
      </c>
      <c r="H107" t="s">
        <v>49</v>
      </c>
      <c r="I107" t="s">
        <v>155</v>
      </c>
      <c r="J107" t="s">
        <v>156</v>
      </c>
      <c r="K107" t="s">
        <v>48</v>
      </c>
    </row>
    <row r="108" spans="1:11" x14ac:dyDescent="0.25">
      <c r="A108" t="s">
        <v>270</v>
      </c>
      <c r="B108" t="s">
        <v>133</v>
      </c>
      <c r="C108">
        <v>33188</v>
      </c>
      <c r="D108" t="s">
        <v>47</v>
      </c>
      <c r="E108" t="s">
        <v>182</v>
      </c>
      <c r="F108" t="s">
        <v>87</v>
      </c>
      <c r="G108">
        <v>366865</v>
      </c>
      <c r="H108" t="s">
        <v>49</v>
      </c>
      <c r="I108" t="s">
        <v>261</v>
      </c>
      <c r="J108" t="s">
        <v>262</v>
      </c>
      <c r="K108" t="s">
        <v>87</v>
      </c>
    </row>
    <row r="109" spans="1:11" x14ac:dyDescent="0.25">
      <c r="A109" t="s">
        <v>271</v>
      </c>
      <c r="B109" t="s">
        <v>46</v>
      </c>
      <c r="C109">
        <v>33240</v>
      </c>
      <c r="D109" t="s">
        <v>61</v>
      </c>
      <c r="E109" t="s">
        <v>87</v>
      </c>
      <c r="F109" t="s">
        <v>70</v>
      </c>
      <c r="G109">
        <v>420431</v>
      </c>
      <c r="H109" t="s">
        <v>49</v>
      </c>
      <c r="I109" t="s">
        <v>112</v>
      </c>
      <c r="J109" t="s">
        <v>113</v>
      </c>
      <c r="K109" t="s">
        <v>70</v>
      </c>
    </row>
    <row r="110" spans="1:11" x14ac:dyDescent="0.25">
      <c r="A110" t="s">
        <v>272</v>
      </c>
      <c r="B110" t="s">
        <v>124</v>
      </c>
      <c r="C110">
        <v>33240</v>
      </c>
      <c r="D110" t="s">
        <v>61</v>
      </c>
      <c r="E110" t="s">
        <v>87</v>
      </c>
      <c r="F110" t="s">
        <v>70</v>
      </c>
      <c r="G110">
        <v>420431</v>
      </c>
      <c r="H110" t="s">
        <v>49</v>
      </c>
      <c r="I110" t="s">
        <v>112</v>
      </c>
      <c r="J110" t="s">
        <v>113</v>
      </c>
      <c r="K110" t="s">
        <v>70</v>
      </c>
    </row>
    <row r="111" spans="1:11" x14ac:dyDescent="0.25">
      <c r="A111" t="s">
        <v>273</v>
      </c>
      <c r="B111" t="s">
        <v>124</v>
      </c>
      <c r="C111">
        <v>33629</v>
      </c>
      <c r="D111" t="s">
        <v>61</v>
      </c>
      <c r="E111" t="s">
        <v>77</v>
      </c>
      <c r="F111" t="s">
        <v>59</v>
      </c>
      <c r="G111">
        <v>408789</v>
      </c>
      <c r="H111" t="s">
        <v>49</v>
      </c>
      <c r="I111" t="s">
        <v>73</v>
      </c>
      <c r="J111" t="s">
        <v>74</v>
      </c>
      <c r="K111" t="s">
        <v>59</v>
      </c>
    </row>
    <row r="112" spans="1:11" x14ac:dyDescent="0.25">
      <c r="A112" t="s">
        <v>274</v>
      </c>
      <c r="B112" t="s">
        <v>124</v>
      </c>
      <c r="C112">
        <v>33834</v>
      </c>
      <c r="D112" t="s">
        <v>61</v>
      </c>
      <c r="E112" t="s">
        <v>105</v>
      </c>
      <c r="F112" t="s">
        <v>52</v>
      </c>
      <c r="G112">
        <v>358662</v>
      </c>
      <c r="H112" t="s">
        <v>49</v>
      </c>
      <c r="I112" t="s">
        <v>88</v>
      </c>
      <c r="J112" t="s">
        <v>89</v>
      </c>
      <c r="K112" t="s">
        <v>52</v>
      </c>
    </row>
    <row r="113" spans="1:11" x14ac:dyDescent="0.25">
      <c r="A113" t="s">
        <v>275</v>
      </c>
      <c r="B113" t="s">
        <v>124</v>
      </c>
      <c r="C113">
        <v>33734</v>
      </c>
      <c r="D113" t="s">
        <v>61</v>
      </c>
      <c r="E113" t="s">
        <v>101</v>
      </c>
      <c r="F113" t="s">
        <v>99</v>
      </c>
      <c r="G113">
        <v>439616</v>
      </c>
      <c r="H113" t="s">
        <v>49</v>
      </c>
      <c r="I113" t="s">
        <v>65</v>
      </c>
      <c r="J113" t="s">
        <v>66</v>
      </c>
      <c r="K113" t="s">
        <v>102</v>
      </c>
    </row>
    <row r="114" spans="1:11" x14ac:dyDescent="0.25">
      <c r="A114" t="s">
        <v>276</v>
      </c>
      <c r="B114" t="s">
        <v>124</v>
      </c>
      <c r="C114">
        <v>33560</v>
      </c>
      <c r="D114" t="s">
        <v>61</v>
      </c>
      <c r="E114" t="s">
        <v>81</v>
      </c>
      <c r="F114" t="s">
        <v>55</v>
      </c>
      <c r="G114">
        <v>420473</v>
      </c>
      <c r="H114" t="s">
        <v>49</v>
      </c>
      <c r="I114" t="s">
        <v>112</v>
      </c>
      <c r="J114" t="s">
        <v>113</v>
      </c>
      <c r="K114" t="s">
        <v>55</v>
      </c>
    </row>
    <row r="115" spans="1:11" x14ac:dyDescent="0.25">
      <c r="A115" t="s">
        <v>277</v>
      </c>
      <c r="B115" t="s">
        <v>124</v>
      </c>
      <c r="C115">
        <v>33396</v>
      </c>
      <c r="D115" t="s">
        <v>61</v>
      </c>
      <c r="E115" t="s">
        <v>129</v>
      </c>
      <c r="F115" t="s">
        <v>130</v>
      </c>
      <c r="G115">
        <v>408784</v>
      </c>
      <c r="H115" t="s">
        <v>49</v>
      </c>
      <c r="I115" t="s">
        <v>73</v>
      </c>
      <c r="J115" t="s">
        <v>74</v>
      </c>
      <c r="K115" t="s">
        <v>130</v>
      </c>
    </row>
    <row r="116" spans="1:11" x14ac:dyDescent="0.25">
      <c r="A116" t="s">
        <v>278</v>
      </c>
      <c r="B116" t="s">
        <v>124</v>
      </c>
      <c r="C116">
        <v>33734</v>
      </c>
      <c r="D116" t="s">
        <v>61</v>
      </c>
      <c r="E116" t="s">
        <v>101</v>
      </c>
      <c r="F116" t="s">
        <v>119</v>
      </c>
      <c r="G116">
        <v>420490</v>
      </c>
      <c r="H116" t="s">
        <v>49</v>
      </c>
      <c r="I116" t="s">
        <v>112</v>
      </c>
      <c r="J116" t="s">
        <v>113</v>
      </c>
      <c r="K116" t="s">
        <v>119</v>
      </c>
    </row>
    <row r="117" spans="1:11" x14ac:dyDescent="0.25">
      <c r="A117" t="s">
        <v>279</v>
      </c>
      <c r="B117" t="s">
        <v>124</v>
      </c>
      <c r="C117">
        <v>33734</v>
      </c>
      <c r="D117" t="s">
        <v>61</v>
      </c>
      <c r="E117" t="s">
        <v>101</v>
      </c>
      <c r="F117" t="s">
        <v>119</v>
      </c>
      <c r="G117">
        <v>408792</v>
      </c>
      <c r="H117" t="s">
        <v>49</v>
      </c>
      <c r="I117" t="s">
        <v>73</v>
      </c>
      <c r="J117" t="s">
        <v>74</v>
      </c>
      <c r="K117" t="s">
        <v>119</v>
      </c>
    </row>
    <row r="118" spans="1:11" x14ac:dyDescent="0.25">
      <c r="A118" t="s">
        <v>280</v>
      </c>
      <c r="B118" t="s">
        <v>124</v>
      </c>
      <c r="C118">
        <v>33294</v>
      </c>
      <c r="D118" t="s">
        <v>61</v>
      </c>
      <c r="E118" t="s">
        <v>159</v>
      </c>
      <c r="F118" t="s">
        <v>190</v>
      </c>
      <c r="G118">
        <v>420439</v>
      </c>
      <c r="H118" t="s">
        <v>49</v>
      </c>
      <c r="I118" t="s">
        <v>223</v>
      </c>
      <c r="J118" t="s">
        <v>224</v>
      </c>
      <c r="K118" t="s">
        <v>190</v>
      </c>
    </row>
    <row r="119" spans="1:11" x14ac:dyDescent="0.25">
      <c r="A119" t="s">
        <v>281</v>
      </c>
      <c r="B119" t="s">
        <v>124</v>
      </c>
      <c r="C119">
        <v>33294</v>
      </c>
      <c r="D119" t="s">
        <v>61</v>
      </c>
      <c r="E119" t="s">
        <v>159</v>
      </c>
      <c r="F119" t="s">
        <v>282</v>
      </c>
      <c r="G119">
        <v>420443</v>
      </c>
      <c r="H119" t="s">
        <v>49</v>
      </c>
      <c r="I119" t="s">
        <v>283</v>
      </c>
      <c r="J119" t="s">
        <v>284</v>
      </c>
      <c r="K119" t="s">
        <v>282</v>
      </c>
    </row>
    <row r="120" spans="1:11" x14ac:dyDescent="0.25">
      <c r="A120" t="s">
        <v>285</v>
      </c>
      <c r="B120" t="s">
        <v>124</v>
      </c>
      <c r="C120">
        <v>33420</v>
      </c>
      <c r="D120" t="s">
        <v>61</v>
      </c>
      <c r="E120" t="s">
        <v>147</v>
      </c>
      <c r="F120" t="s">
        <v>286</v>
      </c>
      <c r="G120">
        <v>420463</v>
      </c>
      <c r="H120" t="s">
        <v>49</v>
      </c>
      <c r="I120" t="s">
        <v>223</v>
      </c>
      <c r="J120" t="s">
        <v>224</v>
      </c>
      <c r="K120" t="s">
        <v>286</v>
      </c>
    </row>
    <row r="121" spans="1:11" x14ac:dyDescent="0.25">
      <c r="A121" t="s">
        <v>287</v>
      </c>
      <c r="B121" t="s">
        <v>80</v>
      </c>
      <c r="C121">
        <v>33734</v>
      </c>
      <c r="D121" t="s">
        <v>61</v>
      </c>
      <c r="E121" t="s">
        <v>101</v>
      </c>
      <c r="F121" t="s">
        <v>99</v>
      </c>
      <c r="G121">
        <v>439616</v>
      </c>
      <c r="H121" t="s">
        <v>49</v>
      </c>
      <c r="I121" t="s">
        <v>65</v>
      </c>
      <c r="J121" t="s">
        <v>66</v>
      </c>
      <c r="K121" t="s">
        <v>102</v>
      </c>
    </row>
    <row r="122" spans="1:11" x14ac:dyDescent="0.25">
      <c r="A122" t="s">
        <v>288</v>
      </c>
      <c r="B122" t="s">
        <v>80</v>
      </c>
      <c r="C122">
        <v>33734</v>
      </c>
      <c r="D122" t="s">
        <v>61</v>
      </c>
      <c r="E122" t="s">
        <v>101</v>
      </c>
      <c r="F122" t="s">
        <v>119</v>
      </c>
      <c r="G122">
        <v>408792</v>
      </c>
      <c r="H122" t="s">
        <v>49</v>
      </c>
      <c r="I122" t="s">
        <v>73</v>
      </c>
      <c r="J122" t="s">
        <v>74</v>
      </c>
      <c r="K122" t="s">
        <v>119</v>
      </c>
    </row>
    <row r="123" spans="1:11" x14ac:dyDescent="0.25">
      <c r="A123" t="s">
        <v>289</v>
      </c>
      <c r="B123" t="s">
        <v>80</v>
      </c>
      <c r="C123">
        <v>33162</v>
      </c>
      <c r="D123" t="s">
        <v>61</v>
      </c>
      <c r="E123" t="s">
        <v>96</v>
      </c>
      <c r="F123" t="s">
        <v>95</v>
      </c>
      <c r="G123">
        <v>434275</v>
      </c>
      <c r="H123" t="s">
        <v>49</v>
      </c>
      <c r="I123" t="s">
        <v>65</v>
      </c>
      <c r="J123" t="s">
        <v>66</v>
      </c>
      <c r="K123" t="s">
        <v>97</v>
      </c>
    </row>
    <row r="124" spans="1:11" x14ac:dyDescent="0.25">
      <c r="A124" t="s">
        <v>290</v>
      </c>
      <c r="B124" t="s">
        <v>80</v>
      </c>
      <c r="C124">
        <v>33162</v>
      </c>
      <c r="D124" t="s">
        <v>61</v>
      </c>
      <c r="E124" t="s">
        <v>96</v>
      </c>
      <c r="F124" t="s">
        <v>95</v>
      </c>
      <c r="G124">
        <v>434275</v>
      </c>
      <c r="H124" t="s">
        <v>49</v>
      </c>
      <c r="I124" t="s">
        <v>65</v>
      </c>
      <c r="J124" t="s">
        <v>66</v>
      </c>
      <c r="K124" t="s">
        <v>97</v>
      </c>
    </row>
    <row r="125" spans="1:11" x14ac:dyDescent="0.25">
      <c r="A125" t="s">
        <v>291</v>
      </c>
      <c r="B125" t="s">
        <v>133</v>
      </c>
      <c r="C125">
        <v>33800</v>
      </c>
      <c r="D125" t="s">
        <v>61</v>
      </c>
      <c r="E125" t="s">
        <v>116</v>
      </c>
      <c r="F125" t="s">
        <v>104</v>
      </c>
      <c r="G125">
        <v>443167</v>
      </c>
      <c r="H125" t="s">
        <v>49</v>
      </c>
      <c r="I125" t="s">
        <v>65</v>
      </c>
      <c r="J125" t="s">
        <v>66</v>
      </c>
      <c r="K125" t="s">
        <v>106</v>
      </c>
    </row>
    <row r="126" spans="1:11" x14ac:dyDescent="0.25">
      <c r="A126" t="s">
        <v>292</v>
      </c>
      <c r="B126" t="s">
        <v>133</v>
      </c>
      <c r="C126">
        <v>33668</v>
      </c>
      <c r="D126" t="s">
        <v>61</v>
      </c>
      <c r="E126" t="s">
        <v>78</v>
      </c>
      <c r="F126" t="s">
        <v>63</v>
      </c>
      <c r="G126">
        <v>425390</v>
      </c>
      <c r="H126" t="s">
        <v>49</v>
      </c>
      <c r="I126" t="s">
        <v>187</v>
      </c>
      <c r="J126" t="s">
        <v>188</v>
      </c>
      <c r="K126" t="s">
        <v>63</v>
      </c>
    </row>
    <row r="127" spans="1:11" x14ac:dyDescent="0.25">
      <c r="A127" t="s">
        <v>293</v>
      </c>
      <c r="B127" t="s">
        <v>133</v>
      </c>
      <c r="C127">
        <v>33286</v>
      </c>
      <c r="D127" t="s">
        <v>61</v>
      </c>
      <c r="E127" t="s">
        <v>171</v>
      </c>
      <c r="F127" t="s">
        <v>159</v>
      </c>
      <c r="G127">
        <v>425382</v>
      </c>
      <c r="H127" t="s">
        <v>49</v>
      </c>
      <c r="I127" t="s">
        <v>187</v>
      </c>
      <c r="J127" t="s">
        <v>188</v>
      </c>
      <c r="K127" t="s">
        <v>159</v>
      </c>
    </row>
    <row r="128" spans="1:11" x14ac:dyDescent="0.25">
      <c r="A128" t="s">
        <v>294</v>
      </c>
      <c r="B128" t="s">
        <v>133</v>
      </c>
      <c r="C128">
        <v>33780</v>
      </c>
      <c r="D128" t="s">
        <v>61</v>
      </c>
      <c r="E128" t="s">
        <v>100</v>
      </c>
      <c r="F128" t="s">
        <v>116</v>
      </c>
      <c r="G128">
        <v>425392</v>
      </c>
      <c r="H128" t="s">
        <v>49</v>
      </c>
      <c r="I128" t="s">
        <v>187</v>
      </c>
      <c r="J128" t="s">
        <v>188</v>
      </c>
      <c r="K128" t="s">
        <v>116</v>
      </c>
    </row>
    <row r="129" spans="1:11" x14ac:dyDescent="0.25">
      <c r="A129" t="s">
        <v>295</v>
      </c>
      <c r="B129" t="s">
        <v>133</v>
      </c>
      <c r="C129">
        <v>33526</v>
      </c>
      <c r="D129" t="s">
        <v>61</v>
      </c>
      <c r="E129" t="s">
        <v>83</v>
      </c>
      <c r="F129" t="s">
        <v>226</v>
      </c>
      <c r="G129">
        <v>425387</v>
      </c>
      <c r="H129" t="s">
        <v>49</v>
      </c>
      <c r="I129" t="s">
        <v>187</v>
      </c>
      <c r="J129" t="s">
        <v>188</v>
      </c>
      <c r="K129" t="s">
        <v>226</v>
      </c>
    </row>
    <row r="130" spans="1:11" x14ac:dyDescent="0.25">
      <c r="A130" t="s">
        <v>296</v>
      </c>
      <c r="B130" t="s">
        <v>133</v>
      </c>
      <c r="C130">
        <v>33748</v>
      </c>
      <c r="D130" t="s">
        <v>61</v>
      </c>
      <c r="E130" t="s">
        <v>102</v>
      </c>
      <c r="F130" t="s">
        <v>99</v>
      </c>
      <c r="G130">
        <v>439616</v>
      </c>
      <c r="H130" t="s">
        <v>49</v>
      </c>
      <c r="I130" t="s">
        <v>65</v>
      </c>
      <c r="J130" t="s">
        <v>66</v>
      </c>
      <c r="K130" t="s">
        <v>102</v>
      </c>
    </row>
    <row r="131" spans="1:11" x14ac:dyDescent="0.25">
      <c r="A131" t="s">
        <v>297</v>
      </c>
      <c r="B131" t="s">
        <v>133</v>
      </c>
      <c r="C131">
        <v>33560</v>
      </c>
      <c r="D131" t="s">
        <v>61</v>
      </c>
      <c r="E131" t="s">
        <v>81</v>
      </c>
      <c r="F131" t="s">
        <v>55</v>
      </c>
      <c r="G131">
        <v>420473</v>
      </c>
      <c r="H131" t="s">
        <v>49</v>
      </c>
      <c r="I131" t="s">
        <v>112</v>
      </c>
      <c r="J131" t="s">
        <v>113</v>
      </c>
      <c r="K131" t="s">
        <v>55</v>
      </c>
    </row>
    <row r="132" spans="1:11" x14ac:dyDescent="0.25">
      <c r="A132" t="s">
        <v>298</v>
      </c>
      <c r="B132" t="s">
        <v>133</v>
      </c>
      <c r="C132">
        <v>33624</v>
      </c>
      <c r="D132" t="s">
        <v>61</v>
      </c>
      <c r="E132" t="s">
        <v>77</v>
      </c>
      <c r="F132" t="s">
        <v>62</v>
      </c>
      <c r="G132">
        <v>441245</v>
      </c>
      <c r="H132" t="s">
        <v>49</v>
      </c>
      <c r="I132" t="s">
        <v>65</v>
      </c>
      <c r="J132" t="s">
        <v>66</v>
      </c>
      <c r="K132" t="s">
        <v>67</v>
      </c>
    </row>
    <row r="133" spans="1:11" x14ac:dyDescent="0.25">
      <c r="A133" t="s">
        <v>299</v>
      </c>
      <c r="B133" t="s">
        <v>133</v>
      </c>
      <c r="C133">
        <v>33780</v>
      </c>
      <c r="D133" t="s">
        <v>61</v>
      </c>
      <c r="E133" t="s">
        <v>100</v>
      </c>
      <c r="F133" t="s">
        <v>116</v>
      </c>
      <c r="G133">
        <v>425392</v>
      </c>
      <c r="H133" t="s">
        <v>49</v>
      </c>
      <c r="I133" t="s">
        <v>187</v>
      </c>
      <c r="J133" t="s">
        <v>188</v>
      </c>
      <c r="K133" t="s">
        <v>116</v>
      </c>
    </row>
    <row r="134" spans="1:11" x14ac:dyDescent="0.25">
      <c r="A134" t="s">
        <v>300</v>
      </c>
      <c r="B134" t="s">
        <v>133</v>
      </c>
      <c r="C134">
        <v>33162</v>
      </c>
      <c r="D134" t="s">
        <v>61</v>
      </c>
      <c r="E134" t="s">
        <v>96</v>
      </c>
      <c r="F134" t="s">
        <v>95</v>
      </c>
      <c r="G134">
        <v>434275</v>
      </c>
      <c r="H134" t="s">
        <v>49</v>
      </c>
      <c r="I134" t="s">
        <v>65</v>
      </c>
      <c r="J134" t="s">
        <v>66</v>
      </c>
      <c r="K134" t="s">
        <v>97</v>
      </c>
    </row>
    <row r="135" spans="1:11" x14ac:dyDescent="0.25">
      <c r="A135" t="s">
        <v>301</v>
      </c>
      <c r="B135" t="s">
        <v>133</v>
      </c>
      <c r="C135">
        <v>33560</v>
      </c>
      <c r="D135" t="s">
        <v>61</v>
      </c>
      <c r="E135" t="s">
        <v>81</v>
      </c>
      <c r="F135" t="s">
        <v>82</v>
      </c>
      <c r="G135">
        <v>425388</v>
      </c>
      <c r="H135" t="s">
        <v>49</v>
      </c>
      <c r="I135" t="s">
        <v>187</v>
      </c>
      <c r="J135" t="s">
        <v>188</v>
      </c>
      <c r="K135" t="s">
        <v>82</v>
      </c>
    </row>
    <row r="136" spans="1:11" x14ac:dyDescent="0.25">
      <c r="A136" t="s">
        <v>302</v>
      </c>
      <c r="B136" t="s">
        <v>133</v>
      </c>
      <c r="C136">
        <v>33294</v>
      </c>
      <c r="D136" t="s">
        <v>61</v>
      </c>
      <c r="E136" t="s">
        <v>159</v>
      </c>
      <c r="F136" t="s">
        <v>282</v>
      </c>
      <c r="G136">
        <v>420443</v>
      </c>
      <c r="H136" t="s">
        <v>49</v>
      </c>
      <c r="I136" t="s">
        <v>283</v>
      </c>
      <c r="J136" t="s">
        <v>284</v>
      </c>
      <c r="K136" t="s">
        <v>282</v>
      </c>
    </row>
    <row r="137" spans="1:11" x14ac:dyDescent="0.25">
      <c r="A137" t="s">
        <v>303</v>
      </c>
      <c r="B137" t="s">
        <v>133</v>
      </c>
      <c r="C137">
        <v>33526</v>
      </c>
      <c r="D137" t="s">
        <v>61</v>
      </c>
      <c r="E137" t="s">
        <v>83</v>
      </c>
      <c r="F137" t="s">
        <v>81</v>
      </c>
      <c r="G137">
        <v>439585</v>
      </c>
      <c r="H137" t="s">
        <v>49</v>
      </c>
      <c r="I137" t="s">
        <v>65</v>
      </c>
      <c r="J137" t="s">
        <v>66</v>
      </c>
      <c r="K137" t="s">
        <v>84</v>
      </c>
    </row>
    <row r="138" spans="1:11" x14ac:dyDescent="0.25">
      <c r="A138" t="s">
        <v>304</v>
      </c>
      <c r="B138" t="s">
        <v>133</v>
      </c>
      <c r="C138">
        <v>33464</v>
      </c>
      <c r="D138" t="s">
        <v>61</v>
      </c>
      <c r="E138" t="s">
        <v>131</v>
      </c>
      <c r="F138" t="s">
        <v>168</v>
      </c>
      <c r="G138">
        <v>425386</v>
      </c>
      <c r="H138" t="s">
        <v>49</v>
      </c>
      <c r="I138" t="s">
        <v>187</v>
      </c>
      <c r="J138" t="s">
        <v>188</v>
      </c>
      <c r="K138" t="s">
        <v>168</v>
      </c>
    </row>
    <row r="139" spans="1:11" x14ac:dyDescent="0.25">
      <c r="A139" t="s">
        <v>305</v>
      </c>
      <c r="B139" t="s">
        <v>133</v>
      </c>
      <c r="C139">
        <v>33560</v>
      </c>
      <c r="D139" t="s">
        <v>61</v>
      </c>
      <c r="E139" t="s">
        <v>81</v>
      </c>
      <c r="F139" t="s">
        <v>82</v>
      </c>
      <c r="G139">
        <v>425388</v>
      </c>
      <c r="H139" t="s">
        <v>49</v>
      </c>
      <c r="I139" t="s">
        <v>187</v>
      </c>
      <c r="J139" t="s">
        <v>188</v>
      </c>
      <c r="K139" t="s">
        <v>82</v>
      </c>
    </row>
    <row r="140" spans="1:11" x14ac:dyDescent="0.25">
      <c r="A140" t="s">
        <v>306</v>
      </c>
      <c r="B140" t="s">
        <v>133</v>
      </c>
      <c r="C140">
        <v>33629</v>
      </c>
      <c r="D140" t="s">
        <v>61</v>
      </c>
      <c r="E140" t="s">
        <v>77</v>
      </c>
      <c r="F140" t="s">
        <v>67</v>
      </c>
      <c r="G140">
        <v>425389</v>
      </c>
      <c r="H140" t="s">
        <v>49</v>
      </c>
      <c r="I140" t="s">
        <v>203</v>
      </c>
      <c r="J140" t="s">
        <v>188</v>
      </c>
      <c r="K140" t="s">
        <v>67</v>
      </c>
    </row>
    <row r="141" spans="1:11" x14ac:dyDescent="0.25">
      <c r="A141" t="s">
        <v>307</v>
      </c>
      <c r="B141" t="s">
        <v>133</v>
      </c>
      <c r="C141">
        <v>33196</v>
      </c>
      <c r="D141" t="s">
        <v>61</v>
      </c>
      <c r="E141" t="s">
        <v>92</v>
      </c>
      <c r="F141" t="s">
        <v>93</v>
      </c>
      <c r="G141">
        <v>434453</v>
      </c>
      <c r="H141" t="s">
        <v>49</v>
      </c>
      <c r="I141" t="s">
        <v>73</v>
      </c>
      <c r="J141" t="s">
        <v>74</v>
      </c>
      <c r="K141" t="s">
        <v>93</v>
      </c>
    </row>
    <row r="142" spans="1:11" x14ac:dyDescent="0.25">
      <c r="A142" t="s">
        <v>308</v>
      </c>
      <c r="B142" t="s">
        <v>133</v>
      </c>
      <c r="C142">
        <v>33204</v>
      </c>
      <c r="D142" t="s">
        <v>61</v>
      </c>
      <c r="E142" t="s">
        <v>182</v>
      </c>
      <c r="F142" t="s">
        <v>309</v>
      </c>
      <c r="G142">
        <v>420429</v>
      </c>
      <c r="H142" t="s">
        <v>49</v>
      </c>
      <c r="I142" t="s">
        <v>223</v>
      </c>
      <c r="J142" t="s">
        <v>224</v>
      </c>
      <c r="K142" t="s">
        <v>309</v>
      </c>
    </row>
    <row r="143" spans="1:11" x14ac:dyDescent="0.25">
      <c r="A143" t="s">
        <v>310</v>
      </c>
      <c r="B143" t="s">
        <v>133</v>
      </c>
      <c r="C143">
        <v>33162</v>
      </c>
      <c r="D143" t="s">
        <v>61</v>
      </c>
      <c r="E143" t="s">
        <v>96</v>
      </c>
      <c r="F143" t="s">
        <v>95</v>
      </c>
      <c r="G143">
        <v>434275</v>
      </c>
      <c r="H143" t="s">
        <v>49</v>
      </c>
      <c r="I143" t="s">
        <v>65</v>
      </c>
      <c r="J143" t="s">
        <v>66</v>
      </c>
      <c r="K143" t="s">
        <v>97</v>
      </c>
    </row>
    <row r="144" spans="1:11" x14ac:dyDescent="0.25">
      <c r="A144" t="s">
        <v>310</v>
      </c>
      <c r="B144" t="s">
        <v>133</v>
      </c>
      <c r="C144">
        <v>33464</v>
      </c>
      <c r="D144" t="s">
        <v>61</v>
      </c>
      <c r="E144" t="s">
        <v>131</v>
      </c>
      <c r="F144" t="s">
        <v>162</v>
      </c>
      <c r="G144">
        <v>408785</v>
      </c>
      <c r="H144" t="s">
        <v>49</v>
      </c>
      <c r="I144" t="s">
        <v>73</v>
      </c>
      <c r="J144" t="s">
        <v>74</v>
      </c>
      <c r="K144" t="s">
        <v>162</v>
      </c>
    </row>
    <row r="145" spans="1:11" x14ac:dyDescent="0.25">
      <c r="A145" t="s">
        <v>311</v>
      </c>
      <c r="B145" t="s">
        <v>133</v>
      </c>
      <c r="C145">
        <v>33162</v>
      </c>
      <c r="D145" t="s">
        <v>61</v>
      </c>
      <c r="E145" t="s">
        <v>96</v>
      </c>
      <c r="F145" t="s">
        <v>95</v>
      </c>
      <c r="G145">
        <v>434275</v>
      </c>
      <c r="H145" t="s">
        <v>49</v>
      </c>
      <c r="I145" t="s">
        <v>65</v>
      </c>
      <c r="J145" t="s">
        <v>66</v>
      </c>
      <c r="K145" t="s">
        <v>97</v>
      </c>
    </row>
    <row r="146" spans="1:11" x14ac:dyDescent="0.25">
      <c r="A146" t="s">
        <v>312</v>
      </c>
      <c r="B146" t="s">
        <v>133</v>
      </c>
      <c r="C146">
        <v>33475</v>
      </c>
      <c r="D146" t="s">
        <v>61</v>
      </c>
      <c r="E146" t="s">
        <v>131</v>
      </c>
      <c r="F146" t="s">
        <v>168</v>
      </c>
      <c r="G146">
        <v>425386</v>
      </c>
      <c r="H146" t="s">
        <v>49</v>
      </c>
      <c r="I146" t="s">
        <v>187</v>
      </c>
      <c r="J146" t="s">
        <v>188</v>
      </c>
      <c r="K146" t="s">
        <v>168</v>
      </c>
    </row>
    <row r="147" spans="1:11" x14ac:dyDescent="0.25">
      <c r="A147" t="s">
        <v>313</v>
      </c>
      <c r="B147" t="s">
        <v>133</v>
      </c>
      <c r="C147">
        <v>33240</v>
      </c>
      <c r="D147" t="s">
        <v>61</v>
      </c>
      <c r="E147" t="s">
        <v>87</v>
      </c>
      <c r="F147" t="s">
        <v>70</v>
      </c>
      <c r="G147">
        <v>420431</v>
      </c>
      <c r="H147" t="s">
        <v>49</v>
      </c>
      <c r="I147" t="s">
        <v>112</v>
      </c>
      <c r="J147" t="s">
        <v>113</v>
      </c>
      <c r="K147" t="s">
        <v>70</v>
      </c>
    </row>
    <row r="148" spans="1:11" x14ac:dyDescent="0.25">
      <c r="A148" t="s">
        <v>314</v>
      </c>
      <c r="B148" t="s">
        <v>133</v>
      </c>
      <c r="C148">
        <v>33526</v>
      </c>
      <c r="D148" t="s">
        <v>61</v>
      </c>
      <c r="E148" t="s">
        <v>83</v>
      </c>
      <c r="F148" t="s">
        <v>226</v>
      </c>
      <c r="G148">
        <v>425387</v>
      </c>
      <c r="H148" t="s">
        <v>49</v>
      </c>
      <c r="I148" t="s">
        <v>187</v>
      </c>
      <c r="J148" t="s">
        <v>188</v>
      </c>
      <c r="K148" t="s">
        <v>226</v>
      </c>
    </row>
    <row r="149" spans="1:11" x14ac:dyDescent="0.25">
      <c r="A149" t="s">
        <v>315</v>
      </c>
      <c r="B149" t="s">
        <v>133</v>
      </c>
      <c r="C149">
        <v>33800</v>
      </c>
      <c r="D149" t="s">
        <v>61</v>
      </c>
      <c r="E149" t="s">
        <v>116</v>
      </c>
      <c r="F149" t="s">
        <v>104</v>
      </c>
      <c r="G149">
        <v>443167</v>
      </c>
      <c r="H149" t="s">
        <v>49</v>
      </c>
      <c r="I149" t="s">
        <v>65</v>
      </c>
      <c r="J149" t="s">
        <v>66</v>
      </c>
      <c r="K149" t="s">
        <v>106</v>
      </c>
    </row>
    <row r="150" spans="1:11" x14ac:dyDescent="0.25">
      <c r="A150" t="s">
        <v>316</v>
      </c>
      <c r="B150" t="s">
        <v>133</v>
      </c>
      <c r="C150">
        <v>33780</v>
      </c>
      <c r="D150" t="s">
        <v>61</v>
      </c>
      <c r="E150" t="s">
        <v>100</v>
      </c>
      <c r="F150" t="s">
        <v>48</v>
      </c>
      <c r="G150">
        <v>361898</v>
      </c>
      <c r="H150" t="s">
        <v>49</v>
      </c>
      <c r="I150" t="s">
        <v>175</v>
      </c>
      <c r="J150" t="s">
        <v>176</v>
      </c>
      <c r="K150" t="s">
        <v>48</v>
      </c>
    </row>
    <row r="151" spans="1:11" x14ac:dyDescent="0.25">
      <c r="A151" t="s">
        <v>317</v>
      </c>
      <c r="B151" t="s">
        <v>133</v>
      </c>
      <c r="C151">
        <v>33362</v>
      </c>
      <c r="D151" t="s">
        <v>61</v>
      </c>
      <c r="E151" t="s">
        <v>148</v>
      </c>
      <c r="F151" t="s">
        <v>143</v>
      </c>
      <c r="G151">
        <v>435027</v>
      </c>
      <c r="H151" t="s">
        <v>49</v>
      </c>
      <c r="I151" t="s">
        <v>149</v>
      </c>
      <c r="J151" t="s">
        <v>150</v>
      </c>
      <c r="K151" t="s">
        <v>143</v>
      </c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DA6DE-4191-4ED2-A23A-439DADC775DD}">
  <dimension ref="A1:K370"/>
  <sheetViews>
    <sheetView topLeftCell="A341" workbookViewId="0">
      <selection activeCell="D371" sqref="D371"/>
    </sheetView>
  </sheetViews>
  <sheetFormatPr defaultRowHeight="15" x14ac:dyDescent="0.25"/>
  <sheetData>
    <row r="1" spans="1:11" ht="15.75" thickBot="1" x14ac:dyDescent="0.3">
      <c r="A1" s="148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 thickBot="1" x14ac:dyDescent="0.3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43</v>
      </c>
      <c r="K2" s="1" t="s">
        <v>44</v>
      </c>
    </row>
    <row r="3" spans="1:11" x14ac:dyDescent="0.25">
      <c r="A3" t="s">
        <v>318</v>
      </c>
      <c r="B3" t="s">
        <v>54</v>
      </c>
      <c r="C3">
        <v>31366</v>
      </c>
      <c r="D3" t="s">
        <v>47</v>
      </c>
      <c r="E3" t="s">
        <v>319</v>
      </c>
      <c r="F3" t="s">
        <v>320</v>
      </c>
      <c r="G3">
        <v>406258</v>
      </c>
      <c r="H3" t="s">
        <v>49</v>
      </c>
      <c r="I3" t="s">
        <v>321</v>
      </c>
      <c r="J3" t="s">
        <v>322</v>
      </c>
      <c r="K3" t="s">
        <v>323</v>
      </c>
    </row>
    <row r="4" spans="1:11" x14ac:dyDescent="0.25">
      <c r="A4" t="s">
        <v>324</v>
      </c>
      <c r="B4" t="s">
        <v>80</v>
      </c>
      <c r="C4">
        <v>31412</v>
      </c>
      <c r="D4" t="s">
        <v>325</v>
      </c>
      <c r="E4" t="s">
        <v>328</v>
      </c>
      <c r="F4" t="s">
        <v>326</v>
      </c>
      <c r="G4">
        <v>410340</v>
      </c>
      <c r="H4" t="s">
        <v>49</v>
      </c>
      <c r="I4" t="s">
        <v>329</v>
      </c>
      <c r="J4" t="s">
        <v>330</v>
      </c>
      <c r="K4" t="s">
        <v>328</v>
      </c>
    </row>
    <row r="5" spans="1:11" x14ac:dyDescent="0.25">
      <c r="A5" t="s">
        <v>331</v>
      </c>
      <c r="B5" t="s">
        <v>80</v>
      </c>
      <c r="C5">
        <v>31406</v>
      </c>
      <c r="D5" t="s">
        <v>61</v>
      </c>
      <c r="E5" t="s">
        <v>328</v>
      </c>
      <c r="F5" t="s">
        <v>332</v>
      </c>
      <c r="G5">
        <v>410376</v>
      </c>
      <c r="H5" t="s">
        <v>49</v>
      </c>
      <c r="I5" t="s">
        <v>334</v>
      </c>
      <c r="J5" t="s">
        <v>335</v>
      </c>
      <c r="K5" t="s">
        <v>336</v>
      </c>
    </row>
    <row r="6" spans="1:11" x14ac:dyDescent="0.25">
      <c r="A6" t="s">
        <v>337</v>
      </c>
      <c r="B6" t="s">
        <v>80</v>
      </c>
      <c r="C6">
        <v>31406</v>
      </c>
      <c r="D6" t="s">
        <v>61</v>
      </c>
      <c r="E6" t="s">
        <v>328</v>
      </c>
      <c r="F6" t="s">
        <v>328</v>
      </c>
      <c r="G6">
        <v>410340</v>
      </c>
      <c r="H6" t="s">
        <v>49</v>
      </c>
      <c r="I6" t="s">
        <v>329</v>
      </c>
      <c r="J6" t="s">
        <v>330</v>
      </c>
      <c r="K6" t="s">
        <v>328</v>
      </c>
    </row>
    <row r="7" spans="1:11" x14ac:dyDescent="0.25">
      <c r="A7" t="s">
        <v>338</v>
      </c>
      <c r="B7" t="s">
        <v>46</v>
      </c>
      <c r="C7">
        <v>31406</v>
      </c>
      <c r="D7" t="s">
        <v>61</v>
      </c>
      <c r="E7" t="s">
        <v>328</v>
      </c>
      <c r="F7" t="s">
        <v>332</v>
      </c>
      <c r="G7">
        <v>410376</v>
      </c>
      <c r="H7" t="s">
        <v>49</v>
      </c>
      <c r="I7" t="s">
        <v>334</v>
      </c>
      <c r="J7" t="s">
        <v>335</v>
      </c>
      <c r="K7" t="s">
        <v>336</v>
      </c>
    </row>
    <row r="8" spans="1:11" x14ac:dyDescent="0.25">
      <c r="A8" t="s">
        <v>339</v>
      </c>
      <c r="B8" t="s">
        <v>46</v>
      </c>
      <c r="C8">
        <v>31945</v>
      </c>
      <c r="D8" t="s">
        <v>61</v>
      </c>
      <c r="E8" t="s">
        <v>340</v>
      </c>
      <c r="F8" t="s">
        <v>341</v>
      </c>
      <c r="G8">
        <v>416875</v>
      </c>
      <c r="H8" t="s">
        <v>49</v>
      </c>
      <c r="I8" t="s">
        <v>65</v>
      </c>
      <c r="J8" t="s">
        <v>66</v>
      </c>
      <c r="K8" t="s">
        <v>342</v>
      </c>
    </row>
    <row r="9" spans="1:11" x14ac:dyDescent="0.25">
      <c r="A9" t="s">
        <v>344</v>
      </c>
      <c r="B9" t="s">
        <v>46</v>
      </c>
      <c r="C9">
        <v>31824</v>
      </c>
      <c r="D9" t="s">
        <v>61</v>
      </c>
      <c r="E9" t="s">
        <v>345</v>
      </c>
      <c r="F9" t="s">
        <v>346</v>
      </c>
      <c r="G9">
        <v>413089</v>
      </c>
      <c r="H9" t="s">
        <v>49</v>
      </c>
      <c r="I9" t="s">
        <v>65</v>
      </c>
      <c r="J9" t="s">
        <v>66</v>
      </c>
      <c r="K9" t="s">
        <v>347</v>
      </c>
    </row>
    <row r="10" spans="1:11" x14ac:dyDescent="0.25">
      <c r="A10" t="s">
        <v>348</v>
      </c>
      <c r="B10" t="s">
        <v>46</v>
      </c>
      <c r="C10">
        <v>31788</v>
      </c>
      <c r="D10" t="s">
        <v>61</v>
      </c>
      <c r="E10" t="s">
        <v>349</v>
      </c>
      <c r="F10" t="s">
        <v>350</v>
      </c>
      <c r="G10">
        <v>413087</v>
      </c>
      <c r="H10" t="s">
        <v>49</v>
      </c>
      <c r="I10" t="s">
        <v>351</v>
      </c>
      <c r="J10" t="s">
        <v>352</v>
      </c>
      <c r="K10" t="s">
        <v>350</v>
      </c>
    </row>
    <row r="11" spans="1:11" x14ac:dyDescent="0.25">
      <c r="A11" t="s">
        <v>354</v>
      </c>
      <c r="B11" t="s">
        <v>46</v>
      </c>
      <c r="C11">
        <v>31436</v>
      </c>
      <c r="D11" t="s">
        <v>61</v>
      </c>
      <c r="E11" t="s">
        <v>355</v>
      </c>
      <c r="F11" t="s">
        <v>336</v>
      </c>
      <c r="G11">
        <v>410380</v>
      </c>
      <c r="H11" t="s">
        <v>49</v>
      </c>
      <c r="I11" t="s">
        <v>321</v>
      </c>
      <c r="J11" t="s">
        <v>322</v>
      </c>
      <c r="K11" t="s">
        <v>355</v>
      </c>
    </row>
    <row r="12" spans="1:11" x14ac:dyDescent="0.25">
      <c r="A12" t="s">
        <v>356</v>
      </c>
      <c r="B12" t="s">
        <v>46</v>
      </c>
      <c r="C12">
        <v>31222</v>
      </c>
      <c r="D12" t="s">
        <v>61</v>
      </c>
      <c r="E12" t="s">
        <v>357</v>
      </c>
      <c r="F12" t="s">
        <v>358</v>
      </c>
      <c r="G12">
        <v>407782</v>
      </c>
      <c r="H12" t="s">
        <v>49</v>
      </c>
      <c r="I12" t="s">
        <v>65</v>
      </c>
      <c r="J12" t="s">
        <v>66</v>
      </c>
      <c r="K12" t="s">
        <v>359</v>
      </c>
    </row>
    <row r="13" spans="1:11" x14ac:dyDescent="0.25">
      <c r="A13" t="s">
        <v>361</v>
      </c>
      <c r="B13" t="s">
        <v>46</v>
      </c>
      <c r="C13">
        <v>31040</v>
      </c>
      <c r="D13" t="s">
        <v>61</v>
      </c>
      <c r="E13" t="s">
        <v>362</v>
      </c>
      <c r="F13" t="s">
        <v>363</v>
      </c>
      <c r="G13">
        <v>404562</v>
      </c>
      <c r="H13" t="s">
        <v>49</v>
      </c>
      <c r="I13" t="s">
        <v>364</v>
      </c>
      <c r="J13" t="s">
        <v>365</v>
      </c>
      <c r="K13" t="s">
        <v>366</v>
      </c>
    </row>
    <row r="14" spans="1:11" x14ac:dyDescent="0.25">
      <c r="A14" t="s">
        <v>367</v>
      </c>
      <c r="B14" t="s">
        <v>46</v>
      </c>
      <c r="C14">
        <v>30886</v>
      </c>
      <c r="D14" t="s">
        <v>61</v>
      </c>
      <c r="E14" t="s">
        <v>368</v>
      </c>
      <c r="F14" t="s">
        <v>369</v>
      </c>
      <c r="G14">
        <v>402817</v>
      </c>
      <c r="H14" t="s">
        <v>49</v>
      </c>
      <c r="I14" t="s">
        <v>370</v>
      </c>
      <c r="J14" t="s">
        <v>371</v>
      </c>
      <c r="K14" t="s">
        <v>369</v>
      </c>
    </row>
    <row r="15" spans="1:11" x14ac:dyDescent="0.25">
      <c r="A15" t="s">
        <v>372</v>
      </c>
      <c r="B15" t="s">
        <v>46</v>
      </c>
      <c r="C15">
        <v>31304</v>
      </c>
      <c r="D15" t="s">
        <v>61</v>
      </c>
      <c r="E15" t="s">
        <v>360</v>
      </c>
      <c r="F15" t="s">
        <v>373</v>
      </c>
      <c r="G15">
        <v>406260</v>
      </c>
      <c r="H15" t="s">
        <v>49</v>
      </c>
      <c r="I15" t="s">
        <v>351</v>
      </c>
      <c r="J15" t="s">
        <v>352</v>
      </c>
      <c r="K15" t="s">
        <v>323</v>
      </c>
    </row>
    <row r="16" spans="1:11" x14ac:dyDescent="0.25">
      <c r="A16" t="s">
        <v>375</v>
      </c>
      <c r="B16" t="s">
        <v>46</v>
      </c>
      <c r="C16">
        <v>31358</v>
      </c>
      <c r="D16" t="s">
        <v>61</v>
      </c>
      <c r="E16" t="s">
        <v>374</v>
      </c>
      <c r="F16" t="s">
        <v>376</v>
      </c>
      <c r="G16">
        <v>406261</v>
      </c>
      <c r="H16" t="s">
        <v>49</v>
      </c>
      <c r="I16" t="s">
        <v>377</v>
      </c>
      <c r="J16" t="s">
        <v>378</v>
      </c>
      <c r="K16" t="s">
        <v>379</v>
      </c>
    </row>
    <row r="17" spans="1:11" x14ac:dyDescent="0.25">
      <c r="A17" t="s">
        <v>380</v>
      </c>
      <c r="B17" t="s">
        <v>46</v>
      </c>
      <c r="C17">
        <v>30836</v>
      </c>
      <c r="D17" t="s">
        <v>61</v>
      </c>
      <c r="E17" t="s">
        <v>381</v>
      </c>
      <c r="F17" t="s">
        <v>382</v>
      </c>
      <c r="G17">
        <v>402222</v>
      </c>
      <c r="H17" t="s">
        <v>49</v>
      </c>
      <c r="I17" t="s">
        <v>364</v>
      </c>
      <c r="J17" t="s">
        <v>365</v>
      </c>
      <c r="K17" t="s">
        <v>382</v>
      </c>
    </row>
    <row r="18" spans="1:11" x14ac:dyDescent="0.25">
      <c r="A18" t="s">
        <v>383</v>
      </c>
      <c r="B18" t="s">
        <v>46</v>
      </c>
      <c r="C18">
        <v>31082</v>
      </c>
      <c r="D18" t="s">
        <v>61</v>
      </c>
      <c r="E18" t="s">
        <v>386</v>
      </c>
      <c r="F18" t="s">
        <v>384</v>
      </c>
      <c r="G18">
        <v>404564</v>
      </c>
      <c r="H18" t="s">
        <v>49</v>
      </c>
      <c r="I18" t="s">
        <v>370</v>
      </c>
      <c r="J18" t="s">
        <v>371</v>
      </c>
      <c r="K18" t="s">
        <v>387</v>
      </c>
    </row>
    <row r="19" spans="1:11" x14ac:dyDescent="0.25">
      <c r="A19" t="s">
        <v>388</v>
      </c>
      <c r="B19" t="s">
        <v>46</v>
      </c>
      <c r="C19">
        <v>31574</v>
      </c>
      <c r="D19" t="s">
        <v>61</v>
      </c>
      <c r="E19" t="s">
        <v>389</v>
      </c>
      <c r="F19" t="s">
        <v>390</v>
      </c>
      <c r="G19">
        <v>413064</v>
      </c>
      <c r="H19" t="s">
        <v>49</v>
      </c>
      <c r="I19" t="s">
        <v>112</v>
      </c>
      <c r="J19" t="s">
        <v>113</v>
      </c>
      <c r="K19" t="s">
        <v>390</v>
      </c>
    </row>
    <row r="20" spans="1:11" x14ac:dyDescent="0.25">
      <c r="A20" t="s">
        <v>392</v>
      </c>
      <c r="B20" t="s">
        <v>46</v>
      </c>
      <c r="C20">
        <v>30796</v>
      </c>
      <c r="D20" t="s">
        <v>61</v>
      </c>
      <c r="E20" t="s">
        <v>394</v>
      </c>
      <c r="F20" t="s">
        <v>393</v>
      </c>
      <c r="G20">
        <v>402412</v>
      </c>
      <c r="H20" t="s">
        <v>49</v>
      </c>
      <c r="I20" t="s">
        <v>65</v>
      </c>
      <c r="J20" t="s">
        <v>66</v>
      </c>
      <c r="K20" t="s">
        <v>393</v>
      </c>
    </row>
    <row r="21" spans="1:11" x14ac:dyDescent="0.25">
      <c r="A21" t="s">
        <v>395</v>
      </c>
      <c r="B21" t="s">
        <v>80</v>
      </c>
      <c r="C21">
        <v>31004</v>
      </c>
      <c r="D21" t="s">
        <v>61</v>
      </c>
      <c r="E21" t="s">
        <v>396</v>
      </c>
      <c r="F21" t="s">
        <v>397</v>
      </c>
      <c r="G21">
        <v>404566</v>
      </c>
      <c r="H21" t="s">
        <v>49</v>
      </c>
      <c r="I21" t="s">
        <v>398</v>
      </c>
      <c r="J21" t="s">
        <v>399</v>
      </c>
      <c r="K21" t="s">
        <v>384</v>
      </c>
    </row>
    <row r="22" spans="1:11" x14ac:dyDescent="0.25">
      <c r="A22" t="s">
        <v>400</v>
      </c>
      <c r="B22" t="s">
        <v>80</v>
      </c>
      <c r="C22">
        <v>31406</v>
      </c>
      <c r="D22" t="s">
        <v>61</v>
      </c>
      <c r="E22" t="s">
        <v>328</v>
      </c>
      <c r="F22" t="s">
        <v>332</v>
      </c>
      <c r="G22">
        <v>410376</v>
      </c>
      <c r="H22" t="s">
        <v>49</v>
      </c>
      <c r="I22" t="s">
        <v>334</v>
      </c>
      <c r="J22" t="s">
        <v>335</v>
      </c>
      <c r="K22" t="s">
        <v>336</v>
      </c>
    </row>
    <row r="23" spans="1:11" x14ac:dyDescent="0.25">
      <c r="A23" t="s">
        <v>401</v>
      </c>
      <c r="B23" t="s">
        <v>80</v>
      </c>
      <c r="C23">
        <v>31304</v>
      </c>
      <c r="D23" t="s">
        <v>61</v>
      </c>
      <c r="E23" t="s">
        <v>360</v>
      </c>
      <c r="F23" t="s">
        <v>320</v>
      </c>
      <c r="G23">
        <v>406258</v>
      </c>
      <c r="H23" t="s">
        <v>49</v>
      </c>
      <c r="I23" t="s">
        <v>321</v>
      </c>
      <c r="J23" t="s">
        <v>322</v>
      </c>
      <c r="K23" t="s">
        <v>323</v>
      </c>
    </row>
    <row r="24" spans="1:11" x14ac:dyDescent="0.25">
      <c r="A24" t="s">
        <v>402</v>
      </c>
      <c r="B24" t="s">
        <v>80</v>
      </c>
      <c r="C24">
        <v>30644</v>
      </c>
      <c r="D24" t="s">
        <v>61</v>
      </c>
      <c r="E24" t="s">
        <v>403</v>
      </c>
      <c r="F24" t="s">
        <v>404</v>
      </c>
      <c r="G24">
        <v>399236</v>
      </c>
      <c r="H24" t="s">
        <v>49</v>
      </c>
      <c r="I24" t="s">
        <v>364</v>
      </c>
      <c r="J24" t="s">
        <v>365</v>
      </c>
      <c r="K24" t="s">
        <v>405</v>
      </c>
    </row>
    <row r="25" spans="1:11" x14ac:dyDescent="0.25">
      <c r="A25" t="s">
        <v>406</v>
      </c>
      <c r="B25" t="s">
        <v>80</v>
      </c>
      <c r="C25">
        <v>31444</v>
      </c>
      <c r="D25" t="s">
        <v>61</v>
      </c>
      <c r="E25" t="s">
        <v>327</v>
      </c>
      <c r="F25" t="s">
        <v>407</v>
      </c>
      <c r="G25">
        <v>411500</v>
      </c>
      <c r="H25" t="s">
        <v>49</v>
      </c>
      <c r="I25" t="s">
        <v>377</v>
      </c>
      <c r="J25" t="s">
        <v>378</v>
      </c>
      <c r="K25" t="s">
        <v>407</v>
      </c>
    </row>
    <row r="26" spans="1:11" x14ac:dyDescent="0.25">
      <c r="A26" t="s">
        <v>408</v>
      </c>
      <c r="B26" t="s">
        <v>80</v>
      </c>
      <c r="C26">
        <v>31258</v>
      </c>
      <c r="D26" t="s">
        <v>61</v>
      </c>
      <c r="E26" t="s">
        <v>410</v>
      </c>
      <c r="F26" t="s">
        <v>409</v>
      </c>
      <c r="G26">
        <v>406257</v>
      </c>
      <c r="H26" t="s">
        <v>49</v>
      </c>
      <c r="I26" t="s">
        <v>377</v>
      </c>
      <c r="J26" t="s">
        <v>378</v>
      </c>
      <c r="K26" t="s">
        <v>323</v>
      </c>
    </row>
    <row r="27" spans="1:11" x14ac:dyDescent="0.25">
      <c r="A27" t="s">
        <v>411</v>
      </c>
      <c r="B27" t="s">
        <v>80</v>
      </c>
      <c r="C27">
        <v>30722</v>
      </c>
      <c r="D27" t="s">
        <v>61</v>
      </c>
      <c r="E27" t="s">
        <v>413</v>
      </c>
      <c r="F27" t="s">
        <v>394</v>
      </c>
      <c r="G27">
        <v>401666</v>
      </c>
      <c r="H27" t="s">
        <v>49</v>
      </c>
      <c r="I27" t="s">
        <v>377</v>
      </c>
      <c r="J27" t="s">
        <v>378</v>
      </c>
      <c r="K27" t="s">
        <v>394</v>
      </c>
    </row>
    <row r="28" spans="1:11" x14ac:dyDescent="0.25">
      <c r="A28" t="s">
        <v>414</v>
      </c>
      <c r="B28" t="s">
        <v>80</v>
      </c>
      <c r="C28">
        <v>31406</v>
      </c>
      <c r="D28" t="s">
        <v>61</v>
      </c>
      <c r="E28" t="s">
        <v>328</v>
      </c>
      <c r="F28" t="s">
        <v>415</v>
      </c>
      <c r="G28">
        <v>413039</v>
      </c>
      <c r="H28" t="s">
        <v>49</v>
      </c>
      <c r="I28" t="s">
        <v>416</v>
      </c>
      <c r="J28" t="s">
        <v>417</v>
      </c>
      <c r="K28" t="s">
        <v>415</v>
      </c>
    </row>
    <row r="29" spans="1:11" x14ac:dyDescent="0.25">
      <c r="A29" t="s">
        <v>419</v>
      </c>
      <c r="B29" t="s">
        <v>80</v>
      </c>
      <c r="C29">
        <v>31977</v>
      </c>
      <c r="D29" t="s">
        <v>61</v>
      </c>
      <c r="E29" t="s">
        <v>422</v>
      </c>
      <c r="F29" t="s">
        <v>420</v>
      </c>
      <c r="G29">
        <v>418017</v>
      </c>
      <c r="H29" t="s">
        <v>49</v>
      </c>
      <c r="I29" t="s">
        <v>416</v>
      </c>
      <c r="J29" t="s">
        <v>417</v>
      </c>
      <c r="K29" t="s">
        <v>422</v>
      </c>
    </row>
    <row r="30" spans="1:11" x14ac:dyDescent="0.25">
      <c r="A30" t="s">
        <v>423</v>
      </c>
      <c r="B30" t="s">
        <v>80</v>
      </c>
      <c r="C30">
        <v>31751</v>
      </c>
      <c r="D30" t="s">
        <v>61</v>
      </c>
      <c r="E30" t="s">
        <v>345</v>
      </c>
      <c r="F30" t="s">
        <v>424</v>
      </c>
      <c r="G30">
        <v>415258</v>
      </c>
      <c r="H30" t="s">
        <v>49</v>
      </c>
      <c r="I30" t="s">
        <v>321</v>
      </c>
      <c r="J30" t="s">
        <v>322</v>
      </c>
      <c r="K30" t="s">
        <v>349</v>
      </c>
    </row>
    <row r="31" spans="1:11" x14ac:dyDescent="0.25">
      <c r="A31" t="s">
        <v>425</v>
      </c>
      <c r="B31" t="s">
        <v>80</v>
      </c>
      <c r="C31">
        <v>31304</v>
      </c>
      <c r="D31" t="s">
        <v>61</v>
      </c>
      <c r="E31" t="s">
        <v>360</v>
      </c>
      <c r="F31" t="s">
        <v>320</v>
      </c>
      <c r="G31">
        <v>406258</v>
      </c>
      <c r="H31" t="s">
        <v>49</v>
      </c>
      <c r="I31" t="s">
        <v>321</v>
      </c>
      <c r="J31" t="s">
        <v>322</v>
      </c>
      <c r="K31" t="s">
        <v>323</v>
      </c>
    </row>
    <row r="32" spans="1:11" x14ac:dyDescent="0.25">
      <c r="A32" t="s">
        <v>426</v>
      </c>
      <c r="B32" t="s">
        <v>80</v>
      </c>
      <c r="C32">
        <v>31824</v>
      </c>
      <c r="D32" t="s">
        <v>61</v>
      </c>
      <c r="E32" t="s">
        <v>345</v>
      </c>
      <c r="F32" t="s">
        <v>346</v>
      </c>
      <c r="G32">
        <v>413089</v>
      </c>
      <c r="H32" t="s">
        <v>49</v>
      </c>
      <c r="I32" t="s">
        <v>65</v>
      </c>
      <c r="J32" t="s">
        <v>66</v>
      </c>
      <c r="K32" t="s">
        <v>347</v>
      </c>
    </row>
    <row r="33" spans="1:11" x14ac:dyDescent="0.25">
      <c r="A33" t="s">
        <v>427</v>
      </c>
      <c r="B33" t="s">
        <v>80</v>
      </c>
      <c r="C33">
        <v>32079</v>
      </c>
      <c r="D33" t="s">
        <v>61</v>
      </c>
      <c r="E33" t="s">
        <v>421</v>
      </c>
      <c r="F33" t="s">
        <v>428</v>
      </c>
      <c r="G33">
        <v>420147</v>
      </c>
      <c r="H33" t="s">
        <v>49</v>
      </c>
      <c r="I33" t="s">
        <v>334</v>
      </c>
      <c r="J33" t="s">
        <v>335</v>
      </c>
      <c r="K33" t="s">
        <v>428</v>
      </c>
    </row>
    <row r="34" spans="1:11" x14ac:dyDescent="0.25">
      <c r="A34" t="s">
        <v>430</v>
      </c>
      <c r="B34" t="s">
        <v>80</v>
      </c>
      <c r="C34">
        <v>31144</v>
      </c>
      <c r="D34" t="s">
        <v>61</v>
      </c>
      <c r="E34" t="s">
        <v>385</v>
      </c>
      <c r="F34" t="s">
        <v>431</v>
      </c>
      <c r="G34">
        <v>404576</v>
      </c>
      <c r="H34" t="s">
        <v>49</v>
      </c>
      <c r="I34" t="s">
        <v>321</v>
      </c>
      <c r="J34" t="s">
        <v>322</v>
      </c>
      <c r="K34" t="s">
        <v>432</v>
      </c>
    </row>
    <row r="35" spans="1:11" x14ac:dyDescent="0.25">
      <c r="A35" t="s">
        <v>434</v>
      </c>
      <c r="B35" t="s">
        <v>80</v>
      </c>
      <c r="C35">
        <v>31304</v>
      </c>
      <c r="D35" t="s">
        <v>61</v>
      </c>
      <c r="E35" t="s">
        <v>360</v>
      </c>
      <c r="F35" t="s">
        <v>320</v>
      </c>
      <c r="G35">
        <v>406258</v>
      </c>
      <c r="H35" t="s">
        <v>49</v>
      </c>
      <c r="I35" t="s">
        <v>321</v>
      </c>
      <c r="J35" t="s">
        <v>322</v>
      </c>
      <c r="K35" t="s">
        <v>323</v>
      </c>
    </row>
    <row r="36" spans="1:11" x14ac:dyDescent="0.25">
      <c r="A36" t="s">
        <v>435</v>
      </c>
      <c r="B36" t="s">
        <v>80</v>
      </c>
      <c r="C36">
        <v>32079</v>
      </c>
      <c r="D36" t="s">
        <v>61</v>
      </c>
      <c r="E36" t="s">
        <v>421</v>
      </c>
      <c r="F36" t="s">
        <v>428</v>
      </c>
      <c r="G36">
        <v>420147</v>
      </c>
      <c r="H36" t="s">
        <v>49</v>
      </c>
      <c r="I36" t="s">
        <v>334</v>
      </c>
      <c r="J36" t="s">
        <v>335</v>
      </c>
      <c r="K36" t="s">
        <v>428</v>
      </c>
    </row>
    <row r="37" spans="1:11" x14ac:dyDescent="0.25">
      <c r="A37" t="s">
        <v>436</v>
      </c>
      <c r="B37" t="s">
        <v>80</v>
      </c>
      <c r="C37">
        <v>31406</v>
      </c>
      <c r="D37" t="s">
        <v>61</v>
      </c>
      <c r="E37" t="s">
        <v>328</v>
      </c>
      <c r="F37" t="s">
        <v>332</v>
      </c>
      <c r="G37">
        <v>410380</v>
      </c>
      <c r="H37" t="s">
        <v>49</v>
      </c>
      <c r="I37" t="s">
        <v>321</v>
      </c>
      <c r="J37" t="s">
        <v>322</v>
      </c>
      <c r="K37" t="s">
        <v>355</v>
      </c>
    </row>
    <row r="38" spans="1:11" x14ac:dyDescent="0.25">
      <c r="A38" t="s">
        <v>437</v>
      </c>
      <c r="B38" t="s">
        <v>80</v>
      </c>
      <c r="C38">
        <v>31083</v>
      </c>
      <c r="D38" t="s">
        <v>61</v>
      </c>
      <c r="E38" t="s">
        <v>396</v>
      </c>
      <c r="F38" t="s">
        <v>386</v>
      </c>
      <c r="G38">
        <v>404095</v>
      </c>
      <c r="H38" t="s">
        <v>49</v>
      </c>
      <c r="I38" t="s">
        <v>416</v>
      </c>
      <c r="J38" t="s">
        <v>417</v>
      </c>
      <c r="K38" t="s">
        <v>438</v>
      </c>
    </row>
    <row r="39" spans="1:11" x14ac:dyDescent="0.25">
      <c r="A39" t="s">
        <v>439</v>
      </c>
      <c r="B39" t="s">
        <v>80</v>
      </c>
      <c r="C39">
        <v>31212</v>
      </c>
      <c r="D39" t="s">
        <v>61</v>
      </c>
      <c r="E39" t="s">
        <v>433</v>
      </c>
      <c r="F39" t="s">
        <v>440</v>
      </c>
      <c r="G39">
        <v>404582</v>
      </c>
      <c r="H39" t="s">
        <v>49</v>
      </c>
      <c r="I39" t="s">
        <v>334</v>
      </c>
      <c r="J39" t="s">
        <v>335</v>
      </c>
      <c r="K39" t="s">
        <v>410</v>
      </c>
    </row>
    <row r="40" spans="1:11" x14ac:dyDescent="0.25">
      <c r="A40" t="s">
        <v>441</v>
      </c>
      <c r="B40" t="s">
        <v>80</v>
      </c>
      <c r="C40">
        <v>31082</v>
      </c>
      <c r="D40" t="s">
        <v>61</v>
      </c>
      <c r="E40" t="s">
        <v>386</v>
      </c>
      <c r="F40" t="s">
        <v>384</v>
      </c>
      <c r="G40">
        <v>404564</v>
      </c>
      <c r="H40" t="s">
        <v>49</v>
      </c>
      <c r="I40" t="s">
        <v>370</v>
      </c>
      <c r="J40" t="s">
        <v>371</v>
      </c>
      <c r="K40" t="s">
        <v>387</v>
      </c>
    </row>
    <row r="41" spans="1:11" x14ac:dyDescent="0.25">
      <c r="A41" t="s">
        <v>442</v>
      </c>
      <c r="B41" t="s">
        <v>80</v>
      </c>
      <c r="C41">
        <v>30548</v>
      </c>
      <c r="D41" t="s">
        <v>61</v>
      </c>
      <c r="E41" t="s">
        <v>443</v>
      </c>
      <c r="F41" t="s">
        <v>444</v>
      </c>
      <c r="G41">
        <v>395394</v>
      </c>
      <c r="H41" t="s">
        <v>49</v>
      </c>
      <c r="I41" t="s">
        <v>416</v>
      </c>
      <c r="J41" t="s">
        <v>417</v>
      </c>
      <c r="K41" t="s">
        <v>445</v>
      </c>
    </row>
    <row r="42" spans="1:11" x14ac:dyDescent="0.25">
      <c r="A42" t="s">
        <v>446</v>
      </c>
      <c r="B42" t="s">
        <v>80</v>
      </c>
      <c r="C42">
        <v>31406</v>
      </c>
      <c r="D42" t="s">
        <v>61</v>
      </c>
      <c r="E42" t="s">
        <v>328</v>
      </c>
      <c r="F42" t="s">
        <v>328</v>
      </c>
      <c r="G42">
        <v>410340</v>
      </c>
      <c r="H42" t="s">
        <v>49</v>
      </c>
      <c r="I42" t="s">
        <v>329</v>
      </c>
      <c r="J42" t="s">
        <v>330</v>
      </c>
      <c r="K42" t="s">
        <v>328</v>
      </c>
    </row>
    <row r="43" spans="1:11" x14ac:dyDescent="0.25">
      <c r="A43" t="s">
        <v>447</v>
      </c>
      <c r="B43" t="s">
        <v>80</v>
      </c>
      <c r="C43">
        <v>31977</v>
      </c>
      <c r="D43" t="s">
        <v>61</v>
      </c>
      <c r="E43" t="s">
        <v>422</v>
      </c>
      <c r="F43" t="s">
        <v>420</v>
      </c>
      <c r="G43">
        <v>418017</v>
      </c>
      <c r="H43" t="s">
        <v>49</v>
      </c>
      <c r="I43" t="s">
        <v>416</v>
      </c>
      <c r="J43" t="s">
        <v>417</v>
      </c>
      <c r="K43" t="s">
        <v>422</v>
      </c>
    </row>
    <row r="44" spans="1:11" x14ac:dyDescent="0.25">
      <c r="A44" t="s">
        <v>448</v>
      </c>
      <c r="B44" t="s">
        <v>80</v>
      </c>
      <c r="C44">
        <v>31705</v>
      </c>
      <c r="D44" t="s">
        <v>61</v>
      </c>
      <c r="E44" t="s">
        <v>391</v>
      </c>
      <c r="F44" t="s">
        <v>449</v>
      </c>
      <c r="G44">
        <v>404186</v>
      </c>
      <c r="H44" t="s">
        <v>49</v>
      </c>
      <c r="I44" t="s">
        <v>450</v>
      </c>
      <c r="J44" t="s">
        <v>451</v>
      </c>
      <c r="K44" t="s">
        <v>452</v>
      </c>
    </row>
    <row r="45" spans="1:11" x14ac:dyDescent="0.25">
      <c r="A45" t="s">
        <v>453</v>
      </c>
      <c r="B45" t="s">
        <v>80</v>
      </c>
      <c r="C45">
        <v>31831</v>
      </c>
      <c r="D45" t="s">
        <v>61</v>
      </c>
      <c r="E45" t="s">
        <v>455</v>
      </c>
      <c r="F45" t="s">
        <v>454</v>
      </c>
      <c r="G45">
        <v>416875</v>
      </c>
      <c r="H45" t="s">
        <v>49</v>
      </c>
      <c r="I45" t="s">
        <v>65</v>
      </c>
      <c r="J45" t="s">
        <v>66</v>
      </c>
      <c r="K45" t="s">
        <v>342</v>
      </c>
    </row>
    <row r="46" spans="1:11" x14ac:dyDescent="0.25">
      <c r="A46" t="s">
        <v>456</v>
      </c>
      <c r="B46" t="s">
        <v>80</v>
      </c>
      <c r="C46">
        <v>32069</v>
      </c>
      <c r="D46" t="s">
        <v>61</v>
      </c>
      <c r="E46" t="s">
        <v>458</v>
      </c>
      <c r="F46" t="s">
        <v>457</v>
      </c>
      <c r="G46">
        <v>418883</v>
      </c>
      <c r="H46" t="s">
        <v>49</v>
      </c>
      <c r="I46" t="s">
        <v>416</v>
      </c>
      <c r="J46" t="s">
        <v>417</v>
      </c>
      <c r="K46" t="s">
        <v>459</v>
      </c>
    </row>
    <row r="47" spans="1:11" x14ac:dyDescent="0.25">
      <c r="A47" t="s">
        <v>460</v>
      </c>
      <c r="B47" t="s">
        <v>80</v>
      </c>
      <c r="C47">
        <v>31248</v>
      </c>
      <c r="D47" t="s">
        <v>61</v>
      </c>
      <c r="E47" t="s">
        <v>461</v>
      </c>
      <c r="F47" t="s">
        <v>462</v>
      </c>
      <c r="G47">
        <v>406266</v>
      </c>
      <c r="H47" t="s">
        <v>49</v>
      </c>
      <c r="I47" t="s">
        <v>364</v>
      </c>
      <c r="J47" t="s">
        <v>365</v>
      </c>
      <c r="K47" t="s">
        <v>463</v>
      </c>
    </row>
    <row r="48" spans="1:11" x14ac:dyDescent="0.25">
      <c r="A48" t="s">
        <v>464</v>
      </c>
      <c r="B48" t="s">
        <v>80</v>
      </c>
      <c r="C48">
        <v>31258</v>
      </c>
      <c r="D48" t="s">
        <v>61</v>
      </c>
      <c r="E48" t="s">
        <v>410</v>
      </c>
      <c r="F48" t="s">
        <v>409</v>
      </c>
      <c r="G48">
        <v>406257</v>
      </c>
      <c r="H48" t="s">
        <v>49</v>
      </c>
      <c r="I48" t="s">
        <v>377</v>
      </c>
      <c r="J48" t="s">
        <v>378</v>
      </c>
      <c r="K48" t="s">
        <v>323</v>
      </c>
    </row>
    <row r="49" spans="1:11" x14ac:dyDescent="0.25">
      <c r="A49" t="s">
        <v>465</v>
      </c>
      <c r="B49" t="s">
        <v>80</v>
      </c>
      <c r="C49">
        <v>31040</v>
      </c>
      <c r="D49" t="s">
        <v>61</v>
      </c>
      <c r="E49" t="s">
        <v>362</v>
      </c>
      <c r="F49" t="s">
        <v>466</v>
      </c>
      <c r="G49">
        <v>405476</v>
      </c>
      <c r="H49" t="s">
        <v>49</v>
      </c>
      <c r="I49" t="s">
        <v>377</v>
      </c>
      <c r="J49" t="s">
        <v>378</v>
      </c>
      <c r="K49" t="s">
        <v>386</v>
      </c>
    </row>
    <row r="50" spans="1:11" x14ac:dyDescent="0.25">
      <c r="A50" t="s">
        <v>467</v>
      </c>
      <c r="B50" t="s">
        <v>80</v>
      </c>
      <c r="C50">
        <v>31004</v>
      </c>
      <c r="D50" t="s">
        <v>61</v>
      </c>
      <c r="E50" t="s">
        <v>396</v>
      </c>
      <c r="F50" t="s">
        <v>397</v>
      </c>
      <c r="G50">
        <v>404568</v>
      </c>
      <c r="H50" t="s">
        <v>49</v>
      </c>
      <c r="I50" t="s">
        <v>334</v>
      </c>
      <c r="J50" t="s">
        <v>335</v>
      </c>
      <c r="K50" t="s">
        <v>384</v>
      </c>
    </row>
    <row r="51" spans="1:11" x14ac:dyDescent="0.25">
      <c r="A51" t="s">
        <v>468</v>
      </c>
      <c r="B51" t="s">
        <v>80</v>
      </c>
      <c r="C51">
        <v>31751</v>
      </c>
      <c r="D51" t="s">
        <v>61</v>
      </c>
      <c r="E51" t="s">
        <v>345</v>
      </c>
      <c r="F51" t="s">
        <v>424</v>
      </c>
      <c r="G51">
        <v>415258</v>
      </c>
      <c r="H51" t="s">
        <v>49</v>
      </c>
      <c r="I51" t="s">
        <v>321</v>
      </c>
      <c r="J51" t="s">
        <v>322</v>
      </c>
      <c r="K51" t="s">
        <v>349</v>
      </c>
    </row>
    <row r="52" spans="1:11" x14ac:dyDescent="0.25">
      <c r="A52" t="s">
        <v>469</v>
      </c>
      <c r="B52" t="s">
        <v>80</v>
      </c>
      <c r="C52">
        <v>31574</v>
      </c>
      <c r="D52" t="s">
        <v>61</v>
      </c>
      <c r="E52" t="s">
        <v>389</v>
      </c>
      <c r="F52" t="s">
        <v>470</v>
      </c>
      <c r="G52">
        <v>413029</v>
      </c>
      <c r="H52" t="s">
        <v>49</v>
      </c>
      <c r="I52" t="s">
        <v>321</v>
      </c>
      <c r="J52" t="s">
        <v>322</v>
      </c>
      <c r="K52" t="s">
        <v>470</v>
      </c>
    </row>
    <row r="53" spans="1:11" x14ac:dyDescent="0.25">
      <c r="A53" t="s">
        <v>471</v>
      </c>
      <c r="B53" t="s">
        <v>80</v>
      </c>
      <c r="C53">
        <v>31406</v>
      </c>
      <c r="D53" t="s">
        <v>61</v>
      </c>
      <c r="E53" t="s">
        <v>328</v>
      </c>
      <c r="F53" t="s">
        <v>472</v>
      </c>
      <c r="G53">
        <v>410376</v>
      </c>
      <c r="H53" t="s">
        <v>49</v>
      </c>
      <c r="I53" t="s">
        <v>334</v>
      </c>
      <c r="J53" t="s">
        <v>335</v>
      </c>
      <c r="K53" t="s">
        <v>336</v>
      </c>
    </row>
    <row r="54" spans="1:11" x14ac:dyDescent="0.25">
      <c r="A54" t="s">
        <v>473</v>
      </c>
      <c r="B54" t="s">
        <v>80</v>
      </c>
      <c r="C54">
        <v>30836</v>
      </c>
      <c r="D54" t="s">
        <v>61</v>
      </c>
      <c r="E54" t="s">
        <v>381</v>
      </c>
      <c r="F54" t="s">
        <v>382</v>
      </c>
      <c r="G54">
        <v>402222</v>
      </c>
      <c r="H54" t="s">
        <v>49</v>
      </c>
      <c r="I54" t="s">
        <v>364</v>
      </c>
      <c r="J54" t="s">
        <v>365</v>
      </c>
      <c r="K54" t="s">
        <v>382</v>
      </c>
    </row>
    <row r="55" spans="1:11" x14ac:dyDescent="0.25">
      <c r="A55" t="s">
        <v>474</v>
      </c>
      <c r="B55" t="s">
        <v>80</v>
      </c>
      <c r="C55">
        <v>31406</v>
      </c>
      <c r="D55" t="s">
        <v>61</v>
      </c>
      <c r="E55" t="s">
        <v>328</v>
      </c>
      <c r="F55" t="s">
        <v>332</v>
      </c>
      <c r="G55">
        <v>410380</v>
      </c>
      <c r="H55" t="s">
        <v>49</v>
      </c>
      <c r="I55" t="s">
        <v>321</v>
      </c>
      <c r="J55" t="s">
        <v>322</v>
      </c>
      <c r="K55" t="s">
        <v>355</v>
      </c>
    </row>
    <row r="56" spans="1:11" x14ac:dyDescent="0.25">
      <c r="A56" t="s">
        <v>475</v>
      </c>
      <c r="B56" t="s">
        <v>80</v>
      </c>
      <c r="C56">
        <v>32195</v>
      </c>
      <c r="D56" t="s">
        <v>61</v>
      </c>
      <c r="E56" t="s">
        <v>476</v>
      </c>
      <c r="F56" t="s">
        <v>477</v>
      </c>
      <c r="G56">
        <v>421050</v>
      </c>
      <c r="H56" t="s">
        <v>49</v>
      </c>
      <c r="I56" t="s">
        <v>65</v>
      </c>
      <c r="J56" t="s">
        <v>66</v>
      </c>
      <c r="K56" t="s">
        <v>478</v>
      </c>
    </row>
    <row r="57" spans="1:11" x14ac:dyDescent="0.25">
      <c r="A57" t="s">
        <v>479</v>
      </c>
      <c r="B57" t="s">
        <v>80</v>
      </c>
      <c r="C57">
        <v>31082</v>
      </c>
      <c r="D57" t="s">
        <v>61</v>
      </c>
      <c r="E57" t="s">
        <v>386</v>
      </c>
      <c r="F57" t="s">
        <v>384</v>
      </c>
      <c r="G57">
        <v>404564</v>
      </c>
      <c r="H57" t="s">
        <v>49</v>
      </c>
      <c r="I57" t="s">
        <v>370</v>
      </c>
      <c r="J57" t="s">
        <v>371</v>
      </c>
      <c r="K57" t="s">
        <v>387</v>
      </c>
    </row>
    <row r="58" spans="1:11" x14ac:dyDescent="0.25">
      <c r="A58" t="s">
        <v>480</v>
      </c>
      <c r="B58" t="s">
        <v>80</v>
      </c>
      <c r="C58">
        <v>31773</v>
      </c>
      <c r="D58" t="s">
        <v>61</v>
      </c>
      <c r="E58" t="s">
        <v>349</v>
      </c>
      <c r="F58" t="s">
        <v>481</v>
      </c>
      <c r="G58">
        <v>415880</v>
      </c>
      <c r="H58" t="s">
        <v>49</v>
      </c>
      <c r="I58" t="s">
        <v>482</v>
      </c>
      <c r="J58" t="s">
        <v>483</v>
      </c>
      <c r="K58" t="s">
        <v>346</v>
      </c>
    </row>
    <row r="59" spans="1:11" x14ac:dyDescent="0.25">
      <c r="A59" t="s">
        <v>484</v>
      </c>
      <c r="B59" t="s">
        <v>80</v>
      </c>
      <c r="C59">
        <v>30730</v>
      </c>
      <c r="D59" t="s">
        <v>61</v>
      </c>
      <c r="E59" t="s">
        <v>485</v>
      </c>
      <c r="F59" t="s">
        <v>486</v>
      </c>
      <c r="G59">
        <v>399981</v>
      </c>
      <c r="H59" t="s">
        <v>49</v>
      </c>
      <c r="I59" t="s">
        <v>321</v>
      </c>
      <c r="J59" t="s">
        <v>322</v>
      </c>
      <c r="K59" t="s">
        <v>487</v>
      </c>
    </row>
    <row r="60" spans="1:11" x14ac:dyDescent="0.25">
      <c r="A60" t="s">
        <v>488</v>
      </c>
      <c r="B60" t="s">
        <v>80</v>
      </c>
      <c r="C60">
        <v>31004</v>
      </c>
      <c r="D60" t="s">
        <v>61</v>
      </c>
      <c r="E60" t="s">
        <v>396</v>
      </c>
      <c r="F60" t="s">
        <v>397</v>
      </c>
      <c r="G60">
        <v>404566</v>
      </c>
      <c r="H60" t="s">
        <v>49</v>
      </c>
      <c r="I60" t="s">
        <v>398</v>
      </c>
      <c r="J60" t="s">
        <v>399</v>
      </c>
      <c r="K60" t="s">
        <v>384</v>
      </c>
    </row>
    <row r="61" spans="1:11" x14ac:dyDescent="0.25">
      <c r="A61" t="s">
        <v>489</v>
      </c>
      <c r="B61" t="s">
        <v>80</v>
      </c>
      <c r="C61">
        <v>31931</v>
      </c>
      <c r="D61" t="s">
        <v>61</v>
      </c>
      <c r="E61" t="s">
        <v>454</v>
      </c>
      <c r="F61" t="s">
        <v>490</v>
      </c>
      <c r="G61">
        <v>416875</v>
      </c>
      <c r="H61" t="s">
        <v>49</v>
      </c>
      <c r="I61" t="s">
        <v>65</v>
      </c>
      <c r="J61" t="s">
        <v>66</v>
      </c>
      <c r="K61" t="s">
        <v>342</v>
      </c>
    </row>
    <row r="62" spans="1:11" x14ac:dyDescent="0.25">
      <c r="A62" t="s">
        <v>491</v>
      </c>
      <c r="B62" t="s">
        <v>80</v>
      </c>
      <c r="C62">
        <v>31552</v>
      </c>
      <c r="D62" t="s">
        <v>61</v>
      </c>
      <c r="E62" t="s">
        <v>493</v>
      </c>
      <c r="F62" t="s">
        <v>492</v>
      </c>
      <c r="G62">
        <v>412887</v>
      </c>
      <c r="H62" t="s">
        <v>49</v>
      </c>
      <c r="I62" t="s">
        <v>351</v>
      </c>
      <c r="J62" t="s">
        <v>352</v>
      </c>
      <c r="K62" t="s">
        <v>494</v>
      </c>
    </row>
    <row r="63" spans="1:11" x14ac:dyDescent="0.25">
      <c r="A63" t="s">
        <v>495</v>
      </c>
      <c r="B63" t="s">
        <v>80</v>
      </c>
      <c r="C63">
        <v>31212</v>
      </c>
      <c r="D63" t="s">
        <v>61</v>
      </c>
      <c r="E63" t="s">
        <v>433</v>
      </c>
      <c r="F63" t="s">
        <v>496</v>
      </c>
      <c r="G63">
        <v>407288</v>
      </c>
      <c r="H63" t="s">
        <v>49</v>
      </c>
      <c r="I63" t="s">
        <v>377</v>
      </c>
      <c r="J63" t="s">
        <v>378</v>
      </c>
      <c r="K63" t="s">
        <v>497</v>
      </c>
    </row>
    <row r="64" spans="1:11" x14ac:dyDescent="0.25">
      <c r="A64" t="s">
        <v>498</v>
      </c>
      <c r="B64" t="s">
        <v>80</v>
      </c>
      <c r="C64">
        <v>31212</v>
      </c>
      <c r="D64" t="s">
        <v>61</v>
      </c>
      <c r="E64" t="s">
        <v>433</v>
      </c>
      <c r="F64" t="s">
        <v>358</v>
      </c>
      <c r="G64">
        <v>407781</v>
      </c>
      <c r="H64" t="s">
        <v>49</v>
      </c>
      <c r="I64" t="s">
        <v>416</v>
      </c>
      <c r="J64" t="s">
        <v>417</v>
      </c>
      <c r="K64" t="s">
        <v>357</v>
      </c>
    </row>
    <row r="65" spans="1:11" x14ac:dyDescent="0.25">
      <c r="A65" t="s">
        <v>499</v>
      </c>
      <c r="B65" t="s">
        <v>80</v>
      </c>
      <c r="C65">
        <v>32119</v>
      </c>
      <c r="D65" t="s">
        <v>61</v>
      </c>
      <c r="E65" t="s">
        <v>500</v>
      </c>
      <c r="F65" t="s">
        <v>501</v>
      </c>
      <c r="G65">
        <v>420066</v>
      </c>
      <c r="H65" t="s">
        <v>49</v>
      </c>
      <c r="I65" t="s">
        <v>65</v>
      </c>
      <c r="J65" t="s">
        <v>66</v>
      </c>
      <c r="K65" t="s">
        <v>428</v>
      </c>
    </row>
    <row r="66" spans="1:11" x14ac:dyDescent="0.25">
      <c r="A66" t="s">
        <v>502</v>
      </c>
      <c r="B66" t="s">
        <v>80</v>
      </c>
      <c r="C66">
        <v>31492</v>
      </c>
      <c r="D66" t="s">
        <v>61</v>
      </c>
      <c r="E66" t="s">
        <v>333</v>
      </c>
      <c r="F66" t="s">
        <v>333</v>
      </c>
      <c r="G66">
        <v>410382</v>
      </c>
      <c r="H66" t="s">
        <v>49</v>
      </c>
      <c r="I66" t="s">
        <v>364</v>
      </c>
      <c r="J66" t="s">
        <v>365</v>
      </c>
      <c r="K66" t="s">
        <v>355</v>
      </c>
    </row>
    <row r="67" spans="1:11" x14ac:dyDescent="0.25">
      <c r="A67" t="s">
        <v>503</v>
      </c>
      <c r="B67" t="s">
        <v>80</v>
      </c>
      <c r="C67">
        <v>31258</v>
      </c>
      <c r="D67" t="s">
        <v>61</v>
      </c>
      <c r="E67" t="s">
        <v>410</v>
      </c>
      <c r="F67" t="s">
        <v>409</v>
      </c>
      <c r="G67">
        <v>406257</v>
      </c>
      <c r="H67" t="s">
        <v>49</v>
      </c>
      <c r="I67" t="s">
        <v>377</v>
      </c>
      <c r="J67" t="s">
        <v>378</v>
      </c>
      <c r="K67" t="s">
        <v>323</v>
      </c>
    </row>
    <row r="68" spans="1:11" x14ac:dyDescent="0.25">
      <c r="A68" t="s">
        <v>504</v>
      </c>
      <c r="B68" t="s">
        <v>80</v>
      </c>
      <c r="C68">
        <v>31406</v>
      </c>
      <c r="D68" t="s">
        <v>61</v>
      </c>
      <c r="E68" t="s">
        <v>328</v>
      </c>
      <c r="F68" t="s">
        <v>415</v>
      </c>
      <c r="G68">
        <v>413039</v>
      </c>
      <c r="H68" t="s">
        <v>49</v>
      </c>
      <c r="I68" t="s">
        <v>416</v>
      </c>
      <c r="J68" t="s">
        <v>417</v>
      </c>
      <c r="K68" t="s">
        <v>415</v>
      </c>
    </row>
    <row r="69" spans="1:11" x14ac:dyDescent="0.25">
      <c r="A69" t="s">
        <v>505</v>
      </c>
      <c r="B69" t="s">
        <v>80</v>
      </c>
      <c r="C69">
        <v>31751</v>
      </c>
      <c r="D69" t="s">
        <v>61</v>
      </c>
      <c r="E69" t="s">
        <v>345</v>
      </c>
      <c r="F69" t="s">
        <v>346</v>
      </c>
      <c r="G69">
        <v>413090</v>
      </c>
      <c r="H69" t="s">
        <v>49</v>
      </c>
      <c r="I69" t="s">
        <v>416</v>
      </c>
      <c r="J69" t="s">
        <v>417</v>
      </c>
      <c r="K69" t="s">
        <v>353</v>
      </c>
    </row>
    <row r="70" spans="1:11" x14ac:dyDescent="0.25">
      <c r="A70" t="s">
        <v>506</v>
      </c>
      <c r="B70" t="s">
        <v>80</v>
      </c>
      <c r="C70">
        <v>30774</v>
      </c>
      <c r="D70" t="s">
        <v>61</v>
      </c>
      <c r="E70" t="s">
        <v>507</v>
      </c>
      <c r="F70" t="s">
        <v>393</v>
      </c>
      <c r="G70">
        <v>402412</v>
      </c>
      <c r="H70" t="s">
        <v>49</v>
      </c>
      <c r="I70" t="s">
        <v>65</v>
      </c>
      <c r="J70" t="s">
        <v>66</v>
      </c>
      <c r="K70" t="s">
        <v>393</v>
      </c>
    </row>
    <row r="71" spans="1:11" x14ac:dyDescent="0.25">
      <c r="A71" t="s">
        <v>508</v>
      </c>
      <c r="B71" t="s">
        <v>80</v>
      </c>
      <c r="C71">
        <v>31751</v>
      </c>
      <c r="D71" t="s">
        <v>61</v>
      </c>
      <c r="E71" t="s">
        <v>345</v>
      </c>
      <c r="F71" t="s">
        <v>346</v>
      </c>
      <c r="G71">
        <v>413090</v>
      </c>
      <c r="H71" t="s">
        <v>49</v>
      </c>
      <c r="I71" t="s">
        <v>416</v>
      </c>
      <c r="J71" t="s">
        <v>417</v>
      </c>
      <c r="K71" t="s">
        <v>353</v>
      </c>
    </row>
    <row r="72" spans="1:11" x14ac:dyDescent="0.25">
      <c r="A72" t="s">
        <v>509</v>
      </c>
      <c r="B72" t="s">
        <v>80</v>
      </c>
      <c r="C72">
        <v>31004</v>
      </c>
      <c r="D72" t="s">
        <v>61</v>
      </c>
      <c r="E72" t="s">
        <v>396</v>
      </c>
      <c r="F72" t="s">
        <v>386</v>
      </c>
      <c r="G72">
        <v>404013</v>
      </c>
      <c r="H72" t="s">
        <v>49</v>
      </c>
      <c r="I72" t="s">
        <v>65</v>
      </c>
      <c r="J72" t="s">
        <v>66</v>
      </c>
      <c r="K72" t="s">
        <v>510</v>
      </c>
    </row>
    <row r="73" spans="1:11" x14ac:dyDescent="0.25">
      <c r="A73" t="s">
        <v>511</v>
      </c>
      <c r="B73" t="s">
        <v>80</v>
      </c>
      <c r="C73">
        <v>32079</v>
      </c>
      <c r="D73" t="s">
        <v>61</v>
      </c>
      <c r="E73" t="s">
        <v>421</v>
      </c>
      <c r="F73" t="s">
        <v>428</v>
      </c>
      <c r="G73">
        <v>420147</v>
      </c>
      <c r="H73" t="s">
        <v>49</v>
      </c>
      <c r="I73" t="s">
        <v>334</v>
      </c>
      <c r="J73" t="s">
        <v>335</v>
      </c>
      <c r="K73" t="s">
        <v>428</v>
      </c>
    </row>
    <row r="74" spans="1:11" x14ac:dyDescent="0.25">
      <c r="A74" t="s">
        <v>512</v>
      </c>
      <c r="B74" t="s">
        <v>80</v>
      </c>
      <c r="C74">
        <v>31977</v>
      </c>
      <c r="D74" t="s">
        <v>61</v>
      </c>
      <c r="E74" t="s">
        <v>422</v>
      </c>
      <c r="F74" t="s">
        <v>420</v>
      </c>
      <c r="G74">
        <v>418017</v>
      </c>
      <c r="H74" t="s">
        <v>49</v>
      </c>
      <c r="I74" t="s">
        <v>416</v>
      </c>
      <c r="J74" t="s">
        <v>417</v>
      </c>
      <c r="K74" t="s">
        <v>422</v>
      </c>
    </row>
    <row r="75" spans="1:11" x14ac:dyDescent="0.25">
      <c r="A75" t="s">
        <v>513</v>
      </c>
      <c r="B75" t="s">
        <v>80</v>
      </c>
      <c r="C75">
        <v>31705</v>
      </c>
      <c r="D75" t="s">
        <v>61</v>
      </c>
      <c r="E75" t="s">
        <v>391</v>
      </c>
      <c r="F75" t="s">
        <v>514</v>
      </c>
      <c r="G75">
        <v>412792</v>
      </c>
      <c r="H75" t="s">
        <v>49</v>
      </c>
      <c r="I75" t="s">
        <v>364</v>
      </c>
      <c r="J75" t="s">
        <v>365</v>
      </c>
      <c r="K75" t="s">
        <v>347</v>
      </c>
    </row>
    <row r="76" spans="1:11" x14ac:dyDescent="0.25">
      <c r="A76" t="s">
        <v>515</v>
      </c>
      <c r="B76" t="s">
        <v>80</v>
      </c>
      <c r="C76">
        <v>30774</v>
      </c>
      <c r="D76" t="s">
        <v>61</v>
      </c>
      <c r="E76" t="s">
        <v>507</v>
      </c>
      <c r="F76" t="s">
        <v>393</v>
      </c>
      <c r="G76">
        <v>402412</v>
      </c>
      <c r="H76" t="s">
        <v>49</v>
      </c>
      <c r="I76" t="s">
        <v>65</v>
      </c>
      <c r="J76" t="s">
        <v>66</v>
      </c>
      <c r="K76" t="s">
        <v>393</v>
      </c>
    </row>
    <row r="77" spans="1:11" x14ac:dyDescent="0.25">
      <c r="A77" t="s">
        <v>516</v>
      </c>
      <c r="B77" t="s">
        <v>80</v>
      </c>
      <c r="C77">
        <v>31977</v>
      </c>
      <c r="D77" t="s">
        <v>61</v>
      </c>
      <c r="E77" t="s">
        <v>422</v>
      </c>
      <c r="F77" t="s">
        <v>420</v>
      </c>
      <c r="G77">
        <v>418017</v>
      </c>
      <c r="H77" t="s">
        <v>49</v>
      </c>
      <c r="I77" t="s">
        <v>416</v>
      </c>
      <c r="J77" t="s">
        <v>417</v>
      </c>
      <c r="K77" t="s">
        <v>422</v>
      </c>
    </row>
    <row r="78" spans="1:11" x14ac:dyDescent="0.25">
      <c r="A78" t="s">
        <v>517</v>
      </c>
      <c r="B78" t="s">
        <v>80</v>
      </c>
      <c r="C78">
        <v>32119</v>
      </c>
      <c r="D78" t="s">
        <v>61</v>
      </c>
      <c r="E78" t="s">
        <v>500</v>
      </c>
      <c r="F78" t="s">
        <v>518</v>
      </c>
      <c r="G78">
        <v>420056</v>
      </c>
      <c r="H78" t="s">
        <v>49</v>
      </c>
      <c r="I78" t="s">
        <v>321</v>
      </c>
      <c r="J78" t="s">
        <v>322</v>
      </c>
      <c r="K78" t="s">
        <v>428</v>
      </c>
    </row>
    <row r="79" spans="1:11" x14ac:dyDescent="0.25">
      <c r="A79" t="s">
        <v>519</v>
      </c>
      <c r="B79" t="s">
        <v>80</v>
      </c>
      <c r="C79">
        <v>31258</v>
      </c>
      <c r="D79" t="s">
        <v>61</v>
      </c>
      <c r="E79" t="s">
        <v>410</v>
      </c>
      <c r="F79" t="s">
        <v>409</v>
      </c>
      <c r="G79">
        <v>406257</v>
      </c>
      <c r="H79" t="s">
        <v>49</v>
      </c>
      <c r="I79" t="s">
        <v>377</v>
      </c>
      <c r="J79" t="s">
        <v>378</v>
      </c>
      <c r="K79" t="s">
        <v>323</v>
      </c>
    </row>
    <row r="80" spans="1:11" x14ac:dyDescent="0.25">
      <c r="A80" t="s">
        <v>520</v>
      </c>
      <c r="B80" t="s">
        <v>80</v>
      </c>
      <c r="C80">
        <v>31406</v>
      </c>
      <c r="D80" t="s">
        <v>61</v>
      </c>
      <c r="E80" t="s">
        <v>328</v>
      </c>
      <c r="F80" t="s">
        <v>407</v>
      </c>
      <c r="G80">
        <v>411500</v>
      </c>
      <c r="H80" t="s">
        <v>49</v>
      </c>
      <c r="I80" t="s">
        <v>377</v>
      </c>
      <c r="J80" t="s">
        <v>378</v>
      </c>
      <c r="K80" t="s">
        <v>407</v>
      </c>
    </row>
    <row r="81" spans="1:11" x14ac:dyDescent="0.25">
      <c r="A81" t="s">
        <v>521</v>
      </c>
      <c r="B81" t="s">
        <v>80</v>
      </c>
      <c r="C81">
        <v>30836</v>
      </c>
      <c r="D81" t="s">
        <v>61</v>
      </c>
      <c r="E81" t="s">
        <v>381</v>
      </c>
      <c r="F81" t="s">
        <v>382</v>
      </c>
      <c r="G81">
        <v>402222</v>
      </c>
      <c r="H81" t="s">
        <v>49</v>
      </c>
      <c r="I81" t="s">
        <v>364</v>
      </c>
      <c r="J81" t="s">
        <v>365</v>
      </c>
      <c r="K81" t="s">
        <v>382</v>
      </c>
    </row>
    <row r="82" spans="1:11" x14ac:dyDescent="0.25">
      <c r="A82" t="s">
        <v>522</v>
      </c>
      <c r="B82" t="s">
        <v>80</v>
      </c>
      <c r="C82">
        <v>30548</v>
      </c>
      <c r="D82" t="s">
        <v>61</v>
      </c>
      <c r="E82" t="s">
        <v>443</v>
      </c>
      <c r="F82" t="s">
        <v>444</v>
      </c>
      <c r="G82">
        <v>396777</v>
      </c>
      <c r="H82" t="s">
        <v>49</v>
      </c>
      <c r="I82" t="s">
        <v>321</v>
      </c>
      <c r="J82" t="s">
        <v>322</v>
      </c>
      <c r="K82" t="s">
        <v>523</v>
      </c>
    </row>
    <row r="83" spans="1:11" x14ac:dyDescent="0.25">
      <c r="A83" t="s">
        <v>524</v>
      </c>
      <c r="B83" t="s">
        <v>80</v>
      </c>
      <c r="C83">
        <v>31083</v>
      </c>
      <c r="D83" t="s">
        <v>61</v>
      </c>
      <c r="E83" t="s">
        <v>396</v>
      </c>
      <c r="F83" t="s">
        <v>386</v>
      </c>
      <c r="G83">
        <v>404095</v>
      </c>
      <c r="H83" t="s">
        <v>49</v>
      </c>
      <c r="I83" t="s">
        <v>416</v>
      </c>
      <c r="J83" t="s">
        <v>417</v>
      </c>
      <c r="K83" t="s">
        <v>438</v>
      </c>
    </row>
    <row r="84" spans="1:11" x14ac:dyDescent="0.25">
      <c r="A84" t="s">
        <v>525</v>
      </c>
      <c r="B84" t="s">
        <v>80</v>
      </c>
      <c r="C84">
        <v>31406</v>
      </c>
      <c r="D84" t="s">
        <v>61</v>
      </c>
      <c r="E84" t="s">
        <v>328</v>
      </c>
      <c r="F84" t="s">
        <v>407</v>
      </c>
      <c r="G84">
        <v>411500</v>
      </c>
      <c r="H84" t="s">
        <v>49</v>
      </c>
      <c r="I84" t="s">
        <v>377</v>
      </c>
      <c r="J84" t="s">
        <v>378</v>
      </c>
      <c r="K84" t="s">
        <v>407</v>
      </c>
    </row>
    <row r="85" spans="1:11" x14ac:dyDescent="0.25">
      <c r="A85" t="s">
        <v>526</v>
      </c>
      <c r="B85" t="s">
        <v>80</v>
      </c>
      <c r="C85">
        <v>32069</v>
      </c>
      <c r="D85" t="s">
        <v>61</v>
      </c>
      <c r="E85" t="s">
        <v>458</v>
      </c>
      <c r="F85" t="s">
        <v>457</v>
      </c>
      <c r="G85">
        <v>418883</v>
      </c>
      <c r="H85" t="s">
        <v>49</v>
      </c>
      <c r="I85" t="s">
        <v>416</v>
      </c>
      <c r="J85" t="s">
        <v>417</v>
      </c>
      <c r="K85" t="s">
        <v>459</v>
      </c>
    </row>
    <row r="86" spans="1:11" x14ac:dyDescent="0.25">
      <c r="A86" t="s">
        <v>527</v>
      </c>
      <c r="B86" t="s">
        <v>80</v>
      </c>
      <c r="C86">
        <v>31406</v>
      </c>
      <c r="D86" t="s">
        <v>61</v>
      </c>
      <c r="E86" t="s">
        <v>328</v>
      </c>
      <c r="F86" t="s">
        <v>407</v>
      </c>
      <c r="G86">
        <v>411500</v>
      </c>
      <c r="H86" t="s">
        <v>49</v>
      </c>
      <c r="I86" t="s">
        <v>377</v>
      </c>
      <c r="J86" t="s">
        <v>378</v>
      </c>
      <c r="K86" t="s">
        <v>407</v>
      </c>
    </row>
    <row r="87" spans="1:11" x14ac:dyDescent="0.25">
      <c r="A87" t="s">
        <v>528</v>
      </c>
      <c r="B87" t="s">
        <v>80</v>
      </c>
      <c r="C87">
        <v>30548</v>
      </c>
      <c r="D87" t="s">
        <v>61</v>
      </c>
      <c r="E87" t="s">
        <v>443</v>
      </c>
      <c r="F87" t="s">
        <v>444</v>
      </c>
      <c r="G87">
        <v>395394</v>
      </c>
      <c r="H87" t="s">
        <v>49</v>
      </c>
      <c r="I87" t="s">
        <v>416</v>
      </c>
      <c r="J87" t="s">
        <v>417</v>
      </c>
      <c r="K87" t="s">
        <v>445</v>
      </c>
    </row>
    <row r="88" spans="1:11" x14ac:dyDescent="0.25">
      <c r="A88" t="s">
        <v>529</v>
      </c>
      <c r="B88" t="s">
        <v>80</v>
      </c>
      <c r="C88">
        <v>30722</v>
      </c>
      <c r="D88" t="s">
        <v>61</v>
      </c>
      <c r="E88" t="s">
        <v>413</v>
      </c>
      <c r="F88" t="s">
        <v>394</v>
      </c>
      <c r="G88">
        <v>401666</v>
      </c>
      <c r="H88" t="s">
        <v>49</v>
      </c>
      <c r="I88" t="s">
        <v>377</v>
      </c>
      <c r="J88" t="s">
        <v>378</v>
      </c>
      <c r="K88" t="s">
        <v>394</v>
      </c>
    </row>
    <row r="89" spans="1:11" x14ac:dyDescent="0.25">
      <c r="A89" t="s">
        <v>530</v>
      </c>
      <c r="B89" t="s">
        <v>80</v>
      </c>
      <c r="C89">
        <v>30886</v>
      </c>
      <c r="D89" t="s">
        <v>61</v>
      </c>
      <c r="E89" t="s">
        <v>368</v>
      </c>
      <c r="F89" t="s">
        <v>531</v>
      </c>
      <c r="G89">
        <v>403430</v>
      </c>
      <c r="H89" t="s">
        <v>49</v>
      </c>
      <c r="I89" t="s">
        <v>377</v>
      </c>
      <c r="J89" t="s">
        <v>378</v>
      </c>
      <c r="K89" t="s">
        <v>531</v>
      </c>
    </row>
    <row r="90" spans="1:11" x14ac:dyDescent="0.25">
      <c r="A90" t="s">
        <v>533</v>
      </c>
      <c r="B90" t="s">
        <v>80</v>
      </c>
      <c r="C90">
        <v>31773</v>
      </c>
      <c r="D90" t="s">
        <v>61</v>
      </c>
      <c r="E90" t="s">
        <v>349</v>
      </c>
      <c r="F90" t="s">
        <v>534</v>
      </c>
      <c r="G90">
        <v>413058</v>
      </c>
      <c r="H90" t="s">
        <v>49</v>
      </c>
      <c r="I90" t="s">
        <v>370</v>
      </c>
      <c r="J90" t="s">
        <v>371</v>
      </c>
      <c r="K90" t="s">
        <v>534</v>
      </c>
    </row>
    <row r="91" spans="1:11" x14ac:dyDescent="0.25">
      <c r="A91" t="s">
        <v>535</v>
      </c>
      <c r="B91" t="s">
        <v>80</v>
      </c>
      <c r="C91">
        <v>31248</v>
      </c>
      <c r="D91" t="s">
        <v>61</v>
      </c>
      <c r="E91" t="s">
        <v>461</v>
      </c>
      <c r="F91" t="s">
        <v>462</v>
      </c>
      <c r="G91">
        <v>406266</v>
      </c>
      <c r="H91" t="s">
        <v>49</v>
      </c>
      <c r="I91" t="s">
        <v>364</v>
      </c>
      <c r="J91" t="s">
        <v>365</v>
      </c>
      <c r="K91" t="s">
        <v>463</v>
      </c>
    </row>
    <row r="92" spans="1:11" x14ac:dyDescent="0.25">
      <c r="A92" t="s">
        <v>536</v>
      </c>
      <c r="B92" t="s">
        <v>80</v>
      </c>
      <c r="C92">
        <v>31678</v>
      </c>
      <c r="D92" t="s">
        <v>61</v>
      </c>
      <c r="E92" t="s">
        <v>418</v>
      </c>
      <c r="F92" t="s">
        <v>347</v>
      </c>
      <c r="G92">
        <v>413273</v>
      </c>
      <c r="H92" t="s">
        <v>49</v>
      </c>
      <c r="I92" t="s">
        <v>112</v>
      </c>
      <c r="J92" t="s">
        <v>113</v>
      </c>
      <c r="K92" t="s">
        <v>347</v>
      </c>
    </row>
    <row r="93" spans="1:11" x14ac:dyDescent="0.25">
      <c r="A93" t="s">
        <v>537</v>
      </c>
      <c r="B93" t="s">
        <v>80</v>
      </c>
      <c r="C93">
        <v>31977</v>
      </c>
      <c r="D93" t="s">
        <v>61</v>
      </c>
      <c r="E93" t="s">
        <v>422</v>
      </c>
      <c r="F93" t="s">
        <v>420</v>
      </c>
      <c r="G93">
        <v>418017</v>
      </c>
      <c r="H93" t="s">
        <v>49</v>
      </c>
      <c r="I93" t="s">
        <v>416</v>
      </c>
      <c r="J93" t="s">
        <v>417</v>
      </c>
      <c r="K93" t="s">
        <v>422</v>
      </c>
    </row>
    <row r="94" spans="1:11" x14ac:dyDescent="0.25">
      <c r="A94" t="s">
        <v>538</v>
      </c>
      <c r="B94" t="s">
        <v>80</v>
      </c>
      <c r="C94">
        <v>31575</v>
      </c>
      <c r="D94" t="s">
        <v>61</v>
      </c>
      <c r="E94" t="s">
        <v>493</v>
      </c>
      <c r="F94" t="s">
        <v>539</v>
      </c>
      <c r="G94">
        <v>412000</v>
      </c>
      <c r="H94" t="s">
        <v>49</v>
      </c>
      <c r="I94" t="s">
        <v>351</v>
      </c>
      <c r="J94" t="s">
        <v>352</v>
      </c>
      <c r="K94" t="s">
        <v>539</v>
      </c>
    </row>
    <row r="95" spans="1:11" x14ac:dyDescent="0.25">
      <c r="A95" t="s">
        <v>540</v>
      </c>
      <c r="B95" t="s">
        <v>80</v>
      </c>
      <c r="C95">
        <v>31406</v>
      </c>
      <c r="D95" t="s">
        <v>61</v>
      </c>
      <c r="E95" t="s">
        <v>328</v>
      </c>
      <c r="F95" t="s">
        <v>332</v>
      </c>
      <c r="G95">
        <v>410376</v>
      </c>
      <c r="H95" t="s">
        <v>49</v>
      </c>
      <c r="I95" t="s">
        <v>334</v>
      </c>
      <c r="J95" t="s">
        <v>335</v>
      </c>
      <c r="K95" t="s">
        <v>336</v>
      </c>
    </row>
    <row r="96" spans="1:11" x14ac:dyDescent="0.25">
      <c r="A96" t="s">
        <v>541</v>
      </c>
      <c r="B96" t="s">
        <v>80</v>
      </c>
      <c r="C96">
        <v>31773</v>
      </c>
      <c r="D96" t="s">
        <v>61</v>
      </c>
      <c r="E96" t="s">
        <v>349</v>
      </c>
      <c r="F96" t="s">
        <v>542</v>
      </c>
      <c r="G96">
        <v>410295</v>
      </c>
      <c r="H96" t="s">
        <v>49</v>
      </c>
      <c r="I96" t="s">
        <v>351</v>
      </c>
      <c r="J96" t="s">
        <v>352</v>
      </c>
      <c r="K96" t="s">
        <v>542</v>
      </c>
    </row>
    <row r="97" spans="1:11" x14ac:dyDescent="0.25">
      <c r="A97" t="s">
        <v>543</v>
      </c>
      <c r="B97" t="s">
        <v>80</v>
      </c>
      <c r="C97">
        <v>31212</v>
      </c>
      <c r="D97" t="s">
        <v>61</v>
      </c>
      <c r="E97" t="s">
        <v>433</v>
      </c>
      <c r="F97" t="s">
        <v>544</v>
      </c>
      <c r="G97">
        <v>404580</v>
      </c>
      <c r="H97" t="s">
        <v>49</v>
      </c>
      <c r="I97" t="s">
        <v>398</v>
      </c>
      <c r="J97" t="s">
        <v>399</v>
      </c>
      <c r="K97" t="s">
        <v>544</v>
      </c>
    </row>
    <row r="98" spans="1:11" x14ac:dyDescent="0.25">
      <c r="A98" t="s">
        <v>545</v>
      </c>
      <c r="B98" t="s">
        <v>80</v>
      </c>
      <c r="C98">
        <v>31304</v>
      </c>
      <c r="D98" t="s">
        <v>61</v>
      </c>
      <c r="E98" t="s">
        <v>360</v>
      </c>
      <c r="F98" t="s">
        <v>320</v>
      </c>
      <c r="G98">
        <v>406258</v>
      </c>
      <c r="H98" t="s">
        <v>49</v>
      </c>
      <c r="I98" t="s">
        <v>321</v>
      </c>
      <c r="J98" t="s">
        <v>322</v>
      </c>
      <c r="K98" t="s">
        <v>323</v>
      </c>
    </row>
    <row r="99" spans="1:11" x14ac:dyDescent="0.25">
      <c r="A99" t="s">
        <v>546</v>
      </c>
      <c r="B99" t="s">
        <v>80</v>
      </c>
      <c r="C99">
        <v>31406</v>
      </c>
      <c r="D99" t="s">
        <v>61</v>
      </c>
      <c r="E99" t="s">
        <v>328</v>
      </c>
      <c r="F99" t="s">
        <v>328</v>
      </c>
      <c r="G99">
        <v>410340</v>
      </c>
      <c r="H99" t="s">
        <v>49</v>
      </c>
      <c r="I99" t="s">
        <v>329</v>
      </c>
      <c r="J99" t="s">
        <v>330</v>
      </c>
      <c r="K99" t="s">
        <v>328</v>
      </c>
    </row>
    <row r="100" spans="1:11" x14ac:dyDescent="0.25">
      <c r="A100" t="s">
        <v>547</v>
      </c>
      <c r="B100" t="s">
        <v>80</v>
      </c>
      <c r="C100">
        <v>31258</v>
      </c>
      <c r="D100" t="s">
        <v>61</v>
      </c>
      <c r="E100" t="s">
        <v>410</v>
      </c>
      <c r="F100" t="s">
        <v>409</v>
      </c>
      <c r="G100">
        <v>406257</v>
      </c>
      <c r="H100" t="s">
        <v>49</v>
      </c>
      <c r="I100" t="s">
        <v>377</v>
      </c>
      <c r="J100" t="s">
        <v>378</v>
      </c>
      <c r="K100" t="s">
        <v>323</v>
      </c>
    </row>
    <row r="101" spans="1:11" x14ac:dyDescent="0.25">
      <c r="A101" t="s">
        <v>548</v>
      </c>
      <c r="B101" t="s">
        <v>80</v>
      </c>
      <c r="C101">
        <v>31406</v>
      </c>
      <c r="D101" t="s">
        <v>61</v>
      </c>
      <c r="E101" t="s">
        <v>328</v>
      </c>
      <c r="F101" t="s">
        <v>407</v>
      </c>
      <c r="G101">
        <v>411500</v>
      </c>
      <c r="H101" t="s">
        <v>49</v>
      </c>
      <c r="I101" t="s">
        <v>377</v>
      </c>
      <c r="J101" t="s">
        <v>378</v>
      </c>
      <c r="K101" t="s">
        <v>407</v>
      </c>
    </row>
    <row r="102" spans="1:11" x14ac:dyDescent="0.25">
      <c r="A102" t="s">
        <v>549</v>
      </c>
      <c r="B102" t="s">
        <v>80</v>
      </c>
      <c r="C102">
        <v>31705</v>
      </c>
      <c r="D102" t="s">
        <v>61</v>
      </c>
      <c r="E102" t="s">
        <v>391</v>
      </c>
      <c r="F102" t="s">
        <v>514</v>
      </c>
      <c r="G102">
        <v>412792</v>
      </c>
      <c r="H102" t="s">
        <v>49</v>
      </c>
      <c r="I102" t="s">
        <v>364</v>
      </c>
      <c r="J102" t="s">
        <v>365</v>
      </c>
      <c r="K102" t="s">
        <v>347</v>
      </c>
    </row>
    <row r="103" spans="1:11" x14ac:dyDescent="0.25">
      <c r="A103" t="s">
        <v>550</v>
      </c>
      <c r="B103" t="s">
        <v>80</v>
      </c>
      <c r="C103">
        <v>31406</v>
      </c>
      <c r="D103" t="s">
        <v>61</v>
      </c>
      <c r="E103" t="s">
        <v>328</v>
      </c>
      <c r="F103" t="s">
        <v>332</v>
      </c>
      <c r="G103">
        <v>410376</v>
      </c>
      <c r="H103" t="s">
        <v>49</v>
      </c>
      <c r="I103" t="s">
        <v>334</v>
      </c>
      <c r="J103" t="s">
        <v>335</v>
      </c>
      <c r="K103" t="s">
        <v>336</v>
      </c>
    </row>
    <row r="104" spans="1:11" x14ac:dyDescent="0.25">
      <c r="A104" t="s">
        <v>551</v>
      </c>
      <c r="B104" t="s">
        <v>80</v>
      </c>
      <c r="C104">
        <v>32047</v>
      </c>
      <c r="D104" t="s">
        <v>61</v>
      </c>
      <c r="E104" t="s">
        <v>459</v>
      </c>
      <c r="F104" t="s">
        <v>552</v>
      </c>
      <c r="G104">
        <v>418883</v>
      </c>
      <c r="H104" t="s">
        <v>49</v>
      </c>
      <c r="I104" t="s">
        <v>416</v>
      </c>
      <c r="J104" t="s">
        <v>417</v>
      </c>
      <c r="K104" t="s">
        <v>459</v>
      </c>
    </row>
    <row r="105" spans="1:11" x14ac:dyDescent="0.25">
      <c r="A105" t="s">
        <v>553</v>
      </c>
      <c r="B105" t="s">
        <v>80</v>
      </c>
      <c r="C105">
        <v>31406</v>
      </c>
      <c r="D105" t="s">
        <v>61</v>
      </c>
      <c r="E105" t="s">
        <v>328</v>
      </c>
      <c r="F105" t="s">
        <v>332</v>
      </c>
      <c r="G105">
        <v>410380</v>
      </c>
      <c r="H105" t="s">
        <v>49</v>
      </c>
      <c r="I105" t="s">
        <v>321</v>
      </c>
      <c r="J105" t="s">
        <v>322</v>
      </c>
      <c r="K105" t="s">
        <v>355</v>
      </c>
    </row>
    <row r="106" spans="1:11" x14ac:dyDescent="0.25">
      <c r="A106" t="s">
        <v>554</v>
      </c>
      <c r="B106" t="s">
        <v>80</v>
      </c>
      <c r="C106">
        <v>31212</v>
      </c>
      <c r="D106" t="s">
        <v>61</v>
      </c>
      <c r="E106" t="s">
        <v>433</v>
      </c>
      <c r="F106" t="s">
        <v>358</v>
      </c>
      <c r="G106">
        <v>407781</v>
      </c>
      <c r="H106" t="s">
        <v>49</v>
      </c>
      <c r="I106" t="s">
        <v>416</v>
      </c>
      <c r="J106" t="s">
        <v>417</v>
      </c>
      <c r="K106" t="s">
        <v>357</v>
      </c>
    </row>
    <row r="107" spans="1:11" x14ac:dyDescent="0.25">
      <c r="A107" t="s">
        <v>555</v>
      </c>
      <c r="B107" t="s">
        <v>46</v>
      </c>
      <c r="C107">
        <v>31981</v>
      </c>
      <c r="D107" t="s">
        <v>61</v>
      </c>
      <c r="E107" t="s">
        <v>422</v>
      </c>
      <c r="F107" t="s">
        <v>556</v>
      </c>
      <c r="G107">
        <v>418883</v>
      </c>
      <c r="H107" t="s">
        <v>49</v>
      </c>
      <c r="I107" t="s">
        <v>416</v>
      </c>
      <c r="J107" t="s">
        <v>417</v>
      </c>
      <c r="K107" t="s">
        <v>459</v>
      </c>
    </row>
    <row r="108" spans="1:11" x14ac:dyDescent="0.25">
      <c r="A108" t="s">
        <v>557</v>
      </c>
      <c r="B108" t="s">
        <v>80</v>
      </c>
      <c r="C108">
        <v>31925</v>
      </c>
      <c r="D108" t="s">
        <v>47</v>
      </c>
      <c r="E108" t="s">
        <v>558</v>
      </c>
      <c r="F108" t="s">
        <v>490</v>
      </c>
      <c r="G108">
        <v>404192</v>
      </c>
      <c r="H108" t="s">
        <v>49</v>
      </c>
      <c r="I108" t="s">
        <v>450</v>
      </c>
      <c r="J108" t="s">
        <v>451</v>
      </c>
      <c r="K108" t="s">
        <v>490</v>
      </c>
    </row>
    <row r="109" spans="1:11" x14ac:dyDescent="0.25">
      <c r="A109" t="s">
        <v>559</v>
      </c>
      <c r="B109" t="s">
        <v>560</v>
      </c>
      <c r="C109">
        <v>31212</v>
      </c>
      <c r="D109" t="s">
        <v>61</v>
      </c>
      <c r="E109" t="s">
        <v>433</v>
      </c>
      <c r="F109" t="s">
        <v>462</v>
      </c>
      <c r="G109">
        <v>406266</v>
      </c>
      <c r="H109" t="s">
        <v>49</v>
      </c>
      <c r="I109" t="s">
        <v>364</v>
      </c>
      <c r="J109" t="s">
        <v>365</v>
      </c>
      <c r="K109" t="s">
        <v>463</v>
      </c>
    </row>
    <row r="110" spans="1:11" x14ac:dyDescent="0.25">
      <c r="A110" t="s">
        <v>561</v>
      </c>
      <c r="B110" t="s">
        <v>80</v>
      </c>
      <c r="C110">
        <v>31779</v>
      </c>
      <c r="D110" t="s">
        <v>47</v>
      </c>
      <c r="E110" t="s">
        <v>534</v>
      </c>
      <c r="F110" t="s">
        <v>346</v>
      </c>
      <c r="G110">
        <v>415258</v>
      </c>
      <c r="H110" t="s">
        <v>49</v>
      </c>
      <c r="I110" t="s">
        <v>321</v>
      </c>
      <c r="J110" t="s">
        <v>322</v>
      </c>
      <c r="K110" t="s">
        <v>349</v>
      </c>
    </row>
    <row r="111" spans="1:11" x14ac:dyDescent="0.25">
      <c r="A111" t="s">
        <v>562</v>
      </c>
      <c r="B111" t="s">
        <v>80</v>
      </c>
      <c r="C111">
        <v>32195</v>
      </c>
      <c r="D111" t="s">
        <v>61</v>
      </c>
      <c r="E111" t="s">
        <v>476</v>
      </c>
      <c r="F111" t="s">
        <v>477</v>
      </c>
      <c r="G111">
        <v>421289</v>
      </c>
      <c r="H111" t="s">
        <v>49</v>
      </c>
      <c r="I111" t="s">
        <v>334</v>
      </c>
      <c r="J111" t="s">
        <v>335</v>
      </c>
      <c r="K111" t="s">
        <v>478</v>
      </c>
    </row>
    <row r="112" spans="1:11" x14ac:dyDescent="0.25">
      <c r="A112" t="s">
        <v>563</v>
      </c>
      <c r="B112" t="s">
        <v>80</v>
      </c>
      <c r="C112">
        <v>31831</v>
      </c>
      <c r="D112" t="s">
        <v>61</v>
      </c>
      <c r="E112" t="s">
        <v>455</v>
      </c>
      <c r="F112" t="s">
        <v>454</v>
      </c>
      <c r="G112">
        <v>416875</v>
      </c>
      <c r="H112" t="s">
        <v>49</v>
      </c>
      <c r="I112" t="s">
        <v>65</v>
      </c>
      <c r="J112" t="s">
        <v>66</v>
      </c>
      <c r="K112" t="s">
        <v>342</v>
      </c>
    </row>
    <row r="113" spans="1:11" x14ac:dyDescent="0.25">
      <c r="A113" t="s">
        <v>564</v>
      </c>
      <c r="B113" t="s">
        <v>80</v>
      </c>
      <c r="C113">
        <v>31406</v>
      </c>
      <c r="D113" t="s">
        <v>61</v>
      </c>
      <c r="E113" t="s">
        <v>328</v>
      </c>
      <c r="F113" t="s">
        <v>328</v>
      </c>
      <c r="G113">
        <v>410340</v>
      </c>
      <c r="H113" t="s">
        <v>49</v>
      </c>
      <c r="I113" t="s">
        <v>329</v>
      </c>
      <c r="J113" t="s">
        <v>330</v>
      </c>
      <c r="K113" t="s">
        <v>328</v>
      </c>
    </row>
    <row r="114" spans="1:11" x14ac:dyDescent="0.25">
      <c r="A114" t="s">
        <v>565</v>
      </c>
      <c r="B114" t="s">
        <v>80</v>
      </c>
      <c r="C114">
        <v>31773</v>
      </c>
      <c r="D114" t="s">
        <v>61</v>
      </c>
      <c r="E114" t="s">
        <v>349</v>
      </c>
      <c r="F114" t="s">
        <v>542</v>
      </c>
      <c r="G114">
        <v>410295</v>
      </c>
      <c r="H114" t="s">
        <v>49</v>
      </c>
      <c r="I114" t="s">
        <v>351</v>
      </c>
      <c r="J114" t="s">
        <v>352</v>
      </c>
      <c r="K114" t="s">
        <v>542</v>
      </c>
    </row>
    <row r="115" spans="1:11" x14ac:dyDescent="0.25">
      <c r="A115" t="s">
        <v>566</v>
      </c>
      <c r="B115" t="s">
        <v>133</v>
      </c>
      <c r="C115">
        <v>31582</v>
      </c>
      <c r="D115" t="s">
        <v>61</v>
      </c>
      <c r="E115" t="s">
        <v>494</v>
      </c>
      <c r="F115" t="s">
        <v>492</v>
      </c>
      <c r="G115">
        <v>412887</v>
      </c>
      <c r="H115" t="s">
        <v>49</v>
      </c>
      <c r="I115" t="s">
        <v>351</v>
      </c>
      <c r="J115" t="s">
        <v>352</v>
      </c>
      <c r="K115" t="s">
        <v>494</v>
      </c>
    </row>
    <row r="116" spans="1:11" x14ac:dyDescent="0.25">
      <c r="A116" t="s">
        <v>567</v>
      </c>
      <c r="B116" t="s">
        <v>133</v>
      </c>
      <c r="C116">
        <v>31212</v>
      </c>
      <c r="D116" t="s">
        <v>61</v>
      </c>
      <c r="E116" t="s">
        <v>433</v>
      </c>
      <c r="F116" t="s">
        <v>568</v>
      </c>
      <c r="G116">
        <v>406269</v>
      </c>
      <c r="H116" t="s">
        <v>49</v>
      </c>
      <c r="I116" t="s">
        <v>351</v>
      </c>
      <c r="J116" t="s">
        <v>352</v>
      </c>
      <c r="K116" t="s">
        <v>359</v>
      </c>
    </row>
    <row r="117" spans="1:11" x14ac:dyDescent="0.25">
      <c r="A117" t="s">
        <v>569</v>
      </c>
      <c r="B117" t="s">
        <v>133</v>
      </c>
      <c r="C117">
        <v>31751</v>
      </c>
      <c r="D117" t="s">
        <v>61</v>
      </c>
      <c r="E117" t="s">
        <v>345</v>
      </c>
      <c r="F117" t="s">
        <v>424</v>
      </c>
      <c r="G117">
        <v>415258</v>
      </c>
      <c r="H117" t="s">
        <v>49</v>
      </c>
      <c r="I117" t="s">
        <v>321</v>
      </c>
      <c r="J117" t="s">
        <v>322</v>
      </c>
      <c r="K117" t="s">
        <v>349</v>
      </c>
    </row>
    <row r="118" spans="1:11" x14ac:dyDescent="0.25">
      <c r="A118" t="s">
        <v>571</v>
      </c>
      <c r="B118" t="s">
        <v>54</v>
      </c>
      <c r="C118">
        <v>31757</v>
      </c>
      <c r="D118" t="s">
        <v>47</v>
      </c>
      <c r="E118" t="s">
        <v>572</v>
      </c>
      <c r="F118" t="s">
        <v>573</v>
      </c>
      <c r="G118">
        <v>414854</v>
      </c>
      <c r="H118" t="s">
        <v>49</v>
      </c>
      <c r="I118" t="s">
        <v>112</v>
      </c>
      <c r="J118" t="s">
        <v>113</v>
      </c>
      <c r="K118" t="s">
        <v>574</v>
      </c>
    </row>
    <row r="119" spans="1:11" x14ac:dyDescent="0.25">
      <c r="A119" t="s">
        <v>575</v>
      </c>
      <c r="B119" t="s">
        <v>80</v>
      </c>
      <c r="C119">
        <v>31406</v>
      </c>
      <c r="D119" t="s">
        <v>61</v>
      </c>
      <c r="E119" t="s">
        <v>328</v>
      </c>
      <c r="F119" t="s">
        <v>332</v>
      </c>
      <c r="G119">
        <v>410376</v>
      </c>
      <c r="H119" t="s">
        <v>49</v>
      </c>
      <c r="I119" t="s">
        <v>334</v>
      </c>
      <c r="J119" t="s">
        <v>335</v>
      </c>
      <c r="K119" t="s">
        <v>336</v>
      </c>
    </row>
    <row r="120" spans="1:11" x14ac:dyDescent="0.25">
      <c r="A120" t="s">
        <v>576</v>
      </c>
      <c r="B120" t="s">
        <v>80</v>
      </c>
      <c r="C120">
        <v>31212</v>
      </c>
      <c r="D120" t="s">
        <v>61</v>
      </c>
      <c r="E120" t="s">
        <v>433</v>
      </c>
      <c r="F120" t="s">
        <v>358</v>
      </c>
      <c r="G120">
        <v>407781</v>
      </c>
      <c r="H120" t="s">
        <v>49</v>
      </c>
      <c r="I120" t="s">
        <v>416</v>
      </c>
      <c r="J120" t="s">
        <v>417</v>
      </c>
      <c r="K120" t="s">
        <v>357</v>
      </c>
    </row>
    <row r="121" spans="1:11" x14ac:dyDescent="0.25">
      <c r="A121" t="s">
        <v>577</v>
      </c>
      <c r="B121" t="s">
        <v>80</v>
      </c>
      <c r="C121">
        <v>31881</v>
      </c>
      <c r="D121" t="s">
        <v>61</v>
      </c>
      <c r="E121" t="s">
        <v>342</v>
      </c>
      <c r="F121" t="s">
        <v>578</v>
      </c>
      <c r="G121">
        <v>416769</v>
      </c>
      <c r="H121" t="s">
        <v>49</v>
      </c>
      <c r="I121" t="s">
        <v>321</v>
      </c>
      <c r="J121" t="s">
        <v>322</v>
      </c>
      <c r="K121" t="s">
        <v>454</v>
      </c>
    </row>
    <row r="122" spans="1:11" x14ac:dyDescent="0.25">
      <c r="A122" t="s">
        <v>579</v>
      </c>
      <c r="B122" t="s">
        <v>80</v>
      </c>
      <c r="C122">
        <v>31406</v>
      </c>
      <c r="D122" t="s">
        <v>61</v>
      </c>
      <c r="E122" t="s">
        <v>328</v>
      </c>
      <c r="F122" t="s">
        <v>415</v>
      </c>
      <c r="G122">
        <v>413039</v>
      </c>
      <c r="H122" t="s">
        <v>49</v>
      </c>
      <c r="I122" t="s">
        <v>416</v>
      </c>
      <c r="J122" t="s">
        <v>417</v>
      </c>
      <c r="K122" t="s">
        <v>415</v>
      </c>
    </row>
    <row r="123" spans="1:11" x14ac:dyDescent="0.25">
      <c r="A123" t="s">
        <v>580</v>
      </c>
      <c r="B123" t="s">
        <v>80</v>
      </c>
      <c r="C123">
        <v>31552</v>
      </c>
      <c r="D123" t="s">
        <v>61</v>
      </c>
      <c r="E123" t="s">
        <v>493</v>
      </c>
      <c r="F123" t="s">
        <v>492</v>
      </c>
      <c r="G123">
        <v>412887</v>
      </c>
      <c r="H123" t="s">
        <v>49</v>
      </c>
      <c r="I123" t="s">
        <v>351</v>
      </c>
      <c r="J123" t="s">
        <v>352</v>
      </c>
      <c r="K123" t="s">
        <v>494</v>
      </c>
    </row>
    <row r="124" spans="1:11" x14ac:dyDescent="0.25">
      <c r="A124" t="s">
        <v>581</v>
      </c>
      <c r="B124" t="s">
        <v>80</v>
      </c>
      <c r="C124">
        <v>32069</v>
      </c>
      <c r="D124" t="s">
        <v>61</v>
      </c>
      <c r="E124" t="s">
        <v>458</v>
      </c>
      <c r="F124" t="s">
        <v>457</v>
      </c>
      <c r="G124">
        <v>418883</v>
      </c>
      <c r="H124" t="s">
        <v>49</v>
      </c>
      <c r="I124" t="s">
        <v>416</v>
      </c>
      <c r="J124" t="s">
        <v>417</v>
      </c>
      <c r="K124" t="s">
        <v>459</v>
      </c>
    </row>
    <row r="125" spans="1:11" x14ac:dyDescent="0.25">
      <c r="A125" t="s">
        <v>582</v>
      </c>
      <c r="B125" t="s">
        <v>80</v>
      </c>
      <c r="C125">
        <v>31222</v>
      </c>
      <c r="D125" t="s">
        <v>61</v>
      </c>
      <c r="E125" t="s">
        <v>357</v>
      </c>
      <c r="F125" t="s">
        <v>358</v>
      </c>
      <c r="G125">
        <v>407782</v>
      </c>
      <c r="H125" t="s">
        <v>49</v>
      </c>
      <c r="I125" t="s">
        <v>65</v>
      </c>
      <c r="J125" t="s">
        <v>66</v>
      </c>
      <c r="K125" t="s">
        <v>359</v>
      </c>
    </row>
    <row r="126" spans="1:11" x14ac:dyDescent="0.25">
      <c r="A126" t="s">
        <v>583</v>
      </c>
      <c r="B126" t="s">
        <v>80</v>
      </c>
      <c r="C126">
        <v>31174</v>
      </c>
      <c r="D126" t="s">
        <v>61</v>
      </c>
      <c r="E126" t="s">
        <v>432</v>
      </c>
      <c r="F126" t="s">
        <v>568</v>
      </c>
      <c r="G126">
        <v>406269</v>
      </c>
      <c r="H126" t="s">
        <v>49</v>
      </c>
      <c r="I126" t="s">
        <v>351</v>
      </c>
      <c r="J126" t="s">
        <v>352</v>
      </c>
      <c r="K126" t="s">
        <v>359</v>
      </c>
    </row>
    <row r="127" spans="1:11" x14ac:dyDescent="0.25">
      <c r="A127" t="s">
        <v>584</v>
      </c>
      <c r="B127" t="s">
        <v>46</v>
      </c>
      <c r="C127">
        <v>31779</v>
      </c>
      <c r="D127" t="s">
        <v>47</v>
      </c>
      <c r="E127" t="s">
        <v>534</v>
      </c>
      <c r="F127" t="s">
        <v>346</v>
      </c>
      <c r="G127">
        <v>415258</v>
      </c>
      <c r="H127" t="s">
        <v>49</v>
      </c>
      <c r="I127" t="s">
        <v>321</v>
      </c>
      <c r="J127" t="s">
        <v>322</v>
      </c>
      <c r="K127" t="s">
        <v>349</v>
      </c>
    </row>
    <row r="128" spans="1:11" x14ac:dyDescent="0.25">
      <c r="A128" t="s">
        <v>585</v>
      </c>
      <c r="B128" t="s">
        <v>80</v>
      </c>
      <c r="C128">
        <v>31258</v>
      </c>
      <c r="D128" t="s">
        <v>61</v>
      </c>
      <c r="E128" t="s">
        <v>410</v>
      </c>
      <c r="F128" t="s">
        <v>373</v>
      </c>
      <c r="G128">
        <v>406260</v>
      </c>
      <c r="H128" t="s">
        <v>49</v>
      </c>
      <c r="I128" t="s">
        <v>351</v>
      </c>
      <c r="J128" t="s">
        <v>352</v>
      </c>
      <c r="K128" t="s">
        <v>323</v>
      </c>
    </row>
    <row r="129" spans="1:11" x14ac:dyDescent="0.25">
      <c r="A129" t="s">
        <v>586</v>
      </c>
      <c r="B129" t="s">
        <v>80</v>
      </c>
      <c r="C129">
        <v>31773</v>
      </c>
      <c r="D129" t="s">
        <v>61</v>
      </c>
      <c r="E129" t="s">
        <v>349</v>
      </c>
      <c r="F129" t="s">
        <v>481</v>
      </c>
      <c r="G129">
        <v>415880</v>
      </c>
      <c r="H129" t="s">
        <v>49</v>
      </c>
      <c r="I129" t="s">
        <v>482</v>
      </c>
      <c r="J129" t="s">
        <v>483</v>
      </c>
      <c r="K129" t="s">
        <v>346</v>
      </c>
    </row>
    <row r="130" spans="1:11" x14ac:dyDescent="0.25">
      <c r="A130" t="s">
        <v>587</v>
      </c>
      <c r="B130" t="s">
        <v>80</v>
      </c>
      <c r="C130">
        <v>31082</v>
      </c>
      <c r="D130" t="s">
        <v>61</v>
      </c>
      <c r="E130" t="s">
        <v>386</v>
      </c>
      <c r="F130" t="s">
        <v>384</v>
      </c>
      <c r="G130">
        <v>404564</v>
      </c>
      <c r="H130" t="s">
        <v>49</v>
      </c>
      <c r="I130" t="s">
        <v>370</v>
      </c>
      <c r="J130" t="s">
        <v>371</v>
      </c>
      <c r="K130" t="s">
        <v>387</v>
      </c>
    </row>
    <row r="131" spans="1:11" x14ac:dyDescent="0.25">
      <c r="A131" t="s">
        <v>588</v>
      </c>
      <c r="B131" t="s">
        <v>80</v>
      </c>
      <c r="C131">
        <v>30644</v>
      </c>
      <c r="D131" t="s">
        <v>61</v>
      </c>
      <c r="E131" t="s">
        <v>403</v>
      </c>
      <c r="F131" t="s">
        <v>404</v>
      </c>
      <c r="G131">
        <v>399236</v>
      </c>
      <c r="H131" t="s">
        <v>49</v>
      </c>
      <c r="I131" t="s">
        <v>364</v>
      </c>
      <c r="J131" t="s">
        <v>365</v>
      </c>
      <c r="K131" t="s">
        <v>405</v>
      </c>
    </row>
    <row r="132" spans="1:11" x14ac:dyDescent="0.25">
      <c r="A132" t="s">
        <v>589</v>
      </c>
      <c r="B132" t="s">
        <v>80</v>
      </c>
      <c r="C132">
        <v>31258</v>
      </c>
      <c r="D132" t="s">
        <v>61</v>
      </c>
      <c r="E132" t="s">
        <v>410</v>
      </c>
      <c r="F132" t="s">
        <v>373</v>
      </c>
      <c r="G132">
        <v>406260</v>
      </c>
      <c r="H132" t="s">
        <v>49</v>
      </c>
      <c r="I132" t="s">
        <v>351</v>
      </c>
      <c r="J132" t="s">
        <v>352</v>
      </c>
      <c r="K132" t="s">
        <v>323</v>
      </c>
    </row>
    <row r="133" spans="1:11" x14ac:dyDescent="0.25">
      <c r="A133" t="s">
        <v>590</v>
      </c>
      <c r="B133" t="s">
        <v>80</v>
      </c>
      <c r="C133">
        <v>31406</v>
      </c>
      <c r="D133" t="s">
        <v>61</v>
      </c>
      <c r="E133" t="s">
        <v>328</v>
      </c>
      <c r="F133" t="s">
        <v>328</v>
      </c>
      <c r="G133">
        <v>410340</v>
      </c>
      <c r="H133" t="s">
        <v>49</v>
      </c>
      <c r="I133" t="s">
        <v>329</v>
      </c>
      <c r="J133" t="s">
        <v>330</v>
      </c>
      <c r="K133" t="s">
        <v>328</v>
      </c>
    </row>
    <row r="134" spans="1:11" x14ac:dyDescent="0.25">
      <c r="A134" t="s">
        <v>591</v>
      </c>
      <c r="B134" t="s">
        <v>560</v>
      </c>
      <c r="C134">
        <v>31212</v>
      </c>
      <c r="D134" t="s">
        <v>61</v>
      </c>
      <c r="E134" t="s">
        <v>433</v>
      </c>
      <c r="F134" t="s">
        <v>462</v>
      </c>
      <c r="G134">
        <v>406266</v>
      </c>
      <c r="H134" t="s">
        <v>49</v>
      </c>
      <c r="I134" t="s">
        <v>364</v>
      </c>
      <c r="J134" t="s">
        <v>365</v>
      </c>
      <c r="K134" t="s">
        <v>463</v>
      </c>
    </row>
    <row r="135" spans="1:11" x14ac:dyDescent="0.25">
      <c r="A135" t="s">
        <v>592</v>
      </c>
      <c r="B135" t="s">
        <v>560</v>
      </c>
      <c r="C135">
        <v>31212</v>
      </c>
      <c r="D135" t="s">
        <v>61</v>
      </c>
      <c r="E135" t="s">
        <v>433</v>
      </c>
      <c r="F135" t="s">
        <v>462</v>
      </c>
      <c r="G135">
        <v>406266</v>
      </c>
      <c r="H135" t="s">
        <v>49</v>
      </c>
      <c r="I135" t="s">
        <v>364</v>
      </c>
      <c r="J135" t="s">
        <v>365</v>
      </c>
      <c r="K135" t="s">
        <v>463</v>
      </c>
    </row>
    <row r="136" spans="1:11" x14ac:dyDescent="0.25">
      <c r="A136" t="s">
        <v>593</v>
      </c>
      <c r="B136" t="s">
        <v>133</v>
      </c>
      <c r="C136">
        <v>31931</v>
      </c>
      <c r="D136" t="s">
        <v>61</v>
      </c>
      <c r="E136" t="s">
        <v>454</v>
      </c>
      <c r="F136" t="s">
        <v>490</v>
      </c>
      <c r="G136">
        <v>404192</v>
      </c>
      <c r="H136" t="s">
        <v>49</v>
      </c>
      <c r="I136" t="s">
        <v>450</v>
      </c>
      <c r="J136" t="s">
        <v>451</v>
      </c>
      <c r="K136" t="s">
        <v>490</v>
      </c>
    </row>
    <row r="137" spans="1:11" x14ac:dyDescent="0.25">
      <c r="A137" t="s">
        <v>594</v>
      </c>
      <c r="B137" t="s">
        <v>54</v>
      </c>
      <c r="C137">
        <v>31981</v>
      </c>
      <c r="D137" t="s">
        <v>61</v>
      </c>
      <c r="E137" t="s">
        <v>422</v>
      </c>
      <c r="F137" t="s">
        <v>556</v>
      </c>
      <c r="G137">
        <v>418883</v>
      </c>
      <c r="H137" t="s">
        <v>49</v>
      </c>
      <c r="I137" t="s">
        <v>416</v>
      </c>
      <c r="J137" t="s">
        <v>417</v>
      </c>
      <c r="K137" t="s">
        <v>459</v>
      </c>
    </row>
    <row r="138" spans="1:11" x14ac:dyDescent="0.25">
      <c r="A138" t="s">
        <v>595</v>
      </c>
      <c r="B138" t="s">
        <v>80</v>
      </c>
      <c r="C138">
        <v>31372</v>
      </c>
      <c r="D138" t="s">
        <v>325</v>
      </c>
      <c r="E138" t="s">
        <v>376</v>
      </c>
      <c r="F138" t="s">
        <v>596</v>
      </c>
      <c r="G138">
        <v>410992</v>
      </c>
      <c r="H138" t="s">
        <v>49</v>
      </c>
      <c r="I138" t="s">
        <v>351</v>
      </c>
      <c r="J138" t="s">
        <v>352</v>
      </c>
    </row>
    <row r="139" spans="1:11" x14ac:dyDescent="0.25">
      <c r="A139" t="s">
        <v>597</v>
      </c>
      <c r="B139" t="s">
        <v>80</v>
      </c>
      <c r="C139">
        <v>31412</v>
      </c>
      <c r="D139" t="s">
        <v>325</v>
      </c>
      <c r="E139" t="s">
        <v>328</v>
      </c>
      <c r="F139" t="s">
        <v>332</v>
      </c>
      <c r="G139">
        <v>410745</v>
      </c>
      <c r="H139" t="s">
        <v>49</v>
      </c>
      <c r="I139" t="s">
        <v>377</v>
      </c>
      <c r="J139" t="s">
        <v>378</v>
      </c>
      <c r="K139" t="s">
        <v>327</v>
      </c>
    </row>
    <row r="140" spans="1:11" x14ac:dyDescent="0.25">
      <c r="A140" t="s">
        <v>598</v>
      </c>
      <c r="B140" t="s">
        <v>80</v>
      </c>
      <c r="C140">
        <v>31212</v>
      </c>
      <c r="D140" t="s">
        <v>61</v>
      </c>
      <c r="E140" t="s">
        <v>433</v>
      </c>
      <c r="F140" t="s">
        <v>496</v>
      </c>
      <c r="G140">
        <v>407288</v>
      </c>
      <c r="H140" t="s">
        <v>49</v>
      </c>
      <c r="I140" t="s">
        <v>377</v>
      </c>
      <c r="J140" t="s">
        <v>378</v>
      </c>
      <c r="K140" t="s">
        <v>497</v>
      </c>
    </row>
    <row r="141" spans="1:11" x14ac:dyDescent="0.25">
      <c r="A141" t="s">
        <v>599</v>
      </c>
      <c r="B141" t="s">
        <v>80</v>
      </c>
      <c r="C141">
        <v>31174</v>
      </c>
      <c r="D141" t="s">
        <v>61</v>
      </c>
      <c r="E141" t="s">
        <v>432</v>
      </c>
      <c r="F141" t="s">
        <v>568</v>
      </c>
      <c r="G141">
        <v>406269</v>
      </c>
      <c r="H141" t="s">
        <v>49</v>
      </c>
      <c r="I141" t="s">
        <v>351</v>
      </c>
      <c r="J141" t="s">
        <v>352</v>
      </c>
      <c r="K141" t="s">
        <v>359</v>
      </c>
    </row>
    <row r="142" spans="1:11" x14ac:dyDescent="0.25">
      <c r="A142" t="s">
        <v>600</v>
      </c>
      <c r="B142" t="s">
        <v>80</v>
      </c>
      <c r="C142">
        <v>31212</v>
      </c>
      <c r="D142" t="s">
        <v>61</v>
      </c>
      <c r="E142" t="s">
        <v>433</v>
      </c>
      <c r="F142" t="s">
        <v>358</v>
      </c>
      <c r="G142">
        <v>407781</v>
      </c>
      <c r="H142" t="s">
        <v>49</v>
      </c>
      <c r="I142" t="s">
        <v>416</v>
      </c>
      <c r="J142" t="s">
        <v>417</v>
      </c>
      <c r="K142" t="s">
        <v>357</v>
      </c>
    </row>
    <row r="143" spans="1:11" x14ac:dyDescent="0.25">
      <c r="A143" t="s">
        <v>601</v>
      </c>
      <c r="B143" t="s">
        <v>80</v>
      </c>
      <c r="C143">
        <v>31574</v>
      </c>
      <c r="D143" t="s">
        <v>61</v>
      </c>
      <c r="E143" t="s">
        <v>389</v>
      </c>
      <c r="F143" t="s">
        <v>470</v>
      </c>
      <c r="G143">
        <v>413029</v>
      </c>
      <c r="H143" t="s">
        <v>49</v>
      </c>
      <c r="I143" t="s">
        <v>321</v>
      </c>
      <c r="J143" t="s">
        <v>322</v>
      </c>
      <c r="K143" t="s">
        <v>470</v>
      </c>
    </row>
    <row r="144" spans="1:11" x14ac:dyDescent="0.25">
      <c r="A144" t="s">
        <v>602</v>
      </c>
      <c r="B144" t="s">
        <v>80</v>
      </c>
      <c r="C144">
        <v>31705</v>
      </c>
      <c r="D144" t="s">
        <v>61</v>
      </c>
      <c r="E144" t="s">
        <v>391</v>
      </c>
      <c r="F144" t="s">
        <v>514</v>
      </c>
      <c r="G144">
        <v>412792</v>
      </c>
      <c r="H144" t="s">
        <v>49</v>
      </c>
      <c r="I144" t="s">
        <v>364</v>
      </c>
      <c r="J144" t="s">
        <v>365</v>
      </c>
      <c r="K144" t="s">
        <v>347</v>
      </c>
    </row>
    <row r="145" spans="1:11" x14ac:dyDescent="0.25">
      <c r="A145" t="s">
        <v>603</v>
      </c>
      <c r="B145" t="s">
        <v>80</v>
      </c>
      <c r="C145">
        <v>30796</v>
      </c>
      <c r="D145" t="s">
        <v>61</v>
      </c>
      <c r="E145" t="s">
        <v>394</v>
      </c>
      <c r="F145" t="s">
        <v>393</v>
      </c>
      <c r="G145">
        <v>402225</v>
      </c>
      <c r="H145" t="s">
        <v>49</v>
      </c>
      <c r="I145" t="s">
        <v>334</v>
      </c>
      <c r="J145" t="s">
        <v>335</v>
      </c>
      <c r="K145" t="s">
        <v>382</v>
      </c>
    </row>
    <row r="146" spans="1:11" x14ac:dyDescent="0.25">
      <c r="A146" t="s">
        <v>604</v>
      </c>
      <c r="B146" t="s">
        <v>80</v>
      </c>
      <c r="C146">
        <v>31406</v>
      </c>
      <c r="D146" t="s">
        <v>61</v>
      </c>
      <c r="E146" t="s">
        <v>328</v>
      </c>
      <c r="F146" t="s">
        <v>332</v>
      </c>
      <c r="G146">
        <v>410380</v>
      </c>
      <c r="H146" t="s">
        <v>49</v>
      </c>
      <c r="I146" t="s">
        <v>321</v>
      </c>
      <c r="J146" t="s">
        <v>322</v>
      </c>
      <c r="K146" t="s">
        <v>355</v>
      </c>
    </row>
    <row r="147" spans="1:11" x14ac:dyDescent="0.25">
      <c r="A147" t="s">
        <v>605</v>
      </c>
      <c r="B147" t="s">
        <v>80</v>
      </c>
      <c r="C147">
        <v>30916</v>
      </c>
      <c r="D147" t="s">
        <v>61</v>
      </c>
      <c r="E147" t="s">
        <v>606</v>
      </c>
      <c r="F147" t="s">
        <v>438</v>
      </c>
      <c r="G147">
        <v>404015</v>
      </c>
      <c r="H147" t="s">
        <v>49</v>
      </c>
      <c r="I147" t="s">
        <v>321</v>
      </c>
      <c r="J147" t="s">
        <v>322</v>
      </c>
      <c r="K147" t="s">
        <v>510</v>
      </c>
    </row>
    <row r="148" spans="1:11" x14ac:dyDescent="0.25">
      <c r="A148" t="s">
        <v>607</v>
      </c>
      <c r="B148" t="s">
        <v>80</v>
      </c>
      <c r="C148">
        <v>31574</v>
      </c>
      <c r="D148" t="s">
        <v>61</v>
      </c>
      <c r="E148" t="s">
        <v>389</v>
      </c>
      <c r="F148" t="s">
        <v>470</v>
      </c>
      <c r="G148">
        <v>413029</v>
      </c>
      <c r="H148" t="s">
        <v>49</v>
      </c>
      <c r="I148" t="s">
        <v>321</v>
      </c>
      <c r="J148" t="s">
        <v>322</v>
      </c>
      <c r="K148" t="s">
        <v>470</v>
      </c>
    </row>
    <row r="149" spans="1:11" x14ac:dyDescent="0.25">
      <c r="A149" t="s">
        <v>608</v>
      </c>
      <c r="B149" t="s">
        <v>80</v>
      </c>
      <c r="C149">
        <v>31304</v>
      </c>
      <c r="D149" t="s">
        <v>61</v>
      </c>
      <c r="E149" t="s">
        <v>360</v>
      </c>
      <c r="F149" t="s">
        <v>379</v>
      </c>
      <c r="G149">
        <v>408667</v>
      </c>
      <c r="H149" t="s">
        <v>49</v>
      </c>
      <c r="I149" t="s">
        <v>334</v>
      </c>
      <c r="J149" t="s">
        <v>335</v>
      </c>
      <c r="K149" t="s">
        <v>609</v>
      </c>
    </row>
    <row r="150" spans="1:11" x14ac:dyDescent="0.25">
      <c r="A150" t="s">
        <v>610</v>
      </c>
      <c r="B150" t="s">
        <v>80</v>
      </c>
      <c r="C150">
        <v>30886</v>
      </c>
      <c r="D150" t="s">
        <v>61</v>
      </c>
      <c r="E150" t="s">
        <v>368</v>
      </c>
      <c r="F150" t="s">
        <v>369</v>
      </c>
      <c r="G150">
        <v>402817</v>
      </c>
      <c r="H150" t="s">
        <v>49</v>
      </c>
      <c r="I150" t="s">
        <v>370</v>
      </c>
      <c r="J150" t="s">
        <v>371</v>
      </c>
      <c r="K150" t="s">
        <v>369</v>
      </c>
    </row>
    <row r="151" spans="1:11" x14ac:dyDescent="0.25">
      <c r="A151" t="s">
        <v>610</v>
      </c>
      <c r="B151" t="s">
        <v>80</v>
      </c>
      <c r="C151">
        <v>31304</v>
      </c>
      <c r="D151" t="s">
        <v>61</v>
      </c>
      <c r="E151" t="s">
        <v>360</v>
      </c>
      <c r="F151" t="s">
        <v>320</v>
      </c>
      <c r="G151">
        <v>406258</v>
      </c>
      <c r="H151" t="s">
        <v>49</v>
      </c>
      <c r="I151" t="s">
        <v>321</v>
      </c>
      <c r="J151" t="s">
        <v>322</v>
      </c>
      <c r="K151" t="s">
        <v>323</v>
      </c>
    </row>
    <row r="152" spans="1:11" x14ac:dyDescent="0.25">
      <c r="A152" t="s">
        <v>611</v>
      </c>
      <c r="B152" t="s">
        <v>80</v>
      </c>
      <c r="C152">
        <v>31174</v>
      </c>
      <c r="D152" t="s">
        <v>61</v>
      </c>
      <c r="E152" t="s">
        <v>432</v>
      </c>
      <c r="F152" t="s">
        <v>568</v>
      </c>
      <c r="G152">
        <v>406269</v>
      </c>
      <c r="H152" t="s">
        <v>49</v>
      </c>
      <c r="I152" t="s">
        <v>351</v>
      </c>
      <c r="J152" t="s">
        <v>352</v>
      </c>
      <c r="K152" t="s">
        <v>359</v>
      </c>
    </row>
    <row r="153" spans="1:11" x14ac:dyDescent="0.25">
      <c r="A153" t="s">
        <v>612</v>
      </c>
      <c r="B153" t="s">
        <v>80</v>
      </c>
      <c r="C153">
        <v>31773</v>
      </c>
      <c r="D153" t="s">
        <v>61</v>
      </c>
      <c r="E153" t="s">
        <v>349</v>
      </c>
      <c r="F153" t="s">
        <v>481</v>
      </c>
      <c r="G153">
        <v>415880</v>
      </c>
      <c r="H153" t="s">
        <v>49</v>
      </c>
      <c r="I153" t="s">
        <v>482</v>
      </c>
      <c r="J153" t="s">
        <v>483</v>
      </c>
      <c r="K153" t="s">
        <v>346</v>
      </c>
    </row>
    <row r="154" spans="1:11" x14ac:dyDescent="0.25">
      <c r="A154" t="s">
        <v>613</v>
      </c>
      <c r="B154" t="s">
        <v>80</v>
      </c>
      <c r="C154">
        <v>31977</v>
      </c>
      <c r="D154" t="s">
        <v>61</v>
      </c>
      <c r="E154" t="s">
        <v>422</v>
      </c>
      <c r="F154" t="s">
        <v>420</v>
      </c>
      <c r="G154">
        <v>418017</v>
      </c>
      <c r="H154" t="s">
        <v>49</v>
      </c>
      <c r="I154" t="s">
        <v>416</v>
      </c>
      <c r="J154" t="s">
        <v>417</v>
      </c>
      <c r="K154" t="s">
        <v>422</v>
      </c>
    </row>
    <row r="155" spans="1:11" x14ac:dyDescent="0.25">
      <c r="A155" t="s">
        <v>614</v>
      </c>
      <c r="B155" t="s">
        <v>80</v>
      </c>
      <c r="C155">
        <v>30730</v>
      </c>
      <c r="D155" t="s">
        <v>61</v>
      </c>
      <c r="E155" t="s">
        <v>485</v>
      </c>
      <c r="F155" t="s">
        <v>381</v>
      </c>
      <c r="G155">
        <v>402044</v>
      </c>
      <c r="H155" t="s">
        <v>49</v>
      </c>
      <c r="I155" t="s">
        <v>398</v>
      </c>
      <c r="J155" t="s">
        <v>399</v>
      </c>
      <c r="K155" t="s">
        <v>381</v>
      </c>
    </row>
    <row r="156" spans="1:11" x14ac:dyDescent="0.25">
      <c r="A156" t="s">
        <v>615</v>
      </c>
      <c r="B156" t="s">
        <v>80</v>
      </c>
      <c r="C156">
        <v>32119</v>
      </c>
      <c r="D156" t="s">
        <v>61</v>
      </c>
      <c r="E156" t="s">
        <v>500</v>
      </c>
      <c r="F156" t="s">
        <v>518</v>
      </c>
      <c r="G156">
        <v>420056</v>
      </c>
      <c r="H156" t="s">
        <v>49</v>
      </c>
      <c r="I156" t="s">
        <v>321</v>
      </c>
      <c r="J156" t="s">
        <v>322</v>
      </c>
      <c r="K156" t="s">
        <v>428</v>
      </c>
    </row>
    <row r="157" spans="1:11" x14ac:dyDescent="0.25">
      <c r="A157" t="s">
        <v>615</v>
      </c>
      <c r="B157" t="s">
        <v>80</v>
      </c>
      <c r="C157">
        <v>31406</v>
      </c>
      <c r="D157" t="s">
        <v>61</v>
      </c>
      <c r="E157" t="s">
        <v>328</v>
      </c>
      <c r="F157" t="s">
        <v>407</v>
      </c>
      <c r="G157">
        <v>411500</v>
      </c>
      <c r="H157" t="s">
        <v>49</v>
      </c>
      <c r="I157" t="s">
        <v>377</v>
      </c>
      <c r="J157" t="s">
        <v>378</v>
      </c>
      <c r="K157" t="s">
        <v>407</v>
      </c>
    </row>
    <row r="158" spans="1:11" x14ac:dyDescent="0.25">
      <c r="A158" t="s">
        <v>616</v>
      </c>
      <c r="B158" t="s">
        <v>80</v>
      </c>
      <c r="C158">
        <v>31406</v>
      </c>
      <c r="D158" t="s">
        <v>61</v>
      </c>
      <c r="E158" t="s">
        <v>328</v>
      </c>
      <c r="F158" t="s">
        <v>332</v>
      </c>
      <c r="G158">
        <v>410376</v>
      </c>
      <c r="H158" t="s">
        <v>49</v>
      </c>
      <c r="I158" t="s">
        <v>334</v>
      </c>
      <c r="J158" t="s">
        <v>335</v>
      </c>
      <c r="K158" t="s">
        <v>336</v>
      </c>
    </row>
    <row r="159" spans="1:11" x14ac:dyDescent="0.25">
      <c r="A159" t="s">
        <v>617</v>
      </c>
      <c r="B159" t="s">
        <v>80</v>
      </c>
      <c r="C159">
        <v>31530</v>
      </c>
      <c r="D159" t="s">
        <v>61</v>
      </c>
      <c r="E159" t="s">
        <v>619</v>
      </c>
      <c r="F159" t="s">
        <v>618</v>
      </c>
      <c r="G159">
        <v>411900</v>
      </c>
      <c r="H159" t="s">
        <v>49</v>
      </c>
      <c r="I159" t="s">
        <v>112</v>
      </c>
      <c r="J159" t="s">
        <v>113</v>
      </c>
      <c r="K159" t="s">
        <v>620</v>
      </c>
    </row>
    <row r="160" spans="1:11" x14ac:dyDescent="0.25">
      <c r="A160" t="s">
        <v>621</v>
      </c>
      <c r="B160" t="s">
        <v>80</v>
      </c>
      <c r="C160">
        <v>31082</v>
      </c>
      <c r="D160" t="s">
        <v>61</v>
      </c>
      <c r="E160" t="s">
        <v>386</v>
      </c>
      <c r="F160" t="s">
        <v>384</v>
      </c>
      <c r="G160">
        <v>404564</v>
      </c>
      <c r="H160" t="s">
        <v>49</v>
      </c>
      <c r="I160" t="s">
        <v>370</v>
      </c>
      <c r="J160" t="s">
        <v>371</v>
      </c>
      <c r="K160" t="s">
        <v>387</v>
      </c>
    </row>
    <row r="161" spans="1:11" x14ac:dyDescent="0.25">
      <c r="A161" t="s">
        <v>622</v>
      </c>
      <c r="B161" t="s">
        <v>80</v>
      </c>
      <c r="C161">
        <v>31406</v>
      </c>
      <c r="D161" t="s">
        <v>61</v>
      </c>
      <c r="E161" t="s">
        <v>328</v>
      </c>
      <c r="F161" t="s">
        <v>328</v>
      </c>
      <c r="G161">
        <v>410340</v>
      </c>
      <c r="H161" t="s">
        <v>49</v>
      </c>
      <c r="I161" t="s">
        <v>329</v>
      </c>
      <c r="J161" t="s">
        <v>330</v>
      </c>
      <c r="K161" t="s">
        <v>328</v>
      </c>
    </row>
    <row r="162" spans="1:11" x14ac:dyDescent="0.25">
      <c r="A162" t="s">
        <v>623</v>
      </c>
      <c r="B162" t="s">
        <v>80</v>
      </c>
      <c r="C162">
        <v>31881</v>
      </c>
      <c r="D162" t="s">
        <v>61</v>
      </c>
      <c r="E162" t="s">
        <v>342</v>
      </c>
      <c r="F162" t="s">
        <v>578</v>
      </c>
      <c r="G162">
        <v>416769</v>
      </c>
      <c r="H162" t="s">
        <v>49</v>
      </c>
      <c r="I162" t="s">
        <v>321</v>
      </c>
      <c r="J162" t="s">
        <v>322</v>
      </c>
      <c r="K162" t="s">
        <v>454</v>
      </c>
    </row>
    <row r="163" spans="1:11" x14ac:dyDescent="0.25">
      <c r="A163" t="s">
        <v>624</v>
      </c>
      <c r="B163" t="s">
        <v>80</v>
      </c>
      <c r="C163">
        <v>31406</v>
      </c>
      <c r="D163" t="s">
        <v>61</v>
      </c>
      <c r="E163" t="s">
        <v>328</v>
      </c>
      <c r="F163" t="s">
        <v>415</v>
      </c>
      <c r="G163">
        <v>413039</v>
      </c>
      <c r="H163" t="s">
        <v>49</v>
      </c>
      <c r="I163" t="s">
        <v>416</v>
      </c>
      <c r="J163" t="s">
        <v>417</v>
      </c>
      <c r="K163" t="s">
        <v>415</v>
      </c>
    </row>
    <row r="164" spans="1:11" x14ac:dyDescent="0.25">
      <c r="A164" t="s">
        <v>625</v>
      </c>
      <c r="B164" t="s">
        <v>80</v>
      </c>
      <c r="C164">
        <v>31144</v>
      </c>
      <c r="D164" t="s">
        <v>61</v>
      </c>
      <c r="E164" t="s">
        <v>385</v>
      </c>
      <c r="F164" t="s">
        <v>431</v>
      </c>
      <c r="G164">
        <v>404576</v>
      </c>
      <c r="H164" t="s">
        <v>49</v>
      </c>
      <c r="I164" t="s">
        <v>321</v>
      </c>
      <c r="J164" t="s">
        <v>322</v>
      </c>
      <c r="K164" t="s">
        <v>432</v>
      </c>
    </row>
    <row r="165" spans="1:11" x14ac:dyDescent="0.25">
      <c r="A165" t="s">
        <v>626</v>
      </c>
      <c r="B165" t="s">
        <v>133</v>
      </c>
      <c r="C165">
        <v>31222</v>
      </c>
      <c r="D165" t="s">
        <v>61</v>
      </c>
      <c r="E165" t="s">
        <v>357</v>
      </c>
      <c r="F165" t="s">
        <v>496</v>
      </c>
      <c r="G165">
        <v>407288</v>
      </c>
      <c r="H165" t="s">
        <v>49</v>
      </c>
      <c r="I165" t="s">
        <v>377</v>
      </c>
      <c r="J165" t="s">
        <v>378</v>
      </c>
      <c r="K165" t="s">
        <v>497</v>
      </c>
    </row>
    <row r="166" spans="1:11" x14ac:dyDescent="0.25">
      <c r="A166" t="s">
        <v>627</v>
      </c>
      <c r="B166" t="s">
        <v>133</v>
      </c>
      <c r="C166">
        <v>32069</v>
      </c>
      <c r="D166" t="s">
        <v>61</v>
      </c>
      <c r="E166" t="s">
        <v>458</v>
      </c>
      <c r="F166" t="s">
        <v>457</v>
      </c>
      <c r="G166">
        <v>418883</v>
      </c>
      <c r="H166" t="s">
        <v>49</v>
      </c>
      <c r="I166" t="s">
        <v>416</v>
      </c>
      <c r="J166" t="s">
        <v>417</v>
      </c>
      <c r="K166" t="s">
        <v>459</v>
      </c>
    </row>
    <row r="167" spans="1:11" x14ac:dyDescent="0.25">
      <c r="A167" t="s">
        <v>628</v>
      </c>
      <c r="B167" t="s">
        <v>133</v>
      </c>
      <c r="C167">
        <v>31212</v>
      </c>
      <c r="D167" t="s">
        <v>61</v>
      </c>
      <c r="E167" t="s">
        <v>433</v>
      </c>
      <c r="F167" t="s">
        <v>496</v>
      </c>
      <c r="G167">
        <v>407288</v>
      </c>
      <c r="H167" t="s">
        <v>49</v>
      </c>
      <c r="I167" t="s">
        <v>377</v>
      </c>
      <c r="J167" t="s">
        <v>378</v>
      </c>
      <c r="K167" t="s">
        <v>497</v>
      </c>
    </row>
    <row r="168" spans="1:11" x14ac:dyDescent="0.25">
      <c r="A168" t="s">
        <v>629</v>
      </c>
      <c r="B168" t="s">
        <v>133</v>
      </c>
      <c r="C168">
        <v>31773</v>
      </c>
      <c r="D168" t="s">
        <v>61</v>
      </c>
      <c r="E168" t="s">
        <v>349</v>
      </c>
      <c r="F168" t="s">
        <v>542</v>
      </c>
      <c r="G168">
        <v>410295</v>
      </c>
      <c r="H168" t="s">
        <v>49</v>
      </c>
      <c r="I168" t="s">
        <v>351</v>
      </c>
      <c r="J168" t="s">
        <v>352</v>
      </c>
      <c r="K168" t="s">
        <v>542</v>
      </c>
    </row>
    <row r="169" spans="1:11" x14ac:dyDescent="0.25">
      <c r="A169" t="s">
        <v>630</v>
      </c>
      <c r="B169" t="s">
        <v>133</v>
      </c>
      <c r="C169">
        <v>32079</v>
      </c>
      <c r="D169" t="s">
        <v>61</v>
      </c>
      <c r="E169" t="s">
        <v>421</v>
      </c>
      <c r="F169" t="s">
        <v>428</v>
      </c>
      <c r="G169">
        <v>420147</v>
      </c>
      <c r="H169" t="s">
        <v>49</v>
      </c>
      <c r="I169" t="s">
        <v>334</v>
      </c>
      <c r="J169" t="s">
        <v>335</v>
      </c>
      <c r="K169" t="s">
        <v>428</v>
      </c>
    </row>
    <row r="170" spans="1:11" x14ac:dyDescent="0.25">
      <c r="A170" t="s">
        <v>631</v>
      </c>
      <c r="B170" t="s">
        <v>133</v>
      </c>
      <c r="C170">
        <v>31358</v>
      </c>
      <c r="D170" t="s">
        <v>61</v>
      </c>
      <c r="E170" t="s">
        <v>374</v>
      </c>
      <c r="F170" t="s">
        <v>320</v>
      </c>
      <c r="G170">
        <v>406258</v>
      </c>
      <c r="H170" t="s">
        <v>49</v>
      </c>
      <c r="I170" t="s">
        <v>321</v>
      </c>
      <c r="J170" t="s">
        <v>322</v>
      </c>
      <c r="K170" t="s">
        <v>323</v>
      </c>
    </row>
    <row r="171" spans="1:11" x14ac:dyDescent="0.25">
      <c r="A171" t="s">
        <v>632</v>
      </c>
      <c r="B171" t="s">
        <v>133</v>
      </c>
      <c r="C171">
        <v>31727</v>
      </c>
      <c r="D171" t="s">
        <v>61</v>
      </c>
      <c r="E171" t="s">
        <v>633</v>
      </c>
      <c r="F171" t="s">
        <v>572</v>
      </c>
      <c r="G171">
        <v>410302</v>
      </c>
      <c r="H171" t="s">
        <v>49</v>
      </c>
      <c r="I171" t="s">
        <v>351</v>
      </c>
      <c r="J171" t="s">
        <v>352</v>
      </c>
      <c r="K171" t="s">
        <v>572</v>
      </c>
    </row>
    <row r="172" spans="1:11" x14ac:dyDescent="0.25">
      <c r="A172" t="s">
        <v>634</v>
      </c>
      <c r="B172" t="s">
        <v>133</v>
      </c>
      <c r="C172">
        <v>31662</v>
      </c>
      <c r="D172" t="s">
        <v>47</v>
      </c>
      <c r="E172" t="s">
        <v>635</v>
      </c>
      <c r="F172" t="s">
        <v>347</v>
      </c>
      <c r="G172">
        <v>413273</v>
      </c>
      <c r="H172" t="s">
        <v>49</v>
      </c>
      <c r="I172" t="s">
        <v>112</v>
      </c>
      <c r="J172" t="s">
        <v>113</v>
      </c>
      <c r="K172" t="s">
        <v>347</v>
      </c>
    </row>
    <row r="173" spans="1:11" x14ac:dyDescent="0.25">
      <c r="A173" t="s">
        <v>636</v>
      </c>
      <c r="B173" t="s">
        <v>133</v>
      </c>
      <c r="C173">
        <v>31582</v>
      </c>
      <c r="D173" t="s">
        <v>61</v>
      </c>
      <c r="E173" t="s">
        <v>494</v>
      </c>
      <c r="F173" t="s">
        <v>492</v>
      </c>
      <c r="G173">
        <v>412887</v>
      </c>
      <c r="H173" t="s">
        <v>49</v>
      </c>
      <c r="I173" t="s">
        <v>351</v>
      </c>
      <c r="J173" t="s">
        <v>352</v>
      </c>
      <c r="K173" t="s">
        <v>494</v>
      </c>
    </row>
    <row r="174" spans="1:11" x14ac:dyDescent="0.25">
      <c r="A174" t="s">
        <v>637</v>
      </c>
      <c r="B174" t="s">
        <v>133</v>
      </c>
      <c r="C174">
        <v>31574</v>
      </c>
      <c r="D174" t="s">
        <v>61</v>
      </c>
      <c r="E174" t="s">
        <v>389</v>
      </c>
      <c r="F174" t="s">
        <v>470</v>
      </c>
      <c r="G174">
        <v>413029</v>
      </c>
      <c r="H174" t="s">
        <v>49</v>
      </c>
      <c r="I174" t="s">
        <v>321</v>
      </c>
      <c r="J174" t="s">
        <v>322</v>
      </c>
      <c r="K174" t="s">
        <v>470</v>
      </c>
    </row>
    <row r="175" spans="1:11" x14ac:dyDescent="0.25">
      <c r="A175" t="s">
        <v>638</v>
      </c>
      <c r="B175" t="s">
        <v>133</v>
      </c>
      <c r="C175">
        <v>30836</v>
      </c>
      <c r="D175" t="s">
        <v>61</v>
      </c>
      <c r="E175" t="s">
        <v>381</v>
      </c>
      <c r="F175" t="s">
        <v>382</v>
      </c>
      <c r="G175">
        <v>402222</v>
      </c>
      <c r="H175" t="s">
        <v>49</v>
      </c>
      <c r="I175" t="s">
        <v>364</v>
      </c>
      <c r="J175" t="s">
        <v>365</v>
      </c>
      <c r="K175" t="s">
        <v>382</v>
      </c>
    </row>
    <row r="176" spans="1:11" x14ac:dyDescent="0.25">
      <c r="A176" t="s">
        <v>639</v>
      </c>
      <c r="B176" t="s">
        <v>133</v>
      </c>
      <c r="C176">
        <v>31258</v>
      </c>
      <c r="D176" t="s">
        <v>61</v>
      </c>
      <c r="E176" t="s">
        <v>410</v>
      </c>
      <c r="F176" t="s">
        <v>373</v>
      </c>
      <c r="G176">
        <v>406260</v>
      </c>
      <c r="H176" t="s">
        <v>49</v>
      </c>
      <c r="I176" t="s">
        <v>351</v>
      </c>
      <c r="J176" t="s">
        <v>352</v>
      </c>
      <c r="K176" t="s">
        <v>323</v>
      </c>
    </row>
    <row r="177" spans="1:11" x14ac:dyDescent="0.25">
      <c r="A177" t="s">
        <v>640</v>
      </c>
      <c r="B177" t="s">
        <v>133</v>
      </c>
      <c r="C177">
        <v>31705</v>
      </c>
      <c r="D177" t="s">
        <v>61</v>
      </c>
      <c r="E177" t="s">
        <v>391</v>
      </c>
      <c r="F177" t="s">
        <v>449</v>
      </c>
      <c r="G177">
        <v>404186</v>
      </c>
      <c r="H177" t="s">
        <v>49</v>
      </c>
      <c r="I177" t="s">
        <v>450</v>
      </c>
      <c r="J177" t="s">
        <v>451</v>
      </c>
      <c r="K177" t="s">
        <v>452</v>
      </c>
    </row>
    <row r="178" spans="1:11" x14ac:dyDescent="0.25">
      <c r="A178" t="s">
        <v>169</v>
      </c>
      <c r="B178" t="s">
        <v>133</v>
      </c>
      <c r="C178">
        <v>31705</v>
      </c>
      <c r="D178" t="s">
        <v>61</v>
      </c>
      <c r="E178" t="s">
        <v>391</v>
      </c>
      <c r="F178" t="s">
        <v>449</v>
      </c>
      <c r="G178">
        <v>404186</v>
      </c>
      <c r="H178" t="s">
        <v>49</v>
      </c>
      <c r="I178" t="s">
        <v>450</v>
      </c>
      <c r="J178" t="s">
        <v>451</v>
      </c>
      <c r="K178" t="s">
        <v>452</v>
      </c>
    </row>
    <row r="179" spans="1:11" x14ac:dyDescent="0.25">
      <c r="A179" t="s">
        <v>641</v>
      </c>
      <c r="B179" t="s">
        <v>133</v>
      </c>
      <c r="C179">
        <v>31873</v>
      </c>
      <c r="D179" t="s">
        <v>61</v>
      </c>
      <c r="E179" t="s">
        <v>570</v>
      </c>
      <c r="F179" t="s">
        <v>642</v>
      </c>
      <c r="G179">
        <v>416123</v>
      </c>
      <c r="H179" t="s">
        <v>49</v>
      </c>
      <c r="I179" t="s">
        <v>482</v>
      </c>
      <c r="J179" t="s">
        <v>483</v>
      </c>
      <c r="K179" t="s">
        <v>642</v>
      </c>
    </row>
    <row r="180" spans="1:11" x14ac:dyDescent="0.25">
      <c r="A180" t="s">
        <v>643</v>
      </c>
      <c r="B180" t="s">
        <v>133</v>
      </c>
      <c r="C180">
        <v>31773</v>
      </c>
      <c r="D180" t="s">
        <v>61</v>
      </c>
      <c r="E180" t="s">
        <v>349</v>
      </c>
      <c r="F180" t="s">
        <v>424</v>
      </c>
      <c r="G180">
        <v>415258</v>
      </c>
      <c r="H180" t="s">
        <v>49</v>
      </c>
      <c r="I180" t="s">
        <v>321</v>
      </c>
      <c r="J180" t="s">
        <v>322</v>
      </c>
      <c r="K180" t="s">
        <v>349</v>
      </c>
    </row>
    <row r="181" spans="1:11" x14ac:dyDescent="0.25">
      <c r="A181" t="s">
        <v>644</v>
      </c>
      <c r="B181" t="s">
        <v>133</v>
      </c>
      <c r="C181">
        <v>32119</v>
      </c>
      <c r="D181" t="s">
        <v>61</v>
      </c>
      <c r="E181" t="s">
        <v>500</v>
      </c>
      <c r="F181" t="s">
        <v>645</v>
      </c>
      <c r="G181">
        <v>417872</v>
      </c>
      <c r="H181" t="s">
        <v>49</v>
      </c>
      <c r="I181" t="s">
        <v>482</v>
      </c>
      <c r="J181" t="s">
        <v>483</v>
      </c>
      <c r="K181" t="s">
        <v>645</v>
      </c>
    </row>
    <row r="182" spans="1:11" x14ac:dyDescent="0.25">
      <c r="A182" t="s">
        <v>646</v>
      </c>
      <c r="B182" t="s">
        <v>133</v>
      </c>
      <c r="C182">
        <v>30602</v>
      </c>
      <c r="D182" t="s">
        <v>61</v>
      </c>
      <c r="E182" t="s">
        <v>647</v>
      </c>
      <c r="F182" t="s">
        <v>444</v>
      </c>
      <c r="G182">
        <v>395394</v>
      </c>
      <c r="H182" t="s">
        <v>49</v>
      </c>
      <c r="I182" t="s">
        <v>416</v>
      </c>
      <c r="J182" t="s">
        <v>417</v>
      </c>
      <c r="K182" t="s">
        <v>445</v>
      </c>
    </row>
    <row r="183" spans="1:11" x14ac:dyDescent="0.25">
      <c r="A183" t="s">
        <v>648</v>
      </c>
      <c r="B183" t="s">
        <v>133</v>
      </c>
      <c r="C183">
        <v>31304</v>
      </c>
      <c r="D183" t="s">
        <v>61</v>
      </c>
      <c r="E183" t="s">
        <v>360</v>
      </c>
      <c r="F183" t="s">
        <v>409</v>
      </c>
      <c r="G183">
        <v>406257</v>
      </c>
      <c r="H183" t="s">
        <v>49</v>
      </c>
      <c r="I183" t="s">
        <v>377</v>
      </c>
      <c r="J183" t="s">
        <v>378</v>
      </c>
      <c r="K183" t="s">
        <v>323</v>
      </c>
    </row>
    <row r="184" spans="1:11" x14ac:dyDescent="0.25">
      <c r="A184" t="s">
        <v>649</v>
      </c>
      <c r="B184" t="s">
        <v>133</v>
      </c>
      <c r="C184">
        <v>31444</v>
      </c>
      <c r="D184" t="s">
        <v>61</v>
      </c>
      <c r="E184" t="s">
        <v>327</v>
      </c>
      <c r="F184" t="s">
        <v>407</v>
      </c>
      <c r="G184">
        <v>411500</v>
      </c>
      <c r="H184" t="s">
        <v>49</v>
      </c>
      <c r="I184" t="s">
        <v>377</v>
      </c>
      <c r="J184" t="s">
        <v>378</v>
      </c>
      <c r="K184" t="s">
        <v>407</v>
      </c>
    </row>
    <row r="185" spans="1:11" x14ac:dyDescent="0.25">
      <c r="A185" t="s">
        <v>650</v>
      </c>
      <c r="B185" t="s">
        <v>133</v>
      </c>
      <c r="C185">
        <v>31040</v>
      </c>
      <c r="D185" t="s">
        <v>61</v>
      </c>
      <c r="E185" t="s">
        <v>362</v>
      </c>
      <c r="F185" t="s">
        <v>386</v>
      </c>
      <c r="G185">
        <v>404095</v>
      </c>
      <c r="H185" t="s">
        <v>49</v>
      </c>
      <c r="I185" t="s">
        <v>416</v>
      </c>
      <c r="J185" t="s">
        <v>417</v>
      </c>
      <c r="K185" t="s">
        <v>438</v>
      </c>
    </row>
    <row r="186" spans="1:11" x14ac:dyDescent="0.25">
      <c r="A186" t="s">
        <v>651</v>
      </c>
      <c r="B186" t="s">
        <v>133</v>
      </c>
      <c r="C186">
        <v>31945</v>
      </c>
      <c r="D186" t="s">
        <v>61</v>
      </c>
      <c r="E186" t="s">
        <v>340</v>
      </c>
      <c r="F186" t="s">
        <v>652</v>
      </c>
      <c r="G186">
        <v>416302</v>
      </c>
      <c r="H186" t="s">
        <v>49</v>
      </c>
      <c r="I186" t="s">
        <v>334</v>
      </c>
      <c r="J186" t="s">
        <v>335</v>
      </c>
      <c r="K186" t="s">
        <v>652</v>
      </c>
    </row>
    <row r="187" spans="1:11" x14ac:dyDescent="0.25">
      <c r="A187" t="s">
        <v>653</v>
      </c>
      <c r="B187" t="s">
        <v>133</v>
      </c>
      <c r="C187">
        <v>32027</v>
      </c>
      <c r="D187" t="s">
        <v>61</v>
      </c>
      <c r="E187" t="s">
        <v>655</v>
      </c>
      <c r="F187" t="s">
        <v>654</v>
      </c>
      <c r="G187">
        <v>404195</v>
      </c>
      <c r="H187" t="s">
        <v>49</v>
      </c>
      <c r="I187" t="s">
        <v>450</v>
      </c>
      <c r="J187" t="s">
        <v>451</v>
      </c>
      <c r="K187" t="s">
        <v>654</v>
      </c>
    </row>
    <row r="188" spans="1:11" x14ac:dyDescent="0.25">
      <c r="A188" t="s">
        <v>656</v>
      </c>
      <c r="B188" t="s">
        <v>133</v>
      </c>
      <c r="C188">
        <v>31727</v>
      </c>
      <c r="D188" t="s">
        <v>61</v>
      </c>
      <c r="E188" t="s">
        <v>633</v>
      </c>
      <c r="F188" t="s">
        <v>572</v>
      </c>
      <c r="G188">
        <v>410302</v>
      </c>
      <c r="H188" t="s">
        <v>49</v>
      </c>
      <c r="I188" t="s">
        <v>351</v>
      </c>
      <c r="J188" t="s">
        <v>352</v>
      </c>
      <c r="K188" t="s">
        <v>572</v>
      </c>
    </row>
    <row r="189" spans="1:11" x14ac:dyDescent="0.25">
      <c r="A189" t="s">
        <v>657</v>
      </c>
      <c r="B189" t="s">
        <v>133</v>
      </c>
      <c r="C189">
        <v>31258</v>
      </c>
      <c r="D189" t="s">
        <v>61</v>
      </c>
      <c r="E189" t="s">
        <v>410</v>
      </c>
      <c r="F189" t="s">
        <v>409</v>
      </c>
      <c r="G189">
        <v>406257</v>
      </c>
      <c r="H189" t="s">
        <v>49</v>
      </c>
      <c r="I189" t="s">
        <v>377</v>
      </c>
      <c r="J189" t="s">
        <v>378</v>
      </c>
      <c r="K189" t="s">
        <v>323</v>
      </c>
    </row>
    <row r="190" spans="1:11" x14ac:dyDescent="0.25">
      <c r="A190" t="s">
        <v>658</v>
      </c>
      <c r="B190" t="s">
        <v>133</v>
      </c>
      <c r="C190">
        <v>31575</v>
      </c>
      <c r="D190" t="s">
        <v>61</v>
      </c>
      <c r="E190" t="s">
        <v>493</v>
      </c>
      <c r="F190" t="s">
        <v>539</v>
      </c>
      <c r="G190">
        <v>412000</v>
      </c>
      <c r="H190" t="s">
        <v>49</v>
      </c>
      <c r="I190" t="s">
        <v>351</v>
      </c>
      <c r="J190" t="s">
        <v>352</v>
      </c>
      <c r="K190" t="s">
        <v>539</v>
      </c>
    </row>
    <row r="191" spans="1:11" x14ac:dyDescent="0.25">
      <c r="A191" t="s">
        <v>659</v>
      </c>
      <c r="B191" t="s">
        <v>124</v>
      </c>
      <c r="C191">
        <v>30978</v>
      </c>
      <c r="D191" t="s">
        <v>61</v>
      </c>
      <c r="E191" t="s">
        <v>660</v>
      </c>
      <c r="F191" t="s">
        <v>438</v>
      </c>
      <c r="G191">
        <v>404015</v>
      </c>
      <c r="H191" t="s">
        <v>49</v>
      </c>
      <c r="I191" t="s">
        <v>321</v>
      </c>
      <c r="J191" t="s">
        <v>322</v>
      </c>
      <c r="K191" t="s">
        <v>510</v>
      </c>
    </row>
    <row r="192" spans="1:11" x14ac:dyDescent="0.25">
      <c r="A192" t="s">
        <v>661</v>
      </c>
      <c r="B192" t="s">
        <v>124</v>
      </c>
      <c r="C192">
        <v>31212</v>
      </c>
      <c r="D192" t="s">
        <v>61</v>
      </c>
      <c r="E192" t="s">
        <v>433</v>
      </c>
      <c r="F192" t="s">
        <v>440</v>
      </c>
      <c r="G192">
        <v>407781</v>
      </c>
      <c r="H192" t="s">
        <v>49</v>
      </c>
      <c r="I192" t="s">
        <v>416</v>
      </c>
      <c r="J192" t="s">
        <v>417</v>
      </c>
      <c r="K192" t="s">
        <v>357</v>
      </c>
    </row>
    <row r="193" spans="1:11" x14ac:dyDescent="0.25">
      <c r="A193" t="s">
        <v>662</v>
      </c>
      <c r="B193" t="s">
        <v>124</v>
      </c>
      <c r="C193">
        <v>30836</v>
      </c>
      <c r="D193" t="s">
        <v>61</v>
      </c>
      <c r="E193" t="s">
        <v>381</v>
      </c>
      <c r="F193" t="s">
        <v>382</v>
      </c>
      <c r="G193">
        <v>402222</v>
      </c>
      <c r="H193" t="s">
        <v>49</v>
      </c>
      <c r="I193" t="s">
        <v>364</v>
      </c>
      <c r="J193" t="s">
        <v>365</v>
      </c>
      <c r="K193" t="s">
        <v>382</v>
      </c>
    </row>
    <row r="194" spans="1:11" x14ac:dyDescent="0.25">
      <c r="A194" t="s">
        <v>663</v>
      </c>
      <c r="B194" t="s">
        <v>124</v>
      </c>
      <c r="C194">
        <v>31530</v>
      </c>
      <c r="D194" t="s">
        <v>61</v>
      </c>
      <c r="E194" t="s">
        <v>619</v>
      </c>
      <c r="F194" t="s">
        <v>618</v>
      </c>
      <c r="G194">
        <v>411900</v>
      </c>
      <c r="H194" t="s">
        <v>49</v>
      </c>
      <c r="I194" t="s">
        <v>112</v>
      </c>
      <c r="J194" t="s">
        <v>113</v>
      </c>
      <c r="K194" t="s">
        <v>620</v>
      </c>
    </row>
    <row r="195" spans="1:11" x14ac:dyDescent="0.25">
      <c r="A195" t="s">
        <v>664</v>
      </c>
      <c r="B195" t="s">
        <v>124</v>
      </c>
      <c r="C195">
        <v>31824</v>
      </c>
      <c r="D195" t="s">
        <v>61</v>
      </c>
      <c r="E195" t="s">
        <v>353</v>
      </c>
      <c r="F195" t="s">
        <v>346</v>
      </c>
      <c r="G195">
        <v>413090</v>
      </c>
      <c r="H195" t="s">
        <v>49</v>
      </c>
      <c r="I195" t="s">
        <v>416</v>
      </c>
      <c r="J195" t="s">
        <v>417</v>
      </c>
      <c r="K195" t="s">
        <v>353</v>
      </c>
    </row>
    <row r="196" spans="1:11" x14ac:dyDescent="0.25">
      <c r="A196" t="s">
        <v>665</v>
      </c>
      <c r="B196" t="s">
        <v>124</v>
      </c>
      <c r="C196">
        <v>30820</v>
      </c>
      <c r="D196" t="s">
        <v>61</v>
      </c>
      <c r="E196" t="s">
        <v>412</v>
      </c>
      <c r="F196" t="s">
        <v>381</v>
      </c>
      <c r="G196">
        <v>402044</v>
      </c>
      <c r="H196" t="s">
        <v>49</v>
      </c>
      <c r="I196" t="s">
        <v>398</v>
      </c>
      <c r="J196" t="s">
        <v>399</v>
      </c>
      <c r="K196" t="s">
        <v>381</v>
      </c>
    </row>
    <row r="197" spans="1:11" x14ac:dyDescent="0.25">
      <c r="A197" t="s">
        <v>666</v>
      </c>
      <c r="B197" t="s">
        <v>124</v>
      </c>
      <c r="C197">
        <v>31164</v>
      </c>
      <c r="D197" t="s">
        <v>61</v>
      </c>
      <c r="E197" t="s">
        <v>667</v>
      </c>
      <c r="F197" t="s">
        <v>431</v>
      </c>
      <c r="G197">
        <v>404576</v>
      </c>
      <c r="H197" t="s">
        <v>49</v>
      </c>
      <c r="I197" t="s">
        <v>321</v>
      </c>
      <c r="J197" t="s">
        <v>322</v>
      </c>
      <c r="K197" t="s">
        <v>432</v>
      </c>
    </row>
    <row r="198" spans="1:11" x14ac:dyDescent="0.25">
      <c r="A198" t="s">
        <v>668</v>
      </c>
      <c r="B198" t="s">
        <v>133</v>
      </c>
      <c r="C198">
        <v>31098</v>
      </c>
      <c r="D198" t="s">
        <v>61</v>
      </c>
      <c r="E198" t="s">
        <v>669</v>
      </c>
      <c r="F198" t="s">
        <v>466</v>
      </c>
      <c r="G198">
        <v>405476</v>
      </c>
      <c r="H198" t="s">
        <v>49</v>
      </c>
      <c r="I198" t="s">
        <v>377</v>
      </c>
      <c r="J198" t="s">
        <v>378</v>
      </c>
      <c r="K198" t="s">
        <v>386</v>
      </c>
    </row>
    <row r="199" spans="1:11" x14ac:dyDescent="0.25">
      <c r="A199" t="s">
        <v>670</v>
      </c>
      <c r="B199" t="s">
        <v>133</v>
      </c>
      <c r="C199">
        <v>32069</v>
      </c>
      <c r="D199" t="s">
        <v>61</v>
      </c>
      <c r="E199" t="s">
        <v>458</v>
      </c>
      <c r="F199" t="s">
        <v>457</v>
      </c>
      <c r="G199">
        <v>418883</v>
      </c>
      <c r="H199" t="s">
        <v>49</v>
      </c>
      <c r="I199" t="s">
        <v>416</v>
      </c>
      <c r="J199" t="s">
        <v>417</v>
      </c>
      <c r="K199" t="s">
        <v>459</v>
      </c>
    </row>
    <row r="200" spans="1:11" x14ac:dyDescent="0.25">
      <c r="A200" t="s">
        <v>671</v>
      </c>
      <c r="B200" t="s">
        <v>133</v>
      </c>
      <c r="C200">
        <v>31436</v>
      </c>
      <c r="D200" t="s">
        <v>61</v>
      </c>
      <c r="E200" t="s">
        <v>355</v>
      </c>
      <c r="F200" t="s">
        <v>332</v>
      </c>
      <c r="G200">
        <v>410380</v>
      </c>
      <c r="H200" t="s">
        <v>49</v>
      </c>
      <c r="I200" t="s">
        <v>321</v>
      </c>
      <c r="J200" t="s">
        <v>322</v>
      </c>
      <c r="K200" t="s">
        <v>355</v>
      </c>
    </row>
    <row r="201" spans="1:11" x14ac:dyDescent="0.25">
      <c r="A201" t="s">
        <v>672</v>
      </c>
      <c r="B201" t="s">
        <v>133</v>
      </c>
      <c r="C201">
        <v>32027</v>
      </c>
      <c r="D201" t="s">
        <v>61</v>
      </c>
      <c r="E201" t="s">
        <v>655</v>
      </c>
      <c r="F201" t="s">
        <v>654</v>
      </c>
      <c r="G201">
        <v>404195</v>
      </c>
      <c r="H201" t="s">
        <v>49</v>
      </c>
      <c r="I201" t="s">
        <v>450</v>
      </c>
      <c r="J201" t="s">
        <v>451</v>
      </c>
      <c r="K201" t="s">
        <v>654</v>
      </c>
    </row>
    <row r="202" spans="1:11" x14ac:dyDescent="0.25">
      <c r="A202" t="s">
        <v>673</v>
      </c>
      <c r="B202" t="s">
        <v>133</v>
      </c>
      <c r="C202">
        <v>30774</v>
      </c>
      <c r="D202" t="s">
        <v>61</v>
      </c>
      <c r="E202" t="s">
        <v>507</v>
      </c>
      <c r="F202" t="s">
        <v>394</v>
      </c>
      <c r="G202">
        <v>401666</v>
      </c>
      <c r="H202" t="s">
        <v>49</v>
      </c>
      <c r="I202" t="s">
        <v>377</v>
      </c>
      <c r="J202" t="s">
        <v>378</v>
      </c>
      <c r="K202" t="s">
        <v>394</v>
      </c>
    </row>
    <row r="203" spans="1:11" x14ac:dyDescent="0.25">
      <c r="A203" t="s">
        <v>674</v>
      </c>
      <c r="B203" t="s">
        <v>133</v>
      </c>
      <c r="C203">
        <v>31406</v>
      </c>
      <c r="D203" t="s">
        <v>61</v>
      </c>
      <c r="E203" t="s">
        <v>328</v>
      </c>
      <c r="F203" t="s">
        <v>328</v>
      </c>
      <c r="G203">
        <v>410340</v>
      </c>
      <c r="H203" t="s">
        <v>49</v>
      </c>
      <c r="I203" t="s">
        <v>329</v>
      </c>
      <c r="J203" t="s">
        <v>330</v>
      </c>
      <c r="K203" t="s">
        <v>328</v>
      </c>
    </row>
    <row r="204" spans="1:11" x14ac:dyDescent="0.25">
      <c r="A204" t="s">
        <v>675</v>
      </c>
      <c r="B204" t="s">
        <v>133</v>
      </c>
      <c r="C204">
        <v>31642</v>
      </c>
      <c r="D204" t="s">
        <v>61</v>
      </c>
      <c r="E204" t="s">
        <v>635</v>
      </c>
      <c r="F204" t="s">
        <v>676</v>
      </c>
      <c r="G204">
        <v>404185</v>
      </c>
      <c r="H204" t="s">
        <v>49</v>
      </c>
      <c r="I204" t="s">
        <v>450</v>
      </c>
      <c r="J204" t="s">
        <v>451</v>
      </c>
      <c r="K204" t="s">
        <v>418</v>
      </c>
    </row>
    <row r="205" spans="1:11" x14ac:dyDescent="0.25">
      <c r="A205" t="s">
        <v>677</v>
      </c>
      <c r="B205" t="s">
        <v>133</v>
      </c>
      <c r="C205">
        <v>31985</v>
      </c>
      <c r="D205" t="s">
        <v>61</v>
      </c>
      <c r="E205" t="s">
        <v>343</v>
      </c>
      <c r="F205" t="s">
        <v>678</v>
      </c>
      <c r="G205">
        <v>404193</v>
      </c>
      <c r="H205" t="s">
        <v>49</v>
      </c>
      <c r="I205" t="s">
        <v>450</v>
      </c>
      <c r="J205" t="s">
        <v>451</v>
      </c>
      <c r="K205" t="s">
        <v>678</v>
      </c>
    </row>
    <row r="206" spans="1:11" x14ac:dyDescent="0.25">
      <c r="A206" t="s">
        <v>679</v>
      </c>
      <c r="B206" t="s">
        <v>133</v>
      </c>
      <c r="C206">
        <v>31931</v>
      </c>
      <c r="D206" t="s">
        <v>61</v>
      </c>
      <c r="E206" t="s">
        <v>454</v>
      </c>
      <c r="F206" t="s">
        <v>652</v>
      </c>
      <c r="G206">
        <v>416302</v>
      </c>
      <c r="H206" t="s">
        <v>49</v>
      </c>
      <c r="I206" t="s">
        <v>334</v>
      </c>
      <c r="J206" t="s">
        <v>335</v>
      </c>
      <c r="K206" t="s">
        <v>652</v>
      </c>
    </row>
    <row r="207" spans="1:11" x14ac:dyDescent="0.25">
      <c r="A207" t="s">
        <v>680</v>
      </c>
      <c r="B207" t="s">
        <v>133</v>
      </c>
      <c r="C207">
        <v>31931</v>
      </c>
      <c r="D207" t="s">
        <v>61</v>
      </c>
      <c r="E207" t="s">
        <v>454</v>
      </c>
      <c r="F207" t="s">
        <v>490</v>
      </c>
      <c r="G207">
        <v>416124</v>
      </c>
      <c r="H207" t="s">
        <v>49</v>
      </c>
      <c r="I207" t="s">
        <v>482</v>
      </c>
      <c r="J207" t="s">
        <v>483</v>
      </c>
      <c r="K207" t="s">
        <v>490</v>
      </c>
    </row>
    <row r="208" spans="1:11" x14ac:dyDescent="0.25">
      <c r="A208" t="s">
        <v>681</v>
      </c>
      <c r="B208" t="s">
        <v>133</v>
      </c>
      <c r="C208">
        <v>31931</v>
      </c>
      <c r="D208" t="s">
        <v>61</v>
      </c>
      <c r="E208" t="s">
        <v>454</v>
      </c>
      <c r="F208" t="s">
        <v>490</v>
      </c>
      <c r="G208">
        <v>404192</v>
      </c>
      <c r="H208" t="s">
        <v>49</v>
      </c>
      <c r="I208" t="s">
        <v>450</v>
      </c>
      <c r="J208" t="s">
        <v>451</v>
      </c>
      <c r="K208" t="s">
        <v>490</v>
      </c>
    </row>
    <row r="209" spans="1:11" x14ac:dyDescent="0.25">
      <c r="A209" t="s">
        <v>682</v>
      </c>
      <c r="B209" t="s">
        <v>133</v>
      </c>
      <c r="C209">
        <v>31040</v>
      </c>
      <c r="D209" t="s">
        <v>61</v>
      </c>
      <c r="E209" t="s">
        <v>362</v>
      </c>
      <c r="F209" t="s">
        <v>397</v>
      </c>
      <c r="G209">
        <v>404566</v>
      </c>
      <c r="H209" t="s">
        <v>49</v>
      </c>
      <c r="I209" t="s">
        <v>398</v>
      </c>
      <c r="J209" t="s">
        <v>399</v>
      </c>
      <c r="K209" t="s">
        <v>384</v>
      </c>
    </row>
    <row r="210" spans="1:11" x14ac:dyDescent="0.25">
      <c r="A210" t="s">
        <v>683</v>
      </c>
      <c r="B210" t="s">
        <v>133</v>
      </c>
      <c r="C210">
        <v>31575</v>
      </c>
      <c r="D210" t="s">
        <v>61</v>
      </c>
      <c r="E210" t="s">
        <v>493</v>
      </c>
      <c r="F210" t="s">
        <v>539</v>
      </c>
      <c r="G210">
        <v>412000</v>
      </c>
      <c r="H210" t="s">
        <v>49</v>
      </c>
      <c r="I210" t="s">
        <v>351</v>
      </c>
      <c r="J210" t="s">
        <v>352</v>
      </c>
      <c r="K210" t="s">
        <v>539</v>
      </c>
    </row>
    <row r="211" spans="1:11" x14ac:dyDescent="0.25">
      <c r="A211" t="s">
        <v>684</v>
      </c>
      <c r="B211" t="s">
        <v>133</v>
      </c>
      <c r="C211">
        <v>32027</v>
      </c>
      <c r="D211" t="s">
        <v>61</v>
      </c>
      <c r="E211" t="s">
        <v>655</v>
      </c>
      <c r="F211" t="s">
        <v>654</v>
      </c>
      <c r="G211">
        <v>416126</v>
      </c>
      <c r="H211" t="s">
        <v>49</v>
      </c>
      <c r="I211" t="s">
        <v>482</v>
      </c>
      <c r="J211" t="s">
        <v>483</v>
      </c>
      <c r="K211" t="s">
        <v>654</v>
      </c>
    </row>
    <row r="212" spans="1:11" x14ac:dyDescent="0.25">
      <c r="A212" t="s">
        <v>685</v>
      </c>
      <c r="B212" t="s">
        <v>133</v>
      </c>
      <c r="C212">
        <v>31436</v>
      </c>
      <c r="D212" t="s">
        <v>61</v>
      </c>
      <c r="E212" t="s">
        <v>355</v>
      </c>
      <c r="F212" t="s">
        <v>332</v>
      </c>
      <c r="G212">
        <v>410376</v>
      </c>
      <c r="H212" t="s">
        <v>49</v>
      </c>
      <c r="I212" t="s">
        <v>334</v>
      </c>
      <c r="J212" t="s">
        <v>335</v>
      </c>
      <c r="K212" t="s">
        <v>336</v>
      </c>
    </row>
    <row r="213" spans="1:11" x14ac:dyDescent="0.25">
      <c r="A213" t="s">
        <v>686</v>
      </c>
      <c r="B213" t="s">
        <v>133</v>
      </c>
      <c r="C213">
        <v>31678</v>
      </c>
      <c r="D213" t="s">
        <v>61</v>
      </c>
      <c r="E213" t="s">
        <v>418</v>
      </c>
      <c r="F213" t="s">
        <v>687</v>
      </c>
      <c r="G213">
        <v>410301</v>
      </c>
      <c r="H213" t="s">
        <v>49</v>
      </c>
      <c r="I213" t="s">
        <v>351</v>
      </c>
      <c r="J213" t="s">
        <v>352</v>
      </c>
      <c r="K213" t="s">
        <v>687</v>
      </c>
    </row>
    <row r="214" spans="1:11" x14ac:dyDescent="0.25">
      <c r="A214" t="s">
        <v>688</v>
      </c>
      <c r="B214" t="s">
        <v>124</v>
      </c>
      <c r="C214">
        <v>31350</v>
      </c>
      <c r="D214" t="s">
        <v>61</v>
      </c>
      <c r="E214" t="s">
        <v>689</v>
      </c>
      <c r="F214" t="s">
        <v>379</v>
      </c>
      <c r="G214">
        <v>408667</v>
      </c>
      <c r="H214" t="s">
        <v>49</v>
      </c>
      <c r="I214" t="s">
        <v>334</v>
      </c>
      <c r="J214" t="s">
        <v>335</v>
      </c>
      <c r="K214" t="s">
        <v>609</v>
      </c>
    </row>
    <row r="215" spans="1:11" x14ac:dyDescent="0.25">
      <c r="A215" t="s">
        <v>690</v>
      </c>
      <c r="B215" t="s">
        <v>124</v>
      </c>
      <c r="C215">
        <v>31040</v>
      </c>
      <c r="D215" t="s">
        <v>61</v>
      </c>
      <c r="E215" t="s">
        <v>362</v>
      </c>
      <c r="F215" t="s">
        <v>466</v>
      </c>
      <c r="G215">
        <v>405476</v>
      </c>
      <c r="H215" t="s">
        <v>49</v>
      </c>
      <c r="I215" t="s">
        <v>377</v>
      </c>
      <c r="J215" t="s">
        <v>378</v>
      </c>
      <c r="K215" t="s">
        <v>386</v>
      </c>
    </row>
    <row r="216" spans="1:11" x14ac:dyDescent="0.25">
      <c r="A216" t="s">
        <v>691</v>
      </c>
      <c r="B216" t="s">
        <v>124</v>
      </c>
      <c r="C216">
        <v>30916</v>
      </c>
      <c r="D216" t="s">
        <v>61</v>
      </c>
      <c r="E216" t="s">
        <v>606</v>
      </c>
      <c r="F216" t="s">
        <v>531</v>
      </c>
      <c r="G216">
        <v>403430</v>
      </c>
      <c r="H216" t="s">
        <v>49</v>
      </c>
      <c r="I216" t="s">
        <v>377</v>
      </c>
      <c r="J216" t="s">
        <v>378</v>
      </c>
      <c r="K216" t="s">
        <v>531</v>
      </c>
    </row>
    <row r="217" spans="1:11" x14ac:dyDescent="0.25">
      <c r="A217" t="s">
        <v>692</v>
      </c>
      <c r="B217" t="s">
        <v>124</v>
      </c>
      <c r="C217">
        <v>31444</v>
      </c>
      <c r="D217" t="s">
        <v>61</v>
      </c>
      <c r="E217" t="s">
        <v>327</v>
      </c>
      <c r="F217" t="s">
        <v>407</v>
      </c>
      <c r="G217">
        <v>411500</v>
      </c>
      <c r="H217" t="s">
        <v>49</v>
      </c>
      <c r="I217" t="s">
        <v>377</v>
      </c>
      <c r="J217" t="s">
        <v>378</v>
      </c>
      <c r="K217" t="s">
        <v>407</v>
      </c>
    </row>
    <row r="218" spans="1:11" x14ac:dyDescent="0.25">
      <c r="A218" t="s">
        <v>693</v>
      </c>
      <c r="B218" t="s">
        <v>124</v>
      </c>
      <c r="C218">
        <v>31873</v>
      </c>
      <c r="D218" t="s">
        <v>61</v>
      </c>
      <c r="E218" t="s">
        <v>570</v>
      </c>
      <c r="F218" t="s">
        <v>454</v>
      </c>
      <c r="G218">
        <v>413090</v>
      </c>
      <c r="H218" t="s">
        <v>49</v>
      </c>
      <c r="I218" t="s">
        <v>416</v>
      </c>
      <c r="J218" t="s">
        <v>417</v>
      </c>
      <c r="K218" t="s">
        <v>353</v>
      </c>
    </row>
    <row r="219" spans="1:11" x14ac:dyDescent="0.25">
      <c r="A219" t="s">
        <v>694</v>
      </c>
      <c r="B219" t="s">
        <v>124</v>
      </c>
      <c r="C219">
        <v>31977</v>
      </c>
      <c r="D219" t="s">
        <v>61</v>
      </c>
      <c r="E219" t="s">
        <v>422</v>
      </c>
      <c r="F219" t="s">
        <v>420</v>
      </c>
      <c r="G219">
        <v>416875</v>
      </c>
      <c r="H219" t="s">
        <v>49</v>
      </c>
      <c r="I219" t="s">
        <v>65</v>
      </c>
      <c r="J219" t="s">
        <v>66</v>
      </c>
      <c r="K219" t="s">
        <v>342</v>
      </c>
    </row>
    <row r="220" spans="1:11" x14ac:dyDescent="0.25">
      <c r="A220" t="s">
        <v>695</v>
      </c>
      <c r="B220" t="s">
        <v>124</v>
      </c>
      <c r="C220">
        <v>31406</v>
      </c>
      <c r="D220" t="s">
        <v>61</v>
      </c>
      <c r="E220" t="s">
        <v>328</v>
      </c>
      <c r="F220" t="s">
        <v>355</v>
      </c>
      <c r="G220">
        <v>410379</v>
      </c>
      <c r="H220" t="s">
        <v>49</v>
      </c>
      <c r="I220" t="s">
        <v>398</v>
      </c>
      <c r="J220" t="s">
        <v>399</v>
      </c>
      <c r="K220" t="s">
        <v>355</v>
      </c>
    </row>
    <row r="221" spans="1:11" x14ac:dyDescent="0.25">
      <c r="A221" t="s">
        <v>696</v>
      </c>
      <c r="B221" t="s">
        <v>133</v>
      </c>
      <c r="C221">
        <v>30602</v>
      </c>
      <c r="D221" t="s">
        <v>61</v>
      </c>
      <c r="E221" t="s">
        <v>647</v>
      </c>
      <c r="F221" t="s">
        <v>405</v>
      </c>
      <c r="G221">
        <v>399065</v>
      </c>
      <c r="H221" t="s">
        <v>49</v>
      </c>
      <c r="I221" t="s">
        <v>377</v>
      </c>
      <c r="J221" t="s">
        <v>378</v>
      </c>
      <c r="K221" t="s">
        <v>405</v>
      </c>
    </row>
    <row r="222" spans="1:11" x14ac:dyDescent="0.25">
      <c r="A222" t="s">
        <v>697</v>
      </c>
      <c r="B222" t="s">
        <v>133</v>
      </c>
      <c r="C222">
        <v>31931</v>
      </c>
      <c r="D222" t="s">
        <v>61</v>
      </c>
      <c r="E222" t="s">
        <v>454</v>
      </c>
      <c r="F222" t="s">
        <v>490</v>
      </c>
      <c r="G222">
        <v>416124</v>
      </c>
      <c r="H222" t="s">
        <v>49</v>
      </c>
      <c r="I222" t="s">
        <v>482</v>
      </c>
      <c r="J222" t="s">
        <v>483</v>
      </c>
      <c r="K222" t="s">
        <v>490</v>
      </c>
    </row>
    <row r="223" spans="1:11" x14ac:dyDescent="0.25">
      <c r="A223" t="s">
        <v>698</v>
      </c>
      <c r="B223" t="s">
        <v>133</v>
      </c>
      <c r="C223">
        <v>31823</v>
      </c>
      <c r="D223" t="s">
        <v>61</v>
      </c>
      <c r="E223" t="s">
        <v>346</v>
      </c>
      <c r="F223" t="s">
        <v>542</v>
      </c>
      <c r="G223">
        <v>410295</v>
      </c>
      <c r="H223" t="s">
        <v>49</v>
      </c>
      <c r="I223" t="s">
        <v>351</v>
      </c>
      <c r="J223" t="s">
        <v>352</v>
      </c>
      <c r="K223" t="s">
        <v>542</v>
      </c>
    </row>
    <row r="224" spans="1:11" x14ac:dyDescent="0.25">
      <c r="A224" t="s">
        <v>699</v>
      </c>
      <c r="B224" t="s">
        <v>124</v>
      </c>
      <c r="C224">
        <v>30548</v>
      </c>
      <c r="D224" t="s">
        <v>61</v>
      </c>
      <c r="E224" t="s">
        <v>443</v>
      </c>
      <c r="F224" t="s">
        <v>405</v>
      </c>
      <c r="G224">
        <v>399065</v>
      </c>
      <c r="H224" t="s">
        <v>49</v>
      </c>
      <c r="I224" t="s">
        <v>377</v>
      </c>
      <c r="J224" t="s">
        <v>378</v>
      </c>
      <c r="K224" t="s">
        <v>405</v>
      </c>
    </row>
    <row r="225" spans="1:11" x14ac:dyDescent="0.25">
      <c r="A225" t="s">
        <v>700</v>
      </c>
      <c r="B225" t="s">
        <v>124</v>
      </c>
      <c r="C225">
        <v>31530</v>
      </c>
      <c r="D225" t="s">
        <v>61</v>
      </c>
      <c r="E225" t="s">
        <v>619</v>
      </c>
      <c r="F225" t="s">
        <v>618</v>
      </c>
      <c r="G225">
        <v>411900</v>
      </c>
      <c r="H225" t="s">
        <v>49</v>
      </c>
      <c r="I225" t="s">
        <v>112</v>
      </c>
      <c r="J225" t="s">
        <v>113</v>
      </c>
      <c r="K225" t="s">
        <v>620</v>
      </c>
    </row>
    <row r="226" spans="1:11" x14ac:dyDescent="0.25">
      <c r="A226" t="s">
        <v>701</v>
      </c>
      <c r="B226" t="s">
        <v>124</v>
      </c>
      <c r="C226">
        <v>31552</v>
      </c>
      <c r="D226" t="s">
        <v>61</v>
      </c>
      <c r="E226" t="s">
        <v>493</v>
      </c>
      <c r="F226" t="s">
        <v>539</v>
      </c>
      <c r="G226">
        <v>412000</v>
      </c>
      <c r="H226" t="s">
        <v>49</v>
      </c>
      <c r="I226" t="s">
        <v>351</v>
      </c>
      <c r="J226" t="s">
        <v>352</v>
      </c>
      <c r="K226" t="s">
        <v>539</v>
      </c>
    </row>
    <row r="227" spans="1:11" x14ac:dyDescent="0.25">
      <c r="A227" t="s">
        <v>701</v>
      </c>
      <c r="B227" t="s">
        <v>124</v>
      </c>
      <c r="C227">
        <v>31358</v>
      </c>
      <c r="D227" t="s">
        <v>61</v>
      </c>
      <c r="E227" t="s">
        <v>374</v>
      </c>
      <c r="F227" t="s">
        <v>355</v>
      </c>
      <c r="G227">
        <v>410379</v>
      </c>
      <c r="H227" t="s">
        <v>49</v>
      </c>
      <c r="I227" t="s">
        <v>398</v>
      </c>
      <c r="J227" t="s">
        <v>399</v>
      </c>
      <c r="K227" t="s">
        <v>355</v>
      </c>
    </row>
    <row r="228" spans="1:11" x14ac:dyDescent="0.25">
      <c r="A228" t="s">
        <v>702</v>
      </c>
      <c r="B228" t="s">
        <v>124</v>
      </c>
      <c r="C228">
        <v>30796</v>
      </c>
      <c r="D228" t="s">
        <v>61</v>
      </c>
      <c r="E228" t="s">
        <v>394</v>
      </c>
      <c r="F228" t="s">
        <v>486</v>
      </c>
      <c r="G228">
        <v>399984</v>
      </c>
      <c r="H228" t="s">
        <v>49</v>
      </c>
      <c r="I228" t="s">
        <v>416</v>
      </c>
      <c r="J228" t="s">
        <v>417</v>
      </c>
      <c r="K228" t="s">
        <v>487</v>
      </c>
    </row>
    <row r="229" spans="1:11" x14ac:dyDescent="0.25">
      <c r="A229" t="s">
        <v>703</v>
      </c>
      <c r="B229" t="s">
        <v>133</v>
      </c>
      <c r="C229">
        <v>32069</v>
      </c>
      <c r="D229" t="s">
        <v>61</v>
      </c>
      <c r="E229" t="s">
        <v>458</v>
      </c>
      <c r="F229" t="s">
        <v>704</v>
      </c>
      <c r="G229">
        <v>404792</v>
      </c>
      <c r="H229" t="s">
        <v>49</v>
      </c>
      <c r="I229" t="s">
        <v>450</v>
      </c>
      <c r="J229" t="s">
        <v>451</v>
      </c>
      <c r="K229" t="s">
        <v>704</v>
      </c>
    </row>
    <row r="230" spans="1:11" x14ac:dyDescent="0.25">
      <c r="A230" t="s">
        <v>705</v>
      </c>
      <c r="B230" t="s">
        <v>133</v>
      </c>
      <c r="C230">
        <v>31222</v>
      </c>
      <c r="D230" t="s">
        <v>61</v>
      </c>
      <c r="E230" t="s">
        <v>357</v>
      </c>
      <c r="F230" t="s">
        <v>496</v>
      </c>
      <c r="G230">
        <v>407288</v>
      </c>
      <c r="H230" t="s">
        <v>49</v>
      </c>
      <c r="I230" t="s">
        <v>377</v>
      </c>
      <c r="J230" t="s">
        <v>378</v>
      </c>
      <c r="K230" t="s">
        <v>497</v>
      </c>
    </row>
    <row r="231" spans="1:11" x14ac:dyDescent="0.25">
      <c r="A231" t="s">
        <v>706</v>
      </c>
      <c r="B231" t="s">
        <v>133</v>
      </c>
      <c r="C231">
        <v>31873</v>
      </c>
      <c r="D231" t="s">
        <v>61</v>
      </c>
      <c r="E231" t="s">
        <v>570</v>
      </c>
      <c r="F231" t="s">
        <v>707</v>
      </c>
      <c r="G231">
        <v>416121</v>
      </c>
      <c r="H231" t="s">
        <v>49</v>
      </c>
      <c r="I231" t="s">
        <v>450</v>
      </c>
      <c r="J231" t="s">
        <v>451</v>
      </c>
      <c r="K231" t="s">
        <v>455</v>
      </c>
    </row>
    <row r="232" spans="1:11" x14ac:dyDescent="0.25">
      <c r="A232" t="s">
        <v>708</v>
      </c>
      <c r="B232" t="s">
        <v>133</v>
      </c>
      <c r="C232">
        <v>31985</v>
      </c>
      <c r="D232" t="s">
        <v>61</v>
      </c>
      <c r="E232" t="s">
        <v>343</v>
      </c>
      <c r="F232" t="s">
        <v>678</v>
      </c>
      <c r="G232">
        <v>404193</v>
      </c>
      <c r="H232" t="s">
        <v>49</v>
      </c>
      <c r="I232" t="s">
        <v>450</v>
      </c>
      <c r="J232" t="s">
        <v>451</v>
      </c>
      <c r="K232" t="s">
        <v>678</v>
      </c>
    </row>
    <row r="233" spans="1:11" x14ac:dyDescent="0.25">
      <c r="A233" t="s">
        <v>709</v>
      </c>
      <c r="B233" t="s">
        <v>133</v>
      </c>
      <c r="C233">
        <v>31642</v>
      </c>
      <c r="D233" t="s">
        <v>61</v>
      </c>
      <c r="E233" t="s">
        <v>635</v>
      </c>
      <c r="F233" t="s">
        <v>676</v>
      </c>
      <c r="G233">
        <v>404185</v>
      </c>
      <c r="H233" t="s">
        <v>49</v>
      </c>
      <c r="I233" t="s">
        <v>450</v>
      </c>
      <c r="J233" t="s">
        <v>451</v>
      </c>
      <c r="K233" t="s">
        <v>418</v>
      </c>
    </row>
    <row r="234" spans="1:11" x14ac:dyDescent="0.25">
      <c r="A234" t="s">
        <v>710</v>
      </c>
      <c r="B234" t="s">
        <v>133</v>
      </c>
      <c r="C234">
        <v>31873</v>
      </c>
      <c r="D234" t="s">
        <v>61</v>
      </c>
      <c r="E234" t="s">
        <v>570</v>
      </c>
      <c r="F234" t="s">
        <v>642</v>
      </c>
      <c r="G234">
        <v>416123</v>
      </c>
      <c r="H234" t="s">
        <v>49</v>
      </c>
      <c r="I234" t="s">
        <v>482</v>
      </c>
      <c r="J234" t="s">
        <v>483</v>
      </c>
      <c r="K234" t="s">
        <v>642</v>
      </c>
    </row>
    <row r="235" spans="1:11" x14ac:dyDescent="0.25">
      <c r="A235" t="s">
        <v>711</v>
      </c>
      <c r="B235" t="s">
        <v>133</v>
      </c>
      <c r="C235">
        <v>32195</v>
      </c>
      <c r="D235" t="s">
        <v>61</v>
      </c>
      <c r="E235" t="s">
        <v>476</v>
      </c>
      <c r="F235" t="s">
        <v>477</v>
      </c>
      <c r="G235">
        <v>421289</v>
      </c>
      <c r="H235" t="s">
        <v>49</v>
      </c>
      <c r="I235" t="s">
        <v>334</v>
      </c>
      <c r="J235" t="s">
        <v>335</v>
      </c>
      <c r="K235" t="s">
        <v>478</v>
      </c>
    </row>
    <row r="236" spans="1:11" x14ac:dyDescent="0.25">
      <c r="A236" t="s">
        <v>712</v>
      </c>
      <c r="B236" t="s">
        <v>133</v>
      </c>
      <c r="C236">
        <v>31248</v>
      </c>
      <c r="D236" t="s">
        <v>61</v>
      </c>
      <c r="E236" t="s">
        <v>461</v>
      </c>
      <c r="F236" t="s">
        <v>544</v>
      </c>
      <c r="G236">
        <v>404580</v>
      </c>
      <c r="H236" t="s">
        <v>49</v>
      </c>
      <c r="I236" t="s">
        <v>398</v>
      </c>
      <c r="J236" t="s">
        <v>399</v>
      </c>
      <c r="K236" t="s">
        <v>544</v>
      </c>
    </row>
    <row r="237" spans="1:11" x14ac:dyDescent="0.25">
      <c r="A237" t="s">
        <v>713</v>
      </c>
      <c r="B237" t="s">
        <v>133</v>
      </c>
      <c r="C237">
        <v>31783</v>
      </c>
      <c r="D237" t="s">
        <v>61</v>
      </c>
      <c r="E237" t="s">
        <v>353</v>
      </c>
      <c r="F237" t="s">
        <v>481</v>
      </c>
      <c r="G237">
        <v>415880</v>
      </c>
      <c r="H237" t="s">
        <v>49</v>
      </c>
      <c r="I237" t="s">
        <v>482</v>
      </c>
      <c r="J237" t="s">
        <v>483</v>
      </c>
      <c r="K237" t="s">
        <v>346</v>
      </c>
    </row>
    <row r="238" spans="1:11" x14ac:dyDescent="0.25">
      <c r="A238" t="s">
        <v>714</v>
      </c>
      <c r="B238" t="s">
        <v>133</v>
      </c>
      <c r="C238">
        <v>31783</v>
      </c>
      <c r="D238" t="s">
        <v>61</v>
      </c>
      <c r="E238" t="s">
        <v>353</v>
      </c>
      <c r="F238" t="s">
        <v>346</v>
      </c>
      <c r="G238">
        <v>413089</v>
      </c>
      <c r="H238" t="s">
        <v>49</v>
      </c>
      <c r="I238" t="s">
        <v>65</v>
      </c>
      <c r="J238" t="s">
        <v>66</v>
      </c>
      <c r="K238" t="s">
        <v>347</v>
      </c>
    </row>
    <row r="239" spans="1:11" x14ac:dyDescent="0.25">
      <c r="A239" t="s">
        <v>715</v>
      </c>
      <c r="B239" t="s">
        <v>133</v>
      </c>
      <c r="C239">
        <v>31304</v>
      </c>
      <c r="D239" t="s">
        <v>61</v>
      </c>
      <c r="E239" t="s">
        <v>360</v>
      </c>
      <c r="F239" t="s">
        <v>409</v>
      </c>
      <c r="G239">
        <v>406257</v>
      </c>
      <c r="H239" t="s">
        <v>49</v>
      </c>
      <c r="I239" t="s">
        <v>377</v>
      </c>
      <c r="J239" t="s">
        <v>378</v>
      </c>
      <c r="K239" t="s">
        <v>323</v>
      </c>
    </row>
    <row r="240" spans="1:11" x14ac:dyDescent="0.25">
      <c r="A240" t="s">
        <v>716</v>
      </c>
      <c r="B240" t="s">
        <v>80</v>
      </c>
      <c r="C240">
        <v>31174</v>
      </c>
      <c r="D240" t="s">
        <v>61</v>
      </c>
      <c r="E240" t="s">
        <v>432</v>
      </c>
      <c r="F240" t="s">
        <v>568</v>
      </c>
      <c r="G240">
        <v>406269</v>
      </c>
      <c r="H240" t="s">
        <v>49</v>
      </c>
      <c r="I240" t="s">
        <v>351</v>
      </c>
      <c r="J240" t="s">
        <v>352</v>
      </c>
      <c r="K240" t="s">
        <v>359</v>
      </c>
    </row>
    <row r="241" spans="1:11" x14ac:dyDescent="0.25">
      <c r="A241" t="s">
        <v>717</v>
      </c>
      <c r="B241" t="s">
        <v>80</v>
      </c>
      <c r="C241">
        <v>31406</v>
      </c>
      <c r="D241" t="s">
        <v>61</v>
      </c>
      <c r="E241" t="s">
        <v>328</v>
      </c>
      <c r="F241" t="s">
        <v>328</v>
      </c>
      <c r="G241">
        <v>410340</v>
      </c>
      <c r="H241" t="s">
        <v>49</v>
      </c>
      <c r="I241" t="s">
        <v>329</v>
      </c>
      <c r="J241" t="s">
        <v>330</v>
      </c>
      <c r="K241" t="s">
        <v>328</v>
      </c>
    </row>
    <row r="242" spans="1:11" x14ac:dyDescent="0.25">
      <c r="A242" t="s">
        <v>718</v>
      </c>
      <c r="B242" t="s">
        <v>80</v>
      </c>
      <c r="C242">
        <v>31436</v>
      </c>
      <c r="D242" t="s">
        <v>61</v>
      </c>
      <c r="E242" t="s">
        <v>355</v>
      </c>
      <c r="F242" t="s">
        <v>332</v>
      </c>
      <c r="G242">
        <v>410376</v>
      </c>
      <c r="H242" t="s">
        <v>49</v>
      </c>
      <c r="I242" t="s">
        <v>334</v>
      </c>
      <c r="J242" t="s">
        <v>335</v>
      </c>
      <c r="K242" t="s">
        <v>336</v>
      </c>
    </row>
    <row r="243" spans="1:11" x14ac:dyDescent="0.25">
      <c r="A243" t="s">
        <v>719</v>
      </c>
      <c r="B243" t="s">
        <v>80</v>
      </c>
      <c r="C243">
        <v>31406</v>
      </c>
      <c r="D243" t="s">
        <v>61</v>
      </c>
      <c r="E243" t="s">
        <v>328</v>
      </c>
      <c r="F243" t="s">
        <v>332</v>
      </c>
      <c r="G243">
        <v>410380</v>
      </c>
      <c r="H243" t="s">
        <v>49</v>
      </c>
      <c r="I243" t="s">
        <v>321</v>
      </c>
      <c r="J243" t="s">
        <v>322</v>
      </c>
      <c r="K243" t="s">
        <v>355</v>
      </c>
    </row>
    <row r="244" spans="1:11" x14ac:dyDescent="0.25">
      <c r="A244" t="s">
        <v>720</v>
      </c>
      <c r="B244" t="s">
        <v>80</v>
      </c>
      <c r="C244">
        <v>31258</v>
      </c>
      <c r="D244" t="s">
        <v>61</v>
      </c>
      <c r="E244" t="s">
        <v>410</v>
      </c>
      <c r="F244" t="s">
        <v>373</v>
      </c>
      <c r="G244">
        <v>406260</v>
      </c>
      <c r="H244" t="s">
        <v>49</v>
      </c>
      <c r="I244" t="s">
        <v>351</v>
      </c>
      <c r="J244" t="s">
        <v>352</v>
      </c>
      <c r="K244" t="s">
        <v>323</v>
      </c>
    </row>
    <row r="245" spans="1:11" x14ac:dyDescent="0.25">
      <c r="A245" t="s">
        <v>721</v>
      </c>
      <c r="B245" t="s">
        <v>80</v>
      </c>
      <c r="C245">
        <v>32119</v>
      </c>
      <c r="D245" t="s">
        <v>61</v>
      </c>
      <c r="E245" t="s">
        <v>500</v>
      </c>
      <c r="F245" t="s">
        <v>518</v>
      </c>
      <c r="G245">
        <v>420056</v>
      </c>
      <c r="H245" t="s">
        <v>49</v>
      </c>
      <c r="I245" t="s">
        <v>321</v>
      </c>
      <c r="J245" t="s">
        <v>322</v>
      </c>
      <c r="K245" t="s">
        <v>428</v>
      </c>
    </row>
    <row r="246" spans="1:11" x14ac:dyDescent="0.25">
      <c r="A246" t="s">
        <v>722</v>
      </c>
      <c r="B246" t="s">
        <v>80</v>
      </c>
      <c r="C246">
        <v>31881</v>
      </c>
      <c r="D246" t="s">
        <v>61</v>
      </c>
      <c r="E246" t="s">
        <v>342</v>
      </c>
      <c r="F246" t="s">
        <v>578</v>
      </c>
      <c r="G246">
        <v>416769</v>
      </c>
      <c r="H246" t="s">
        <v>49</v>
      </c>
      <c r="I246" t="s">
        <v>321</v>
      </c>
      <c r="J246" t="s">
        <v>322</v>
      </c>
      <c r="K246" t="s">
        <v>454</v>
      </c>
    </row>
    <row r="247" spans="1:11" x14ac:dyDescent="0.25">
      <c r="A247" t="s">
        <v>723</v>
      </c>
      <c r="B247" t="s">
        <v>80</v>
      </c>
      <c r="C247">
        <v>32195</v>
      </c>
      <c r="D247" t="s">
        <v>61</v>
      </c>
      <c r="E247" t="s">
        <v>476</v>
      </c>
      <c r="F247" t="s">
        <v>477</v>
      </c>
      <c r="G247">
        <v>421289</v>
      </c>
      <c r="H247" t="s">
        <v>49</v>
      </c>
      <c r="I247" t="s">
        <v>334</v>
      </c>
      <c r="J247" t="s">
        <v>335</v>
      </c>
      <c r="K247" t="s">
        <v>478</v>
      </c>
    </row>
    <row r="248" spans="1:11" x14ac:dyDescent="0.25">
      <c r="A248" t="s">
        <v>724</v>
      </c>
      <c r="B248" t="s">
        <v>80</v>
      </c>
      <c r="C248">
        <v>31931</v>
      </c>
      <c r="D248" t="s">
        <v>61</v>
      </c>
      <c r="E248" t="s">
        <v>454</v>
      </c>
      <c r="F248" t="s">
        <v>652</v>
      </c>
      <c r="G248">
        <v>416302</v>
      </c>
      <c r="H248" t="s">
        <v>49</v>
      </c>
      <c r="I248" t="s">
        <v>334</v>
      </c>
      <c r="J248" t="s">
        <v>335</v>
      </c>
      <c r="K248" t="s">
        <v>652</v>
      </c>
    </row>
    <row r="249" spans="1:11" x14ac:dyDescent="0.25">
      <c r="A249" t="s">
        <v>725</v>
      </c>
      <c r="B249" t="s">
        <v>80</v>
      </c>
      <c r="C249">
        <v>31258</v>
      </c>
      <c r="D249" t="s">
        <v>61</v>
      </c>
      <c r="E249" t="s">
        <v>410</v>
      </c>
      <c r="F249" t="s">
        <v>409</v>
      </c>
      <c r="G249">
        <v>406257</v>
      </c>
      <c r="H249" t="s">
        <v>49</v>
      </c>
      <c r="I249" t="s">
        <v>377</v>
      </c>
      <c r="J249" t="s">
        <v>378</v>
      </c>
      <c r="K249" t="s">
        <v>323</v>
      </c>
    </row>
    <row r="250" spans="1:11" x14ac:dyDescent="0.25">
      <c r="A250" t="s">
        <v>726</v>
      </c>
      <c r="B250" t="s">
        <v>80</v>
      </c>
      <c r="C250">
        <v>31004</v>
      </c>
      <c r="D250" t="s">
        <v>61</v>
      </c>
      <c r="E250" t="s">
        <v>396</v>
      </c>
      <c r="F250" t="s">
        <v>386</v>
      </c>
      <c r="G250">
        <v>404095</v>
      </c>
      <c r="H250" t="s">
        <v>49</v>
      </c>
      <c r="I250" t="s">
        <v>416</v>
      </c>
      <c r="J250" t="s">
        <v>417</v>
      </c>
      <c r="K250" t="s">
        <v>438</v>
      </c>
    </row>
    <row r="251" spans="1:11" x14ac:dyDescent="0.25">
      <c r="A251" t="s">
        <v>727</v>
      </c>
      <c r="B251" t="s">
        <v>80</v>
      </c>
      <c r="C251">
        <v>30644</v>
      </c>
      <c r="D251" t="s">
        <v>61</v>
      </c>
      <c r="E251" t="s">
        <v>403</v>
      </c>
      <c r="F251" t="s">
        <v>404</v>
      </c>
      <c r="G251">
        <v>399236</v>
      </c>
      <c r="H251" t="s">
        <v>49</v>
      </c>
      <c r="I251" t="s">
        <v>364</v>
      </c>
      <c r="J251" t="s">
        <v>365</v>
      </c>
      <c r="K251" t="s">
        <v>405</v>
      </c>
    </row>
    <row r="252" spans="1:11" x14ac:dyDescent="0.25">
      <c r="A252" t="s">
        <v>728</v>
      </c>
      <c r="B252" t="s">
        <v>80</v>
      </c>
      <c r="C252">
        <v>31574</v>
      </c>
      <c r="D252" t="s">
        <v>61</v>
      </c>
      <c r="E252" t="s">
        <v>389</v>
      </c>
      <c r="F252" t="s">
        <v>470</v>
      </c>
      <c r="G252">
        <v>413029</v>
      </c>
      <c r="H252" t="s">
        <v>49</v>
      </c>
      <c r="I252" t="s">
        <v>321</v>
      </c>
      <c r="J252" t="s">
        <v>322</v>
      </c>
      <c r="K252" t="s">
        <v>470</v>
      </c>
    </row>
    <row r="253" spans="1:11" x14ac:dyDescent="0.25">
      <c r="A253" t="s">
        <v>729</v>
      </c>
      <c r="B253" t="s">
        <v>80</v>
      </c>
      <c r="C253">
        <v>31248</v>
      </c>
      <c r="D253" t="s">
        <v>61</v>
      </c>
      <c r="E253" t="s">
        <v>461</v>
      </c>
      <c r="F253" t="s">
        <v>462</v>
      </c>
      <c r="G253">
        <v>406266</v>
      </c>
      <c r="H253" t="s">
        <v>49</v>
      </c>
      <c r="I253" t="s">
        <v>364</v>
      </c>
      <c r="J253" t="s">
        <v>365</v>
      </c>
      <c r="K253" t="s">
        <v>463</v>
      </c>
    </row>
    <row r="254" spans="1:11" x14ac:dyDescent="0.25">
      <c r="A254" t="s">
        <v>730</v>
      </c>
      <c r="B254" t="s">
        <v>80</v>
      </c>
      <c r="C254">
        <v>31040</v>
      </c>
      <c r="D254" t="s">
        <v>61</v>
      </c>
      <c r="E254" t="s">
        <v>362</v>
      </c>
      <c r="F254" t="s">
        <v>363</v>
      </c>
      <c r="G254">
        <v>404562</v>
      </c>
      <c r="H254" t="s">
        <v>49</v>
      </c>
      <c r="I254" t="s">
        <v>364</v>
      </c>
      <c r="J254" t="s">
        <v>365</v>
      </c>
      <c r="K254" t="s">
        <v>366</v>
      </c>
    </row>
    <row r="255" spans="1:11" x14ac:dyDescent="0.25">
      <c r="A255" t="s">
        <v>731</v>
      </c>
      <c r="B255" t="s">
        <v>80</v>
      </c>
      <c r="C255">
        <v>31174</v>
      </c>
      <c r="D255" t="s">
        <v>61</v>
      </c>
      <c r="E255" t="s">
        <v>432</v>
      </c>
      <c r="F255" t="s">
        <v>568</v>
      </c>
      <c r="G255">
        <v>406269</v>
      </c>
      <c r="H255" t="s">
        <v>49</v>
      </c>
      <c r="I255" t="s">
        <v>351</v>
      </c>
      <c r="J255" t="s">
        <v>352</v>
      </c>
      <c r="K255" t="s">
        <v>359</v>
      </c>
    </row>
    <row r="256" spans="1:11" x14ac:dyDescent="0.25">
      <c r="A256" t="s">
        <v>732</v>
      </c>
      <c r="B256" t="s">
        <v>133</v>
      </c>
      <c r="C256">
        <v>31406</v>
      </c>
      <c r="D256" t="s">
        <v>61</v>
      </c>
      <c r="E256" t="s">
        <v>328</v>
      </c>
      <c r="F256" t="s">
        <v>407</v>
      </c>
      <c r="G256">
        <v>411500</v>
      </c>
      <c r="H256" t="s">
        <v>49</v>
      </c>
      <c r="I256" t="s">
        <v>377</v>
      </c>
      <c r="J256" t="s">
        <v>378</v>
      </c>
      <c r="K256" t="s">
        <v>407</v>
      </c>
    </row>
    <row r="257" spans="1:11" x14ac:dyDescent="0.25">
      <c r="A257" t="s">
        <v>733</v>
      </c>
      <c r="B257" t="s">
        <v>54</v>
      </c>
      <c r="C257">
        <v>31366</v>
      </c>
      <c r="D257" t="s">
        <v>47</v>
      </c>
      <c r="E257" t="s">
        <v>319</v>
      </c>
      <c r="F257" t="s">
        <v>320</v>
      </c>
      <c r="G257">
        <v>406258</v>
      </c>
      <c r="H257" t="s">
        <v>49</v>
      </c>
      <c r="I257" t="s">
        <v>321</v>
      </c>
      <c r="J257" t="s">
        <v>322</v>
      </c>
      <c r="K257" t="s">
        <v>323</v>
      </c>
    </row>
    <row r="258" spans="1:11" x14ac:dyDescent="0.25">
      <c r="A258" t="s">
        <v>734</v>
      </c>
      <c r="B258" t="s">
        <v>133</v>
      </c>
      <c r="C258">
        <v>32165</v>
      </c>
      <c r="D258" t="s">
        <v>61</v>
      </c>
      <c r="E258" t="s">
        <v>429</v>
      </c>
      <c r="F258" t="s">
        <v>735</v>
      </c>
      <c r="G258">
        <v>417873</v>
      </c>
      <c r="H258" t="s">
        <v>49</v>
      </c>
      <c r="I258" t="s">
        <v>482</v>
      </c>
      <c r="J258" t="s">
        <v>483</v>
      </c>
      <c r="K258" t="s">
        <v>735</v>
      </c>
    </row>
    <row r="259" spans="1:11" x14ac:dyDescent="0.25">
      <c r="A259" t="s">
        <v>736</v>
      </c>
      <c r="B259" t="s">
        <v>133</v>
      </c>
      <c r="C259">
        <v>31040</v>
      </c>
      <c r="D259" t="s">
        <v>61</v>
      </c>
      <c r="E259" t="s">
        <v>362</v>
      </c>
      <c r="F259" t="s">
        <v>363</v>
      </c>
      <c r="G259">
        <v>404562</v>
      </c>
      <c r="H259" t="s">
        <v>49</v>
      </c>
      <c r="I259" t="s">
        <v>364</v>
      </c>
      <c r="J259" t="s">
        <v>365</v>
      </c>
      <c r="K259" t="s">
        <v>366</v>
      </c>
    </row>
    <row r="260" spans="1:11" x14ac:dyDescent="0.25">
      <c r="A260" t="s">
        <v>737</v>
      </c>
      <c r="B260" t="s">
        <v>46</v>
      </c>
      <c r="C260">
        <v>30886</v>
      </c>
      <c r="D260" t="s">
        <v>61</v>
      </c>
      <c r="E260" t="s">
        <v>368</v>
      </c>
      <c r="F260" t="s">
        <v>531</v>
      </c>
      <c r="G260">
        <v>403430</v>
      </c>
      <c r="H260" t="s">
        <v>49</v>
      </c>
      <c r="I260" t="s">
        <v>377</v>
      </c>
      <c r="J260" t="s">
        <v>378</v>
      </c>
      <c r="K260" t="s">
        <v>531</v>
      </c>
    </row>
    <row r="261" spans="1:11" x14ac:dyDescent="0.25">
      <c r="A261" t="s">
        <v>738</v>
      </c>
      <c r="B261" t="s">
        <v>46</v>
      </c>
      <c r="C261">
        <v>30774</v>
      </c>
      <c r="D261" t="s">
        <v>61</v>
      </c>
      <c r="E261" t="s">
        <v>507</v>
      </c>
      <c r="F261" t="s">
        <v>393</v>
      </c>
      <c r="G261">
        <v>402412</v>
      </c>
      <c r="H261" t="s">
        <v>49</v>
      </c>
      <c r="I261" t="s">
        <v>65</v>
      </c>
      <c r="J261" t="s">
        <v>66</v>
      </c>
      <c r="K261" t="s">
        <v>393</v>
      </c>
    </row>
    <row r="262" spans="1:11" x14ac:dyDescent="0.25">
      <c r="A262" t="s">
        <v>739</v>
      </c>
      <c r="B262" t="s">
        <v>46</v>
      </c>
      <c r="C262">
        <v>31212</v>
      </c>
      <c r="D262" t="s">
        <v>61</v>
      </c>
      <c r="E262" t="s">
        <v>433</v>
      </c>
      <c r="F262" t="s">
        <v>544</v>
      </c>
      <c r="G262">
        <v>404580</v>
      </c>
      <c r="H262" t="s">
        <v>49</v>
      </c>
      <c r="I262" t="s">
        <v>398</v>
      </c>
      <c r="J262" t="s">
        <v>399</v>
      </c>
      <c r="K262" t="s">
        <v>544</v>
      </c>
    </row>
    <row r="263" spans="1:11" x14ac:dyDescent="0.25">
      <c r="A263" t="s">
        <v>740</v>
      </c>
      <c r="B263" t="s">
        <v>46</v>
      </c>
      <c r="C263">
        <v>31678</v>
      </c>
      <c r="D263" t="s">
        <v>61</v>
      </c>
      <c r="E263" t="s">
        <v>418</v>
      </c>
      <c r="F263" t="s">
        <v>572</v>
      </c>
      <c r="G263">
        <v>410302</v>
      </c>
      <c r="H263" t="s">
        <v>49</v>
      </c>
      <c r="I263" t="s">
        <v>351</v>
      </c>
      <c r="J263" t="s">
        <v>352</v>
      </c>
      <c r="K263" t="s">
        <v>572</v>
      </c>
    </row>
    <row r="264" spans="1:11" x14ac:dyDescent="0.25">
      <c r="A264" t="s">
        <v>741</v>
      </c>
      <c r="B264" t="s">
        <v>46</v>
      </c>
      <c r="C264">
        <v>32047</v>
      </c>
      <c r="D264" t="s">
        <v>61</v>
      </c>
      <c r="E264" t="s">
        <v>459</v>
      </c>
      <c r="F264" t="s">
        <v>552</v>
      </c>
      <c r="G264">
        <v>418883</v>
      </c>
      <c r="H264" t="s">
        <v>49</v>
      </c>
      <c r="I264" t="s">
        <v>416</v>
      </c>
      <c r="J264" t="s">
        <v>417</v>
      </c>
      <c r="K264" t="s">
        <v>459</v>
      </c>
    </row>
    <row r="265" spans="1:11" x14ac:dyDescent="0.25">
      <c r="A265" t="s">
        <v>742</v>
      </c>
      <c r="B265" t="s">
        <v>46</v>
      </c>
      <c r="C265">
        <v>32119</v>
      </c>
      <c r="D265" t="s">
        <v>61</v>
      </c>
      <c r="E265" t="s">
        <v>500</v>
      </c>
      <c r="F265" t="s">
        <v>428</v>
      </c>
      <c r="G265">
        <v>420147</v>
      </c>
      <c r="H265" t="s">
        <v>49</v>
      </c>
      <c r="I265" t="s">
        <v>334</v>
      </c>
      <c r="J265" t="s">
        <v>335</v>
      </c>
      <c r="K265" t="s">
        <v>428</v>
      </c>
    </row>
    <row r="266" spans="1:11" x14ac:dyDescent="0.25">
      <c r="A266" t="s">
        <v>743</v>
      </c>
      <c r="B266" t="s">
        <v>46</v>
      </c>
      <c r="C266">
        <v>30930</v>
      </c>
      <c r="D266" t="s">
        <v>61</v>
      </c>
      <c r="E266" t="s">
        <v>532</v>
      </c>
      <c r="F266" t="s">
        <v>438</v>
      </c>
      <c r="G266">
        <v>404015</v>
      </c>
      <c r="H266" t="s">
        <v>49</v>
      </c>
      <c r="I266" t="s">
        <v>321</v>
      </c>
      <c r="J266" t="s">
        <v>322</v>
      </c>
      <c r="K266" t="s">
        <v>510</v>
      </c>
    </row>
    <row r="267" spans="1:11" x14ac:dyDescent="0.25">
      <c r="A267" t="s">
        <v>744</v>
      </c>
      <c r="B267" t="s">
        <v>46</v>
      </c>
      <c r="C267">
        <v>31977</v>
      </c>
      <c r="D267" t="s">
        <v>61</v>
      </c>
      <c r="E267" t="s">
        <v>422</v>
      </c>
      <c r="F267" t="s">
        <v>556</v>
      </c>
      <c r="G267">
        <v>418883</v>
      </c>
      <c r="H267" t="s">
        <v>49</v>
      </c>
      <c r="I267" t="s">
        <v>416</v>
      </c>
      <c r="J267" t="s">
        <v>417</v>
      </c>
      <c r="K267" t="s">
        <v>459</v>
      </c>
    </row>
    <row r="268" spans="1:11" x14ac:dyDescent="0.25">
      <c r="A268" t="s">
        <v>745</v>
      </c>
      <c r="B268" t="s">
        <v>124</v>
      </c>
      <c r="C268">
        <v>31881</v>
      </c>
      <c r="D268" t="s">
        <v>61</v>
      </c>
      <c r="E268" t="s">
        <v>342</v>
      </c>
      <c r="F268" t="s">
        <v>454</v>
      </c>
      <c r="G268">
        <v>416875</v>
      </c>
      <c r="H268" t="s">
        <v>49</v>
      </c>
      <c r="I268" t="s">
        <v>65</v>
      </c>
      <c r="J268" t="s">
        <v>66</v>
      </c>
      <c r="K268" t="s">
        <v>342</v>
      </c>
    </row>
    <row r="269" spans="1:11" x14ac:dyDescent="0.25">
      <c r="A269" t="s">
        <v>746</v>
      </c>
      <c r="B269" t="s">
        <v>124</v>
      </c>
      <c r="C269">
        <v>30722</v>
      </c>
      <c r="D269" t="s">
        <v>61</v>
      </c>
      <c r="E269" t="s">
        <v>413</v>
      </c>
      <c r="F269" t="s">
        <v>394</v>
      </c>
      <c r="G269">
        <v>401666</v>
      </c>
      <c r="H269" t="s">
        <v>49</v>
      </c>
      <c r="I269" t="s">
        <v>377</v>
      </c>
      <c r="J269" t="s">
        <v>378</v>
      </c>
      <c r="K269" t="s">
        <v>394</v>
      </c>
    </row>
    <row r="270" spans="1:11" x14ac:dyDescent="0.25">
      <c r="A270" t="s">
        <v>747</v>
      </c>
      <c r="B270" t="s">
        <v>124</v>
      </c>
      <c r="C270">
        <v>31824</v>
      </c>
      <c r="D270" t="s">
        <v>61</v>
      </c>
      <c r="E270" t="s">
        <v>345</v>
      </c>
      <c r="F270" t="s">
        <v>346</v>
      </c>
      <c r="G270">
        <v>413090</v>
      </c>
      <c r="H270" t="s">
        <v>49</v>
      </c>
      <c r="I270" t="s">
        <v>416</v>
      </c>
      <c r="J270" t="s">
        <v>417</v>
      </c>
      <c r="K270" t="s">
        <v>353</v>
      </c>
    </row>
    <row r="271" spans="1:11" x14ac:dyDescent="0.25">
      <c r="A271" t="s">
        <v>748</v>
      </c>
      <c r="B271" t="s">
        <v>124</v>
      </c>
      <c r="C271">
        <v>31530</v>
      </c>
      <c r="D271" t="s">
        <v>61</v>
      </c>
      <c r="E271" t="s">
        <v>619</v>
      </c>
      <c r="F271" t="s">
        <v>618</v>
      </c>
      <c r="G271">
        <v>411900</v>
      </c>
      <c r="H271" t="s">
        <v>49</v>
      </c>
      <c r="I271" t="s">
        <v>112</v>
      </c>
      <c r="J271" t="s">
        <v>113</v>
      </c>
      <c r="K271" t="s">
        <v>620</v>
      </c>
    </row>
    <row r="272" spans="1:11" x14ac:dyDescent="0.25">
      <c r="A272" t="s">
        <v>749</v>
      </c>
      <c r="B272" t="s">
        <v>124</v>
      </c>
      <c r="C272">
        <v>31773</v>
      </c>
      <c r="D272" t="s">
        <v>61</v>
      </c>
      <c r="E272" t="s">
        <v>349</v>
      </c>
      <c r="F272" t="s">
        <v>481</v>
      </c>
      <c r="G272">
        <v>415880</v>
      </c>
      <c r="H272" t="s">
        <v>49</v>
      </c>
      <c r="I272" t="s">
        <v>482</v>
      </c>
      <c r="J272" t="s">
        <v>483</v>
      </c>
      <c r="K272" t="s">
        <v>346</v>
      </c>
    </row>
    <row r="273" spans="1:11" x14ac:dyDescent="0.25">
      <c r="A273" t="s">
        <v>750</v>
      </c>
      <c r="B273" t="s">
        <v>124</v>
      </c>
      <c r="C273">
        <v>31783</v>
      </c>
      <c r="D273" t="s">
        <v>61</v>
      </c>
      <c r="E273" t="s">
        <v>353</v>
      </c>
      <c r="F273" t="s">
        <v>481</v>
      </c>
      <c r="G273">
        <v>415880</v>
      </c>
      <c r="H273" t="s">
        <v>49</v>
      </c>
      <c r="I273" t="s">
        <v>482</v>
      </c>
      <c r="J273" t="s">
        <v>483</v>
      </c>
      <c r="K273" t="s">
        <v>346</v>
      </c>
    </row>
    <row r="274" spans="1:11" x14ac:dyDescent="0.25">
      <c r="A274" t="s">
        <v>751</v>
      </c>
      <c r="B274" t="s">
        <v>124</v>
      </c>
      <c r="C274">
        <v>31304</v>
      </c>
      <c r="D274" t="s">
        <v>61</v>
      </c>
      <c r="E274" t="s">
        <v>360</v>
      </c>
      <c r="F274" t="s">
        <v>320</v>
      </c>
      <c r="G274">
        <v>408667</v>
      </c>
      <c r="H274" t="s">
        <v>49</v>
      </c>
      <c r="I274" t="s">
        <v>334</v>
      </c>
      <c r="J274" t="s">
        <v>335</v>
      </c>
      <c r="K274" t="s">
        <v>609</v>
      </c>
    </row>
    <row r="275" spans="1:11" x14ac:dyDescent="0.25">
      <c r="A275" t="s">
        <v>752</v>
      </c>
      <c r="B275" t="s">
        <v>124</v>
      </c>
      <c r="C275">
        <v>31678</v>
      </c>
      <c r="D275" t="s">
        <v>61</v>
      </c>
      <c r="E275" t="s">
        <v>418</v>
      </c>
      <c r="F275" t="s">
        <v>347</v>
      </c>
      <c r="G275">
        <v>413273</v>
      </c>
      <c r="H275" t="s">
        <v>49</v>
      </c>
      <c r="I275" t="s">
        <v>112</v>
      </c>
      <c r="J275" t="s">
        <v>113</v>
      </c>
      <c r="K275" t="s">
        <v>347</v>
      </c>
    </row>
    <row r="276" spans="1:11" x14ac:dyDescent="0.25">
      <c r="A276" t="s">
        <v>753</v>
      </c>
      <c r="B276" t="s">
        <v>124</v>
      </c>
      <c r="C276">
        <v>31678</v>
      </c>
      <c r="D276" t="s">
        <v>61</v>
      </c>
      <c r="E276" t="s">
        <v>418</v>
      </c>
      <c r="F276" t="s">
        <v>347</v>
      </c>
      <c r="G276">
        <v>413273</v>
      </c>
      <c r="H276" t="s">
        <v>49</v>
      </c>
      <c r="I276" t="s">
        <v>112</v>
      </c>
      <c r="J276" t="s">
        <v>113</v>
      </c>
      <c r="K276" t="s">
        <v>347</v>
      </c>
    </row>
    <row r="277" spans="1:11" x14ac:dyDescent="0.25">
      <c r="A277" t="s">
        <v>754</v>
      </c>
      <c r="B277" t="s">
        <v>124</v>
      </c>
      <c r="C277">
        <v>30644</v>
      </c>
      <c r="D277" t="s">
        <v>61</v>
      </c>
      <c r="E277" t="s">
        <v>403</v>
      </c>
      <c r="F277" t="s">
        <v>404</v>
      </c>
      <c r="G277">
        <v>399236</v>
      </c>
      <c r="H277" t="s">
        <v>49</v>
      </c>
      <c r="I277" t="s">
        <v>364</v>
      </c>
      <c r="J277" t="s">
        <v>365</v>
      </c>
      <c r="K277" t="s">
        <v>405</v>
      </c>
    </row>
    <row r="278" spans="1:11" x14ac:dyDescent="0.25">
      <c r="A278" t="s">
        <v>755</v>
      </c>
      <c r="B278" t="s">
        <v>124</v>
      </c>
      <c r="C278">
        <v>32027</v>
      </c>
      <c r="D278" t="s">
        <v>61</v>
      </c>
      <c r="E278" t="s">
        <v>655</v>
      </c>
      <c r="F278" t="s">
        <v>420</v>
      </c>
      <c r="G278">
        <v>416875</v>
      </c>
      <c r="H278" t="s">
        <v>49</v>
      </c>
      <c r="I278" t="s">
        <v>65</v>
      </c>
      <c r="J278" t="s">
        <v>66</v>
      </c>
      <c r="K278" t="s">
        <v>342</v>
      </c>
    </row>
    <row r="279" spans="1:11" x14ac:dyDescent="0.25">
      <c r="A279" t="s">
        <v>756</v>
      </c>
      <c r="B279" t="s">
        <v>124</v>
      </c>
      <c r="C279">
        <v>32217</v>
      </c>
      <c r="D279" t="s">
        <v>61</v>
      </c>
      <c r="E279" t="s">
        <v>478</v>
      </c>
      <c r="F279" t="s">
        <v>477</v>
      </c>
      <c r="G279">
        <v>421050</v>
      </c>
      <c r="H279" t="s">
        <v>49</v>
      </c>
      <c r="I279" t="s">
        <v>65</v>
      </c>
      <c r="J279" t="s">
        <v>66</v>
      </c>
      <c r="K279" t="s">
        <v>478</v>
      </c>
    </row>
    <row r="280" spans="1:11" x14ac:dyDescent="0.25">
      <c r="A280" t="s">
        <v>757</v>
      </c>
      <c r="B280" t="s">
        <v>124</v>
      </c>
      <c r="C280">
        <v>30730</v>
      </c>
      <c r="D280" t="s">
        <v>61</v>
      </c>
      <c r="E280" t="s">
        <v>485</v>
      </c>
      <c r="F280" t="s">
        <v>486</v>
      </c>
      <c r="G280">
        <v>399984</v>
      </c>
      <c r="H280" t="s">
        <v>49</v>
      </c>
      <c r="I280" t="s">
        <v>416</v>
      </c>
      <c r="J280" t="s">
        <v>417</v>
      </c>
      <c r="K280" t="s">
        <v>487</v>
      </c>
    </row>
    <row r="281" spans="1:11" x14ac:dyDescent="0.25">
      <c r="A281" t="s">
        <v>758</v>
      </c>
      <c r="B281" t="s">
        <v>124</v>
      </c>
      <c r="C281">
        <v>32119</v>
      </c>
      <c r="D281" t="s">
        <v>61</v>
      </c>
      <c r="E281" t="s">
        <v>500</v>
      </c>
      <c r="F281" t="s">
        <v>501</v>
      </c>
      <c r="G281">
        <v>420066</v>
      </c>
      <c r="H281" t="s">
        <v>49</v>
      </c>
      <c r="I281" t="s">
        <v>65</v>
      </c>
      <c r="J281" t="s">
        <v>66</v>
      </c>
      <c r="K281" t="s">
        <v>428</v>
      </c>
    </row>
    <row r="282" spans="1:11" x14ac:dyDescent="0.25">
      <c r="A282" t="s">
        <v>759</v>
      </c>
      <c r="B282" t="s">
        <v>124</v>
      </c>
      <c r="C282">
        <v>31406</v>
      </c>
      <c r="D282" t="s">
        <v>61</v>
      </c>
      <c r="E282" t="s">
        <v>328</v>
      </c>
      <c r="F282" t="s">
        <v>407</v>
      </c>
      <c r="G282">
        <v>411500</v>
      </c>
      <c r="H282" t="s">
        <v>49</v>
      </c>
      <c r="I282" t="s">
        <v>377</v>
      </c>
      <c r="J282" t="s">
        <v>378</v>
      </c>
      <c r="K282" t="s">
        <v>407</v>
      </c>
    </row>
    <row r="283" spans="1:11" x14ac:dyDescent="0.25">
      <c r="A283" t="s">
        <v>760</v>
      </c>
      <c r="B283" t="s">
        <v>124</v>
      </c>
      <c r="C283">
        <v>30796</v>
      </c>
      <c r="D283" t="s">
        <v>61</v>
      </c>
      <c r="E283" t="s">
        <v>394</v>
      </c>
      <c r="F283" t="s">
        <v>393</v>
      </c>
      <c r="G283">
        <v>402225</v>
      </c>
      <c r="H283" t="s">
        <v>49</v>
      </c>
      <c r="I283" t="s">
        <v>334</v>
      </c>
      <c r="J283" t="s">
        <v>335</v>
      </c>
      <c r="K283" t="s">
        <v>382</v>
      </c>
    </row>
    <row r="284" spans="1:11" x14ac:dyDescent="0.25">
      <c r="A284" t="s">
        <v>761</v>
      </c>
      <c r="B284" t="s">
        <v>124</v>
      </c>
      <c r="C284">
        <v>30886</v>
      </c>
      <c r="D284" t="s">
        <v>61</v>
      </c>
      <c r="E284" t="s">
        <v>368</v>
      </c>
      <c r="F284" t="s">
        <v>369</v>
      </c>
      <c r="G284">
        <v>402817</v>
      </c>
      <c r="H284" t="s">
        <v>49</v>
      </c>
      <c r="I284" t="s">
        <v>370</v>
      </c>
      <c r="J284" t="s">
        <v>371</v>
      </c>
      <c r="K284" t="s">
        <v>369</v>
      </c>
    </row>
    <row r="285" spans="1:11" x14ac:dyDescent="0.25">
      <c r="A285" t="s">
        <v>762</v>
      </c>
      <c r="B285" t="s">
        <v>124</v>
      </c>
      <c r="C285">
        <v>31773</v>
      </c>
      <c r="D285" t="s">
        <v>61</v>
      </c>
      <c r="E285" t="s">
        <v>349</v>
      </c>
      <c r="F285" t="s">
        <v>542</v>
      </c>
      <c r="G285">
        <v>410295</v>
      </c>
      <c r="H285" t="s">
        <v>49</v>
      </c>
      <c r="I285" t="s">
        <v>351</v>
      </c>
      <c r="J285" t="s">
        <v>352</v>
      </c>
      <c r="K285" t="s">
        <v>542</v>
      </c>
    </row>
    <row r="286" spans="1:11" x14ac:dyDescent="0.25">
      <c r="A286" t="s">
        <v>763</v>
      </c>
      <c r="B286" t="s">
        <v>124</v>
      </c>
      <c r="C286">
        <v>31004</v>
      </c>
      <c r="D286" t="s">
        <v>61</v>
      </c>
      <c r="E286" t="s">
        <v>396</v>
      </c>
      <c r="F286" t="s">
        <v>386</v>
      </c>
      <c r="G286">
        <v>404095</v>
      </c>
      <c r="H286" t="s">
        <v>49</v>
      </c>
      <c r="I286" t="s">
        <v>416</v>
      </c>
      <c r="J286" t="s">
        <v>417</v>
      </c>
      <c r="K286" t="s">
        <v>438</v>
      </c>
    </row>
    <row r="287" spans="1:11" x14ac:dyDescent="0.25">
      <c r="A287" t="s">
        <v>281</v>
      </c>
      <c r="B287" t="s">
        <v>124</v>
      </c>
      <c r="C287">
        <v>30916</v>
      </c>
      <c r="D287" t="s">
        <v>61</v>
      </c>
      <c r="E287" t="s">
        <v>606</v>
      </c>
      <c r="F287" t="s">
        <v>438</v>
      </c>
      <c r="G287">
        <v>404015</v>
      </c>
      <c r="H287" t="s">
        <v>49</v>
      </c>
      <c r="I287" t="s">
        <v>321</v>
      </c>
      <c r="J287" t="s">
        <v>322</v>
      </c>
      <c r="K287" t="s">
        <v>510</v>
      </c>
    </row>
    <row r="288" spans="1:11" x14ac:dyDescent="0.25">
      <c r="A288" t="s">
        <v>764</v>
      </c>
      <c r="B288" t="s">
        <v>124</v>
      </c>
      <c r="C288">
        <v>31406</v>
      </c>
      <c r="D288" t="s">
        <v>61</v>
      </c>
      <c r="E288" t="s">
        <v>328</v>
      </c>
      <c r="F288" t="s">
        <v>415</v>
      </c>
      <c r="G288">
        <v>413039</v>
      </c>
      <c r="H288" t="s">
        <v>49</v>
      </c>
      <c r="I288" t="s">
        <v>416</v>
      </c>
      <c r="J288" t="s">
        <v>417</v>
      </c>
      <c r="K288" t="s">
        <v>415</v>
      </c>
    </row>
    <row r="289" spans="1:11" x14ac:dyDescent="0.25">
      <c r="A289" t="s">
        <v>765</v>
      </c>
      <c r="B289" t="s">
        <v>124</v>
      </c>
      <c r="C289">
        <v>31004</v>
      </c>
      <c r="D289" t="s">
        <v>61</v>
      </c>
      <c r="E289" t="s">
        <v>396</v>
      </c>
      <c r="F289" t="s">
        <v>397</v>
      </c>
      <c r="G289">
        <v>404566</v>
      </c>
      <c r="H289" t="s">
        <v>49</v>
      </c>
      <c r="I289" t="s">
        <v>398</v>
      </c>
      <c r="J289" t="s">
        <v>399</v>
      </c>
      <c r="K289" t="s">
        <v>384</v>
      </c>
    </row>
    <row r="290" spans="1:11" x14ac:dyDescent="0.25">
      <c r="A290" t="s">
        <v>766</v>
      </c>
      <c r="B290" t="s">
        <v>124</v>
      </c>
      <c r="C290">
        <v>31678</v>
      </c>
      <c r="D290" t="s">
        <v>61</v>
      </c>
      <c r="E290" t="s">
        <v>418</v>
      </c>
      <c r="F290" t="s">
        <v>347</v>
      </c>
      <c r="G290">
        <v>413273</v>
      </c>
      <c r="H290" t="s">
        <v>49</v>
      </c>
      <c r="I290" t="s">
        <v>112</v>
      </c>
      <c r="J290" t="s">
        <v>113</v>
      </c>
      <c r="K290" t="s">
        <v>347</v>
      </c>
    </row>
    <row r="291" spans="1:11" x14ac:dyDescent="0.25">
      <c r="A291" t="s">
        <v>767</v>
      </c>
      <c r="B291" t="s">
        <v>124</v>
      </c>
      <c r="C291">
        <v>30548</v>
      </c>
      <c r="D291" t="s">
        <v>61</v>
      </c>
      <c r="E291" t="s">
        <v>443</v>
      </c>
      <c r="F291" t="s">
        <v>444</v>
      </c>
      <c r="G291">
        <v>395394</v>
      </c>
      <c r="H291" t="s">
        <v>49</v>
      </c>
      <c r="I291" t="s">
        <v>416</v>
      </c>
      <c r="J291" t="s">
        <v>417</v>
      </c>
      <c r="K291" t="s">
        <v>445</v>
      </c>
    </row>
    <row r="292" spans="1:11" x14ac:dyDescent="0.25">
      <c r="A292" t="s">
        <v>768</v>
      </c>
      <c r="B292" t="s">
        <v>124</v>
      </c>
      <c r="C292">
        <v>31406</v>
      </c>
      <c r="D292" t="s">
        <v>61</v>
      </c>
      <c r="E292" t="s">
        <v>328</v>
      </c>
      <c r="F292" t="s">
        <v>328</v>
      </c>
      <c r="G292">
        <v>410340</v>
      </c>
      <c r="H292" t="s">
        <v>49</v>
      </c>
      <c r="I292" t="s">
        <v>329</v>
      </c>
      <c r="J292" t="s">
        <v>330</v>
      </c>
      <c r="K292" t="s">
        <v>328</v>
      </c>
    </row>
    <row r="293" spans="1:11" x14ac:dyDescent="0.25">
      <c r="A293" t="s">
        <v>769</v>
      </c>
      <c r="B293" t="s">
        <v>124</v>
      </c>
      <c r="C293">
        <v>30886</v>
      </c>
      <c r="D293" t="s">
        <v>61</v>
      </c>
      <c r="E293" t="s">
        <v>368</v>
      </c>
      <c r="F293" t="s">
        <v>531</v>
      </c>
      <c r="G293">
        <v>403430</v>
      </c>
      <c r="H293" t="s">
        <v>49</v>
      </c>
      <c r="I293" t="s">
        <v>377</v>
      </c>
      <c r="J293" t="s">
        <v>378</v>
      </c>
      <c r="K293" t="s">
        <v>531</v>
      </c>
    </row>
    <row r="294" spans="1:11" x14ac:dyDescent="0.25">
      <c r="A294" t="s">
        <v>770</v>
      </c>
      <c r="B294" t="s">
        <v>80</v>
      </c>
      <c r="C294">
        <v>31574</v>
      </c>
      <c r="D294" t="s">
        <v>61</v>
      </c>
      <c r="E294" t="s">
        <v>389</v>
      </c>
      <c r="F294" t="s">
        <v>470</v>
      </c>
      <c r="G294">
        <v>413029</v>
      </c>
      <c r="H294" t="s">
        <v>49</v>
      </c>
      <c r="I294" t="s">
        <v>321</v>
      </c>
      <c r="J294" t="s">
        <v>322</v>
      </c>
      <c r="K294" t="s">
        <v>470</v>
      </c>
    </row>
    <row r="295" spans="1:11" x14ac:dyDescent="0.25">
      <c r="A295" t="s">
        <v>771</v>
      </c>
      <c r="B295" t="s">
        <v>80</v>
      </c>
      <c r="C295">
        <v>31406</v>
      </c>
      <c r="D295" t="s">
        <v>61</v>
      </c>
      <c r="E295" t="s">
        <v>328</v>
      </c>
      <c r="F295" t="s">
        <v>328</v>
      </c>
      <c r="G295">
        <v>410340</v>
      </c>
      <c r="H295" t="s">
        <v>49</v>
      </c>
      <c r="I295" t="s">
        <v>329</v>
      </c>
      <c r="J295" t="s">
        <v>330</v>
      </c>
      <c r="K295" t="s">
        <v>328</v>
      </c>
    </row>
    <row r="296" spans="1:11" x14ac:dyDescent="0.25">
      <c r="A296" t="s">
        <v>772</v>
      </c>
      <c r="B296" t="s">
        <v>80</v>
      </c>
      <c r="C296">
        <v>31358</v>
      </c>
      <c r="D296" t="s">
        <v>61</v>
      </c>
      <c r="E296" t="s">
        <v>374</v>
      </c>
      <c r="F296" t="s">
        <v>355</v>
      </c>
      <c r="G296">
        <v>410379</v>
      </c>
      <c r="H296" t="s">
        <v>49</v>
      </c>
      <c r="I296" t="s">
        <v>398</v>
      </c>
      <c r="J296" t="s">
        <v>399</v>
      </c>
      <c r="K296" t="s">
        <v>355</v>
      </c>
    </row>
    <row r="297" spans="1:11" x14ac:dyDescent="0.25">
      <c r="A297" t="s">
        <v>773</v>
      </c>
      <c r="B297" t="s">
        <v>80</v>
      </c>
      <c r="C297">
        <v>31552</v>
      </c>
      <c r="D297" t="s">
        <v>61</v>
      </c>
      <c r="E297" t="s">
        <v>493</v>
      </c>
      <c r="F297" t="s">
        <v>492</v>
      </c>
      <c r="G297">
        <v>412887</v>
      </c>
      <c r="H297" t="s">
        <v>49</v>
      </c>
      <c r="I297" t="s">
        <v>351</v>
      </c>
      <c r="J297" t="s">
        <v>352</v>
      </c>
      <c r="K297" t="s">
        <v>494</v>
      </c>
    </row>
    <row r="298" spans="1:11" x14ac:dyDescent="0.25">
      <c r="A298" t="s">
        <v>774</v>
      </c>
      <c r="B298" t="s">
        <v>80</v>
      </c>
      <c r="C298">
        <v>31212</v>
      </c>
      <c r="D298" t="s">
        <v>61</v>
      </c>
      <c r="E298" t="s">
        <v>433</v>
      </c>
      <c r="F298" t="s">
        <v>358</v>
      </c>
      <c r="G298">
        <v>407782</v>
      </c>
      <c r="H298" t="s">
        <v>49</v>
      </c>
      <c r="I298" t="s">
        <v>65</v>
      </c>
      <c r="J298" t="s">
        <v>66</v>
      </c>
      <c r="K298" t="s">
        <v>359</v>
      </c>
    </row>
    <row r="299" spans="1:11" x14ac:dyDescent="0.25">
      <c r="A299" t="s">
        <v>775</v>
      </c>
      <c r="B299" t="s">
        <v>80</v>
      </c>
      <c r="C299">
        <v>31977</v>
      </c>
      <c r="D299" t="s">
        <v>61</v>
      </c>
      <c r="E299" t="s">
        <v>422</v>
      </c>
      <c r="F299" t="s">
        <v>420</v>
      </c>
      <c r="G299">
        <v>416875</v>
      </c>
      <c r="H299" t="s">
        <v>49</v>
      </c>
      <c r="I299" t="s">
        <v>65</v>
      </c>
      <c r="J299" t="s">
        <v>66</v>
      </c>
      <c r="K299" t="s">
        <v>342</v>
      </c>
    </row>
    <row r="300" spans="1:11" x14ac:dyDescent="0.25">
      <c r="A300" t="s">
        <v>776</v>
      </c>
      <c r="B300" t="s">
        <v>80</v>
      </c>
      <c r="C300">
        <v>31212</v>
      </c>
      <c r="D300" t="s">
        <v>61</v>
      </c>
      <c r="E300" t="s">
        <v>433</v>
      </c>
      <c r="F300" t="s">
        <v>496</v>
      </c>
      <c r="G300">
        <v>407288</v>
      </c>
      <c r="H300" t="s">
        <v>49</v>
      </c>
      <c r="I300" t="s">
        <v>377</v>
      </c>
      <c r="J300" t="s">
        <v>378</v>
      </c>
      <c r="K300" t="s">
        <v>497</v>
      </c>
    </row>
    <row r="301" spans="1:11" x14ac:dyDescent="0.25">
      <c r="A301" t="s">
        <v>777</v>
      </c>
      <c r="B301" t="s">
        <v>80</v>
      </c>
      <c r="C301">
        <v>31212</v>
      </c>
      <c r="D301" t="s">
        <v>61</v>
      </c>
      <c r="E301" t="s">
        <v>433</v>
      </c>
      <c r="F301" t="s">
        <v>358</v>
      </c>
      <c r="G301">
        <v>407782</v>
      </c>
      <c r="H301" t="s">
        <v>49</v>
      </c>
      <c r="I301" t="s">
        <v>65</v>
      </c>
      <c r="J301" t="s">
        <v>66</v>
      </c>
      <c r="K301" t="s">
        <v>359</v>
      </c>
    </row>
    <row r="302" spans="1:11" x14ac:dyDescent="0.25">
      <c r="A302" t="s">
        <v>778</v>
      </c>
      <c r="B302" t="s">
        <v>80</v>
      </c>
      <c r="C302">
        <v>31212</v>
      </c>
      <c r="D302" t="s">
        <v>61</v>
      </c>
      <c r="E302" t="s">
        <v>433</v>
      </c>
      <c r="F302" t="s">
        <v>358</v>
      </c>
      <c r="G302">
        <v>407782</v>
      </c>
      <c r="H302" t="s">
        <v>49</v>
      </c>
      <c r="I302" t="s">
        <v>65</v>
      </c>
      <c r="J302" t="s">
        <v>66</v>
      </c>
      <c r="K302" t="s">
        <v>359</v>
      </c>
    </row>
    <row r="303" spans="1:11" x14ac:dyDescent="0.25">
      <c r="A303" t="s">
        <v>779</v>
      </c>
      <c r="B303" t="s">
        <v>80</v>
      </c>
      <c r="C303">
        <v>31406</v>
      </c>
      <c r="D303" t="s">
        <v>61</v>
      </c>
      <c r="E303" t="s">
        <v>328</v>
      </c>
      <c r="F303" t="s">
        <v>415</v>
      </c>
      <c r="G303">
        <v>413039</v>
      </c>
      <c r="H303" t="s">
        <v>49</v>
      </c>
      <c r="I303" t="s">
        <v>416</v>
      </c>
      <c r="J303" t="s">
        <v>417</v>
      </c>
      <c r="K303" t="s">
        <v>415</v>
      </c>
    </row>
    <row r="304" spans="1:11" x14ac:dyDescent="0.25">
      <c r="A304" t="s">
        <v>780</v>
      </c>
      <c r="B304" t="s">
        <v>80</v>
      </c>
      <c r="C304">
        <v>32195</v>
      </c>
      <c r="D304" t="s">
        <v>61</v>
      </c>
      <c r="E304" t="s">
        <v>476</v>
      </c>
      <c r="F304" t="s">
        <v>477</v>
      </c>
      <c r="G304">
        <v>421050</v>
      </c>
      <c r="H304" t="s">
        <v>49</v>
      </c>
      <c r="I304" t="s">
        <v>65</v>
      </c>
      <c r="J304" t="s">
        <v>66</v>
      </c>
      <c r="K304" t="s">
        <v>478</v>
      </c>
    </row>
    <row r="305" spans="1:11" x14ac:dyDescent="0.25">
      <c r="A305" t="s">
        <v>781</v>
      </c>
      <c r="B305" t="s">
        <v>80</v>
      </c>
      <c r="C305">
        <v>31082</v>
      </c>
      <c r="D305" t="s">
        <v>61</v>
      </c>
      <c r="E305" t="s">
        <v>386</v>
      </c>
      <c r="F305" t="s">
        <v>384</v>
      </c>
      <c r="G305">
        <v>404564</v>
      </c>
      <c r="H305" t="s">
        <v>49</v>
      </c>
      <c r="I305" t="s">
        <v>370</v>
      </c>
      <c r="J305" t="s">
        <v>371</v>
      </c>
      <c r="K305" t="s">
        <v>387</v>
      </c>
    </row>
    <row r="306" spans="1:11" x14ac:dyDescent="0.25">
      <c r="A306" t="s">
        <v>782</v>
      </c>
      <c r="B306" t="s">
        <v>80</v>
      </c>
      <c r="C306">
        <v>31212</v>
      </c>
      <c r="D306" t="s">
        <v>61</v>
      </c>
      <c r="E306" t="s">
        <v>433</v>
      </c>
      <c r="F306" t="s">
        <v>358</v>
      </c>
      <c r="G306">
        <v>407781</v>
      </c>
      <c r="H306" t="s">
        <v>49</v>
      </c>
      <c r="I306" t="s">
        <v>416</v>
      </c>
      <c r="J306" t="s">
        <v>417</v>
      </c>
      <c r="K306" t="s">
        <v>357</v>
      </c>
    </row>
    <row r="307" spans="1:11" x14ac:dyDescent="0.25">
      <c r="A307" t="s">
        <v>783</v>
      </c>
      <c r="B307" t="s">
        <v>80</v>
      </c>
      <c r="C307">
        <v>31552</v>
      </c>
      <c r="D307" t="s">
        <v>61</v>
      </c>
      <c r="E307" t="s">
        <v>493</v>
      </c>
      <c r="F307" t="s">
        <v>539</v>
      </c>
      <c r="G307">
        <v>412000</v>
      </c>
      <c r="H307" t="s">
        <v>49</v>
      </c>
      <c r="I307" t="s">
        <v>351</v>
      </c>
      <c r="J307" t="s">
        <v>352</v>
      </c>
      <c r="K307" t="s">
        <v>539</v>
      </c>
    </row>
    <row r="308" spans="1:11" x14ac:dyDescent="0.25">
      <c r="A308" t="s">
        <v>784</v>
      </c>
      <c r="B308" t="s">
        <v>80</v>
      </c>
      <c r="C308">
        <v>31212</v>
      </c>
      <c r="D308" t="s">
        <v>61</v>
      </c>
      <c r="E308" t="s">
        <v>433</v>
      </c>
      <c r="F308" t="s">
        <v>440</v>
      </c>
      <c r="G308">
        <v>404582</v>
      </c>
      <c r="H308" t="s">
        <v>49</v>
      </c>
      <c r="I308" t="s">
        <v>334</v>
      </c>
      <c r="J308" t="s">
        <v>335</v>
      </c>
      <c r="K308" t="s">
        <v>410</v>
      </c>
    </row>
    <row r="309" spans="1:11" x14ac:dyDescent="0.25">
      <c r="A309" t="s">
        <v>785</v>
      </c>
      <c r="B309" t="s">
        <v>80</v>
      </c>
      <c r="C309">
        <v>31642</v>
      </c>
      <c r="D309" t="s">
        <v>61</v>
      </c>
      <c r="E309" t="s">
        <v>635</v>
      </c>
      <c r="F309" t="s">
        <v>786</v>
      </c>
      <c r="G309">
        <v>413029</v>
      </c>
      <c r="H309" t="s">
        <v>49</v>
      </c>
      <c r="I309" t="s">
        <v>321</v>
      </c>
      <c r="J309" t="s">
        <v>322</v>
      </c>
      <c r="K309" t="s">
        <v>470</v>
      </c>
    </row>
    <row r="310" spans="1:11" x14ac:dyDescent="0.25">
      <c r="A310" t="s">
        <v>787</v>
      </c>
      <c r="B310" t="s">
        <v>80</v>
      </c>
      <c r="C310">
        <v>31881</v>
      </c>
      <c r="D310" t="s">
        <v>61</v>
      </c>
      <c r="E310" t="s">
        <v>342</v>
      </c>
      <c r="F310" t="s">
        <v>578</v>
      </c>
      <c r="G310">
        <v>416769</v>
      </c>
      <c r="H310" t="s">
        <v>49</v>
      </c>
      <c r="I310" t="s">
        <v>321</v>
      </c>
      <c r="J310" t="s">
        <v>322</v>
      </c>
      <c r="K310" t="s">
        <v>454</v>
      </c>
    </row>
    <row r="311" spans="1:11" x14ac:dyDescent="0.25">
      <c r="A311" t="s">
        <v>788</v>
      </c>
      <c r="B311" t="s">
        <v>80</v>
      </c>
      <c r="C311">
        <v>30730</v>
      </c>
      <c r="D311" t="s">
        <v>61</v>
      </c>
      <c r="E311" t="s">
        <v>485</v>
      </c>
      <c r="F311" t="s">
        <v>486</v>
      </c>
      <c r="G311">
        <v>399984</v>
      </c>
      <c r="H311" t="s">
        <v>49</v>
      </c>
      <c r="I311" t="s">
        <v>416</v>
      </c>
      <c r="J311" t="s">
        <v>417</v>
      </c>
      <c r="K311" t="s">
        <v>487</v>
      </c>
    </row>
    <row r="312" spans="1:11" x14ac:dyDescent="0.25">
      <c r="A312" t="s">
        <v>789</v>
      </c>
      <c r="B312" t="s">
        <v>80</v>
      </c>
      <c r="C312">
        <v>31406</v>
      </c>
      <c r="D312" t="s">
        <v>61</v>
      </c>
      <c r="E312" t="s">
        <v>328</v>
      </c>
      <c r="F312" t="s">
        <v>407</v>
      </c>
      <c r="G312">
        <v>411500</v>
      </c>
      <c r="H312" t="s">
        <v>49</v>
      </c>
      <c r="I312" t="s">
        <v>377</v>
      </c>
      <c r="J312" t="s">
        <v>378</v>
      </c>
      <c r="K312" t="s">
        <v>407</v>
      </c>
    </row>
    <row r="313" spans="1:11" x14ac:dyDescent="0.25">
      <c r="A313" t="s">
        <v>790</v>
      </c>
      <c r="B313" t="s">
        <v>80</v>
      </c>
      <c r="C313">
        <v>31406</v>
      </c>
      <c r="D313" t="s">
        <v>61</v>
      </c>
      <c r="E313" t="s">
        <v>328</v>
      </c>
      <c r="F313" t="s">
        <v>407</v>
      </c>
      <c r="G313">
        <v>411500</v>
      </c>
      <c r="H313" t="s">
        <v>49</v>
      </c>
      <c r="I313" t="s">
        <v>377</v>
      </c>
      <c r="J313" t="s">
        <v>378</v>
      </c>
      <c r="K313" t="s">
        <v>407</v>
      </c>
    </row>
    <row r="314" spans="1:11" x14ac:dyDescent="0.25">
      <c r="A314" t="s">
        <v>791</v>
      </c>
      <c r="B314" t="s">
        <v>80</v>
      </c>
      <c r="C314">
        <v>31406</v>
      </c>
      <c r="D314" t="s">
        <v>61</v>
      </c>
      <c r="E314" t="s">
        <v>328</v>
      </c>
      <c r="F314" t="s">
        <v>415</v>
      </c>
      <c r="G314">
        <v>413040</v>
      </c>
      <c r="H314" t="s">
        <v>49</v>
      </c>
      <c r="I314" t="s">
        <v>65</v>
      </c>
      <c r="J314" t="s">
        <v>66</v>
      </c>
      <c r="K314" t="s">
        <v>415</v>
      </c>
    </row>
    <row r="315" spans="1:11" x14ac:dyDescent="0.25">
      <c r="A315" t="s">
        <v>792</v>
      </c>
      <c r="B315" t="s">
        <v>80</v>
      </c>
      <c r="C315">
        <v>30796</v>
      </c>
      <c r="D315" t="s">
        <v>61</v>
      </c>
      <c r="E315" t="s">
        <v>394</v>
      </c>
      <c r="F315" t="s">
        <v>393</v>
      </c>
      <c r="G315">
        <v>402225</v>
      </c>
      <c r="H315" t="s">
        <v>49</v>
      </c>
      <c r="I315" t="s">
        <v>334</v>
      </c>
      <c r="J315" t="s">
        <v>335</v>
      </c>
      <c r="K315" t="s">
        <v>382</v>
      </c>
    </row>
    <row r="316" spans="1:11" x14ac:dyDescent="0.25">
      <c r="A316" t="s">
        <v>793</v>
      </c>
      <c r="B316" t="s">
        <v>80</v>
      </c>
      <c r="C316">
        <v>31082</v>
      </c>
      <c r="D316" t="s">
        <v>61</v>
      </c>
      <c r="E316" t="s">
        <v>386</v>
      </c>
      <c r="F316" t="s">
        <v>384</v>
      </c>
      <c r="G316">
        <v>404564</v>
      </c>
      <c r="H316" t="s">
        <v>49</v>
      </c>
      <c r="I316" t="s">
        <v>370</v>
      </c>
      <c r="J316" t="s">
        <v>371</v>
      </c>
      <c r="K316" t="s">
        <v>387</v>
      </c>
    </row>
    <row r="317" spans="1:11" x14ac:dyDescent="0.25">
      <c r="A317" t="s">
        <v>794</v>
      </c>
      <c r="B317" t="s">
        <v>80</v>
      </c>
      <c r="C317">
        <v>31831</v>
      </c>
      <c r="D317" t="s">
        <v>61</v>
      </c>
      <c r="E317" t="s">
        <v>455</v>
      </c>
      <c r="F317" t="s">
        <v>454</v>
      </c>
      <c r="G317">
        <v>413090</v>
      </c>
      <c r="H317" t="s">
        <v>49</v>
      </c>
      <c r="I317" t="s">
        <v>416</v>
      </c>
      <c r="J317" t="s">
        <v>417</v>
      </c>
      <c r="K317" t="s">
        <v>353</v>
      </c>
    </row>
    <row r="318" spans="1:11" x14ac:dyDescent="0.25">
      <c r="A318" t="s">
        <v>795</v>
      </c>
      <c r="B318" t="s">
        <v>80</v>
      </c>
      <c r="C318">
        <v>31751</v>
      </c>
      <c r="D318" t="s">
        <v>61</v>
      </c>
      <c r="E318" t="s">
        <v>345</v>
      </c>
      <c r="F318" t="s">
        <v>346</v>
      </c>
      <c r="G318">
        <v>413090</v>
      </c>
      <c r="H318" t="s">
        <v>49</v>
      </c>
      <c r="I318" t="s">
        <v>416</v>
      </c>
      <c r="J318" t="s">
        <v>417</v>
      </c>
      <c r="K318" t="s">
        <v>353</v>
      </c>
    </row>
    <row r="319" spans="1:11" x14ac:dyDescent="0.25">
      <c r="A319" t="s">
        <v>796</v>
      </c>
      <c r="B319" t="s">
        <v>80</v>
      </c>
      <c r="C319">
        <v>31406</v>
      </c>
      <c r="D319" t="s">
        <v>61</v>
      </c>
      <c r="E319" t="s">
        <v>328</v>
      </c>
      <c r="F319" t="s">
        <v>407</v>
      </c>
      <c r="G319">
        <v>411500</v>
      </c>
      <c r="H319" t="s">
        <v>49</v>
      </c>
      <c r="I319" t="s">
        <v>377</v>
      </c>
      <c r="J319" t="s">
        <v>378</v>
      </c>
      <c r="K319" t="s">
        <v>407</v>
      </c>
    </row>
    <row r="320" spans="1:11" x14ac:dyDescent="0.25">
      <c r="A320" t="s">
        <v>797</v>
      </c>
      <c r="B320" t="s">
        <v>80</v>
      </c>
      <c r="C320">
        <v>31040</v>
      </c>
      <c r="D320" t="s">
        <v>61</v>
      </c>
      <c r="E320" t="s">
        <v>362</v>
      </c>
      <c r="F320" t="s">
        <v>466</v>
      </c>
      <c r="G320">
        <v>405476</v>
      </c>
      <c r="H320" t="s">
        <v>49</v>
      </c>
      <c r="I320" t="s">
        <v>377</v>
      </c>
      <c r="J320" t="s">
        <v>378</v>
      </c>
      <c r="K320" t="s">
        <v>386</v>
      </c>
    </row>
    <row r="321" spans="1:11" x14ac:dyDescent="0.25">
      <c r="A321" t="s">
        <v>798</v>
      </c>
      <c r="B321" t="s">
        <v>80</v>
      </c>
      <c r="C321">
        <v>31751</v>
      </c>
      <c r="D321" t="s">
        <v>61</v>
      </c>
      <c r="E321" t="s">
        <v>345</v>
      </c>
      <c r="F321" t="s">
        <v>424</v>
      </c>
      <c r="G321">
        <v>415258</v>
      </c>
      <c r="H321" t="s">
        <v>49</v>
      </c>
      <c r="I321" t="s">
        <v>321</v>
      </c>
      <c r="J321" t="s">
        <v>322</v>
      </c>
      <c r="K321" t="s">
        <v>349</v>
      </c>
    </row>
    <row r="322" spans="1:11" x14ac:dyDescent="0.25">
      <c r="A322" t="s">
        <v>799</v>
      </c>
      <c r="B322" t="s">
        <v>80</v>
      </c>
      <c r="C322">
        <v>31212</v>
      </c>
      <c r="D322" t="s">
        <v>61</v>
      </c>
      <c r="E322" t="s">
        <v>433</v>
      </c>
      <c r="F322" t="s">
        <v>358</v>
      </c>
      <c r="G322">
        <v>407781</v>
      </c>
      <c r="H322" t="s">
        <v>49</v>
      </c>
      <c r="I322" t="s">
        <v>416</v>
      </c>
      <c r="J322" t="s">
        <v>417</v>
      </c>
      <c r="K322" t="s">
        <v>357</v>
      </c>
    </row>
    <row r="323" spans="1:11" x14ac:dyDescent="0.25">
      <c r="A323" t="s">
        <v>800</v>
      </c>
      <c r="B323" t="s">
        <v>80</v>
      </c>
      <c r="C323">
        <v>31212</v>
      </c>
      <c r="D323" t="s">
        <v>61</v>
      </c>
      <c r="E323" t="s">
        <v>433</v>
      </c>
      <c r="F323" t="s">
        <v>496</v>
      </c>
      <c r="G323">
        <v>407288</v>
      </c>
      <c r="H323" t="s">
        <v>49</v>
      </c>
      <c r="I323" t="s">
        <v>377</v>
      </c>
      <c r="J323" t="s">
        <v>378</v>
      </c>
      <c r="K323" t="s">
        <v>497</v>
      </c>
    </row>
    <row r="324" spans="1:11" x14ac:dyDescent="0.25">
      <c r="A324" t="s">
        <v>801</v>
      </c>
      <c r="B324" t="s">
        <v>80</v>
      </c>
      <c r="C324">
        <v>31406</v>
      </c>
      <c r="D324" t="s">
        <v>61</v>
      </c>
      <c r="E324" t="s">
        <v>328</v>
      </c>
      <c r="F324" t="s">
        <v>407</v>
      </c>
      <c r="G324">
        <v>411500</v>
      </c>
      <c r="H324" t="s">
        <v>49</v>
      </c>
      <c r="I324" t="s">
        <v>377</v>
      </c>
      <c r="J324" t="s">
        <v>378</v>
      </c>
      <c r="K324" t="s">
        <v>407</v>
      </c>
    </row>
    <row r="325" spans="1:11" x14ac:dyDescent="0.25">
      <c r="A325" t="s">
        <v>802</v>
      </c>
      <c r="B325" t="s">
        <v>80</v>
      </c>
      <c r="C325">
        <v>30730</v>
      </c>
      <c r="D325" t="s">
        <v>61</v>
      </c>
      <c r="E325" t="s">
        <v>485</v>
      </c>
      <c r="F325" t="s">
        <v>486</v>
      </c>
      <c r="G325">
        <v>399981</v>
      </c>
      <c r="H325" t="s">
        <v>49</v>
      </c>
      <c r="I325" t="s">
        <v>321</v>
      </c>
      <c r="J325" t="s">
        <v>322</v>
      </c>
      <c r="K325" t="s">
        <v>487</v>
      </c>
    </row>
    <row r="326" spans="1:11" x14ac:dyDescent="0.25">
      <c r="A326" t="s">
        <v>803</v>
      </c>
      <c r="B326" t="s">
        <v>80</v>
      </c>
      <c r="C326">
        <v>31406</v>
      </c>
      <c r="D326" t="s">
        <v>61</v>
      </c>
      <c r="E326" t="s">
        <v>328</v>
      </c>
      <c r="F326" t="s">
        <v>407</v>
      </c>
      <c r="G326">
        <v>411500</v>
      </c>
      <c r="H326" t="s">
        <v>49</v>
      </c>
      <c r="I326" t="s">
        <v>377</v>
      </c>
      <c r="J326" t="s">
        <v>378</v>
      </c>
      <c r="K326" t="s">
        <v>407</v>
      </c>
    </row>
    <row r="327" spans="1:11" x14ac:dyDescent="0.25">
      <c r="A327" t="s">
        <v>804</v>
      </c>
      <c r="B327" t="s">
        <v>80</v>
      </c>
      <c r="C327">
        <v>30548</v>
      </c>
      <c r="D327" t="s">
        <v>61</v>
      </c>
      <c r="E327" t="s">
        <v>443</v>
      </c>
      <c r="F327" t="s">
        <v>405</v>
      </c>
      <c r="G327">
        <v>399063</v>
      </c>
      <c r="H327" t="s">
        <v>49</v>
      </c>
      <c r="I327" t="s">
        <v>398</v>
      </c>
      <c r="J327" t="s">
        <v>399</v>
      </c>
      <c r="K327" t="s">
        <v>405</v>
      </c>
    </row>
    <row r="328" spans="1:11" x14ac:dyDescent="0.25">
      <c r="A328" t="s">
        <v>805</v>
      </c>
      <c r="B328" t="s">
        <v>80</v>
      </c>
      <c r="C328">
        <v>31304</v>
      </c>
      <c r="D328" t="s">
        <v>61</v>
      </c>
      <c r="E328" t="s">
        <v>360</v>
      </c>
      <c r="F328" t="s">
        <v>320</v>
      </c>
      <c r="G328">
        <v>406258</v>
      </c>
      <c r="H328" t="s">
        <v>49</v>
      </c>
      <c r="I328" t="s">
        <v>321</v>
      </c>
      <c r="J328" t="s">
        <v>322</v>
      </c>
      <c r="K328" t="s">
        <v>323</v>
      </c>
    </row>
    <row r="329" spans="1:11" x14ac:dyDescent="0.25">
      <c r="A329" t="s">
        <v>806</v>
      </c>
      <c r="B329" t="s">
        <v>80</v>
      </c>
      <c r="C329">
        <v>30820</v>
      </c>
      <c r="D329" t="s">
        <v>61</v>
      </c>
      <c r="E329" t="s">
        <v>412</v>
      </c>
      <c r="F329" t="s">
        <v>486</v>
      </c>
      <c r="G329">
        <v>399984</v>
      </c>
      <c r="H329" t="s">
        <v>49</v>
      </c>
      <c r="I329" t="s">
        <v>416</v>
      </c>
      <c r="J329" t="s">
        <v>417</v>
      </c>
      <c r="K329" t="s">
        <v>487</v>
      </c>
    </row>
    <row r="330" spans="1:11" x14ac:dyDescent="0.25">
      <c r="A330" t="s">
        <v>807</v>
      </c>
      <c r="B330" t="s">
        <v>80</v>
      </c>
      <c r="C330">
        <v>31406</v>
      </c>
      <c r="D330" t="s">
        <v>61</v>
      </c>
      <c r="E330" t="s">
        <v>328</v>
      </c>
      <c r="F330" t="s">
        <v>328</v>
      </c>
      <c r="G330">
        <v>410340</v>
      </c>
      <c r="H330" t="s">
        <v>49</v>
      </c>
      <c r="I330" t="s">
        <v>329</v>
      </c>
      <c r="J330" t="s">
        <v>330</v>
      </c>
      <c r="K330" t="s">
        <v>328</v>
      </c>
    </row>
    <row r="331" spans="1:11" x14ac:dyDescent="0.25">
      <c r="A331" t="s">
        <v>808</v>
      </c>
      <c r="B331" t="s">
        <v>80</v>
      </c>
      <c r="C331">
        <v>31258</v>
      </c>
      <c r="D331" t="s">
        <v>61</v>
      </c>
      <c r="E331" t="s">
        <v>410</v>
      </c>
      <c r="F331" t="s">
        <v>373</v>
      </c>
      <c r="G331">
        <v>406260</v>
      </c>
      <c r="H331" t="s">
        <v>49</v>
      </c>
      <c r="I331" t="s">
        <v>351</v>
      </c>
      <c r="J331" t="s">
        <v>352</v>
      </c>
      <c r="K331" t="s">
        <v>323</v>
      </c>
    </row>
    <row r="332" spans="1:11" x14ac:dyDescent="0.25">
      <c r="A332" t="s">
        <v>809</v>
      </c>
      <c r="B332" t="s">
        <v>80</v>
      </c>
      <c r="C332">
        <v>31258</v>
      </c>
      <c r="D332" t="s">
        <v>61</v>
      </c>
      <c r="E332" t="s">
        <v>410</v>
      </c>
      <c r="F332" t="s">
        <v>373</v>
      </c>
      <c r="G332">
        <v>406260</v>
      </c>
      <c r="H332" t="s">
        <v>49</v>
      </c>
      <c r="I332" t="s">
        <v>351</v>
      </c>
      <c r="J332" t="s">
        <v>352</v>
      </c>
      <c r="K332" t="s">
        <v>323</v>
      </c>
    </row>
    <row r="333" spans="1:11" x14ac:dyDescent="0.25">
      <c r="A333" t="s">
        <v>810</v>
      </c>
      <c r="B333" t="s">
        <v>80</v>
      </c>
      <c r="C333">
        <v>30548</v>
      </c>
      <c r="D333" t="s">
        <v>61</v>
      </c>
      <c r="E333" t="s">
        <v>443</v>
      </c>
      <c r="F333" t="s">
        <v>405</v>
      </c>
      <c r="G333">
        <v>399065</v>
      </c>
      <c r="H333" t="s">
        <v>49</v>
      </c>
      <c r="I333" t="s">
        <v>377</v>
      </c>
      <c r="J333" t="s">
        <v>378</v>
      </c>
      <c r="K333" t="s">
        <v>405</v>
      </c>
    </row>
    <row r="334" spans="1:11" x14ac:dyDescent="0.25">
      <c r="A334" t="s">
        <v>811</v>
      </c>
      <c r="B334" t="s">
        <v>80</v>
      </c>
      <c r="C334">
        <v>31406</v>
      </c>
      <c r="D334" t="s">
        <v>61</v>
      </c>
      <c r="E334" t="s">
        <v>328</v>
      </c>
      <c r="F334" t="s">
        <v>407</v>
      </c>
      <c r="G334">
        <v>411500</v>
      </c>
      <c r="H334" t="s">
        <v>49</v>
      </c>
      <c r="I334" t="s">
        <v>377</v>
      </c>
      <c r="J334" t="s">
        <v>378</v>
      </c>
      <c r="K334" t="s">
        <v>407</v>
      </c>
    </row>
    <row r="335" spans="1:11" x14ac:dyDescent="0.25">
      <c r="A335" t="s">
        <v>812</v>
      </c>
      <c r="B335" t="s">
        <v>80</v>
      </c>
      <c r="C335">
        <v>31773</v>
      </c>
      <c r="D335" t="s">
        <v>61</v>
      </c>
      <c r="E335" t="s">
        <v>349</v>
      </c>
      <c r="F335" t="s">
        <v>813</v>
      </c>
      <c r="G335">
        <v>410295</v>
      </c>
      <c r="H335" t="s">
        <v>49</v>
      </c>
      <c r="I335" t="s">
        <v>351</v>
      </c>
      <c r="J335" t="s">
        <v>352</v>
      </c>
      <c r="K335" t="s">
        <v>542</v>
      </c>
    </row>
    <row r="336" spans="1:11" x14ac:dyDescent="0.25">
      <c r="A336" t="s">
        <v>814</v>
      </c>
      <c r="B336" t="s">
        <v>80</v>
      </c>
      <c r="C336">
        <v>32069</v>
      </c>
      <c r="D336" t="s">
        <v>61</v>
      </c>
      <c r="E336" t="s">
        <v>458</v>
      </c>
      <c r="F336" t="s">
        <v>457</v>
      </c>
      <c r="G336">
        <v>418883</v>
      </c>
      <c r="H336" t="s">
        <v>49</v>
      </c>
      <c r="I336" t="s">
        <v>416</v>
      </c>
      <c r="J336" t="s">
        <v>417</v>
      </c>
      <c r="K336" t="s">
        <v>459</v>
      </c>
    </row>
    <row r="337" spans="1:11" x14ac:dyDescent="0.25">
      <c r="A337" t="s">
        <v>815</v>
      </c>
      <c r="B337" t="s">
        <v>80</v>
      </c>
      <c r="C337">
        <v>30774</v>
      </c>
      <c r="D337" t="s">
        <v>61</v>
      </c>
      <c r="E337" t="s">
        <v>507</v>
      </c>
      <c r="F337" t="s">
        <v>393</v>
      </c>
      <c r="G337">
        <v>402412</v>
      </c>
      <c r="H337" t="s">
        <v>49</v>
      </c>
      <c r="I337" t="s">
        <v>65</v>
      </c>
      <c r="J337" t="s">
        <v>66</v>
      </c>
      <c r="K337" t="s">
        <v>393</v>
      </c>
    </row>
    <row r="338" spans="1:11" x14ac:dyDescent="0.25">
      <c r="A338" t="s">
        <v>816</v>
      </c>
      <c r="B338" t="s">
        <v>80</v>
      </c>
      <c r="C338">
        <v>32195</v>
      </c>
      <c r="D338" t="s">
        <v>61</v>
      </c>
      <c r="E338" t="s">
        <v>476</v>
      </c>
      <c r="F338" t="s">
        <v>477</v>
      </c>
      <c r="G338">
        <v>421289</v>
      </c>
      <c r="H338" t="s">
        <v>49</v>
      </c>
      <c r="I338" t="s">
        <v>334</v>
      </c>
      <c r="J338" t="s">
        <v>335</v>
      </c>
      <c r="K338" t="s">
        <v>478</v>
      </c>
    </row>
    <row r="339" spans="1:11" x14ac:dyDescent="0.25">
      <c r="A339" t="s">
        <v>817</v>
      </c>
      <c r="B339" t="s">
        <v>80</v>
      </c>
      <c r="C339">
        <v>31406</v>
      </c>
      <c r="D339" t="s">
        <v>61</v>
      </c>
      <c r="E339" t="s">
        <v>328</v>
      </c>
      <c r="F339" t="s">
        <v>328</v>
      </c>
      <c r="G339">
        <v>410340</v>
      </c>
      <c r="H339" t="s">
        <v>49</v>
      </c>
      <c r="I339" t="s">
        <v>329</v>
      </c>
      <c r="J339" t="s">
        <v>330</v>
      </c>
      <c r="K339" t="s">
        <v>328</v>
      </c>
    </row>
    <row r="340" spans="1:11" x14ac:dyDescent="0.25">
      <c r="A340" t="s">
        <v>818</v>
      </c>
      <c r="B340" t="s">
        <v>133</v>
      </c>
      <c r="C340">
        <v>31436</v>
      </c>
      <c r="D340" t="s">
        <v>61</v>
      </c>
      <c r="E340" t="s">
        <v>355</v>
      </c>
      <c r="F340" t="s">
        <v>332</v>
      </c>
      <c r="G340">
        <v>410745</v>
      </c>
      <c r="H340" t="s">
        <v>49</v>
      </c>
      <c r="I340" t="s">
        <v>377</v>
      </c>
      <c r="J340" t="s">
        <v>378</v>
      </c>
      <c r="K340" t="s">
        <v>327</v>
      </c>
    </row>
    <row r="341" spans="1:11" x14ac:dyDescent="0.25">
      <c r="A341" t="s">
        <v>819</v>
      </c>
      <c r="B341" t="s">
        <v>133</v>
      </c>
      <c r="C341">
        <v>31575</v>
      </c>
      <c r="D341" t="s">
        <v>61</v>
      </c>
      <c r="E341" t="s">
        <v>493</v>
      </c>
      <c r="F341" t="s">
        <v>539</v>
      </c>
      <c r="G341">
        <v>412000</v>
      </c>
      <c r="H341" t="s">
        <v>49</v>
      </c>
      <c r="I341" t="s">
        <v>351</v>
      </c>
      <c r="J341" t="s">
        <v>352</v>
      </c>
      <c r="K341" t="s">
        <v>539</v>
      </c>
    </row>
    <row r="342" spans="1:11" x14ac:dyDescent="0.25">
      <c r="A342" t="s">
        <v>820</v>
      </c>
      <c r="B342" t="s">
        <v>133</v>
      </c>
      <c r="C342">
        <v>31788</v>
      </c>
      <c r="D342" t="s">
        <v>61</v>
      </c>
      <c r="E342" t="s">
        <v>349</v>
      </c>
      <c r="F342" t="s">
        <v>350</v>
      </c>
      <c r="G342">
        <v>404188</v>
      </c>
      <c r="H342" t="s">
        <v>49</v>
      </c>
      <c r="I342" t="s">
        <v>450</v>
      </c>
      <c r="J342" t="s">
        <v>451</v>
      </c>
      <c r="K342" t="s">
        <v>345</v>
      </c>
    </row>
    <row r="343" spans="1:11" x14ac:dyDescent="0.25">
      <c r="A343" t="s">
        <v>821</v>
      </c>
      <c r="B343" t="s">
        <v>133</v>
      </c>
      <c r="C343">
        <v>31174</v>
      </c>
      <c r="D343" t="s">
        <v>61</v>
      </c>
      <c r="E343" t="s">
        <v>432</v>
      </c>
      <c r="F343" t="s">
        <v>568</v>
      </c>
      <c r="G343">
        <v>406269</v>
      </c>
      <c r="H343" t="s">
        <v>49</v>
      </c>
      <c r="I343" t="s">
        <v>351</v>
      </c>
      <c r="J343" t="s">
        <v>352</v>
      </c>
      <c r="K343" t="s">
        <v>359</v>
      </c>
    </row>
    <row r="344" spans="1:11" x14ac:dyDescent="0.25">
      <c r="A344" t="s">
        <v>822</v>
      </c>
      <c r="B344" t="s">
        <v>133</v>
      </c>
      <c r="C344">
        <v>31881</v>
      </c>
      <c r="D344" t="s">
        <v>61</v>
      </c>
      <c r="E344" t="s">
        <v>342</v>
      </c>
      <c r="F344" t="s">
        <v>578</v>
      </c>
      <c r="G344">
        <v>416769</v>
      </c>
      <c r="H344" t="s">
        <v>49</v>
      </c>
      <c r="I344" t="s">
        <v>321</v>
      </c>
      <c r="J344" t="s">
        <v>322</v>
      </c>
      <c r="K344" t="s">
        <v>454</v>
      </c>
    </row>
    <row r="345" spans="1:11" x14ac:dyDescent="0.25">
      <c r="A345" t="s">
        <v>823</v>
      </c>
      <c r="B345" t="s">
        <v>133</v>
      </c>
      <c r="C345">
        <v>31248</v>
      </c>
      <c r="D345" t="s">
        <v>61</v>
      </c>
      <c r="E345" t="s">
        <v>461</v>
      </c>
      <c r="F345" t="s">
        <v>358</v>
      </c>
      <c r="G345">
        <v>407782</v>
      </c>
      <c r="H345" t="s">
        <v>49</v>
      </c>
      <c r="I345" t="s">
        <v>65</v>
      </c>
      <c r="J345" t="s">
        <v>66</v>
      </c>
      <c r="K345" t="s">
        <v>359</v>
      </c>
    </row>
    <row r="346" spans="1:11" x14ac:dyDescent="0.25">
      <c r="A346" t="s">
        <v>824</v>
      </c>
      <c r="B346" t="s">
        <v>133</v>
      </c>
      <c r="C346">
        <v>31945</v>
      </c>
      <c r="D346" t="s">
        <v>61</v>
      </c>
      <c r="E346" t="s">
        <v>340</v>
      </c>
      <c r="F346" t="s">
        <v>578</v>
      </c>
      <c r="G346">
        <v>416769</v>
      </c>
      <c r="H346" t="s">
        <v>49</v>
      </c>
      <c r="I346" t="s">
        <v>321</v>
      </c>
      <c r="J346" t="s">
        <v>322</v>
      </c>
      <c r="K346" t="s">
        <v>454</v>
      </c>
    </row>
    <row r="347" spans="1:11" x14ac:dyDescent="0.25">
      <c r="A347" t="s">
        <v>825</v>
      </c>
      <c r="B347" t="s">
        <v>133</v>
      </c>
      <c r="C347">
        <v>31406</v>
      </c>
      <c r="D347" t="s">
        <v>61</v>
      </c>
      <c r="E347" t="s">
        <v>328</v>
      </c>
      <c r="F347" t="s">
        <v>328</v>
      </c>
      <c r="G347">
        <v>410340</v>
      </c>
      <c r="H347" t="s">
        <v>49</v>
      </c>
      <c r="I347" t="s">
        <v>329</v>
      </c>
      <c r="J347" t="s">
        <v>330</v>
      </c>
      <c r="K347" t="s">
        <v>328</v>
      </c>
    </row>
    <row r="348" spans="1:11" x14ac:dyDescent="0.25">
      <c r="A348" t="s">
        <v>826</v>
      </c>
      <c r="B348" t="s">
        <v>133</v>
      </c>
      <c r="C348">
        <v>31985</v>
      </c>
      <c r="D348" t="s">
        <v>61</v>
      </c>
      <c r="E348" t="s">
        <v>343</v>
      </c>
      <c r="F348" t="s">
        <v>678</v>
      </c>
      <c r="G348">
        <v>416125</v>
      </c>
      <c r="H348" t="s">
        <v>49</v>
      </c>
      <c r="I348" t="s">
        <v>482</v>
      </c>
      <c r="J348" t="s">
        <v>483</v>
      </c>
      <c r="K348" t="s">
        <v>678</v>
      </c>
    </row>
    <row r="349" spans="1:11" x14ac:dyDescent="0.25">
      <c r="A349" t="s">
        <v>827</v>
      </c>
      <c r="B349" t="s">
        <v>133</v>
      </c>
      <c r="C349">
        <v>30644</v>
      </c>
      <c r="D349" t="s">
        <v>61</v>
      </c>
      <c r="E349" t="s">
        <v>403</v>
      </c>
      <c r="F349" t="s">
        <v>404</v>
      </c>
      <c r="G349">
        <v>399236</v>
      </c>
      <c r="H349" t="s">
        <v>49</v>
      </c>
      <c r="I349" t="s">
        <v>364</v>
      </c>
      <c r="J349" t="s">
        <v>365</v>
      </c>
      <c r="K349" t="s">
        <v>405</v>
      </c>
    </row>
    <row r="350" spans="1:11" x14ac:dyDescent="0.25">
      <c r="A350" t="s">
        <v>828</v>
      </c>
      <c r="B350" t="s">
        <v>133</v>
      </c>
      <c r="C350">
        <v>31788</v>
      </c>
      <c r="D350" t="s">
        <v>61</v>
      </c>
      <c r="E350" t="s">
        <v>349</v>
      </c>
      <c r="F350" t="s">
        <v>350</v>
      </c>
      <c r="G350">
        <v>413087</v>
      </c>
      <c r="H350" t="s">
        <v>49</v>
      </c>
      <c r="I350" t="s">
        <v>351</v>
      </c>
      <c r="J350" t="s">
        <v>352</v>
      </c>
      <c r="K350" t="s">
        <v>350</v>
      </c>
    </row>
    <row r="351" spans="1:11" x14ac:dyDescent="0.25">
      <c r="A351" t="s">
        <v>829</v>
      </c>
      <c r="B351" t="s">
        <v>133</v>
      </c>
      <c r="C351">
        <v>31788</v>
      </c>
      <c r="D351" t="s">
        <v>61</v>
      </c>
      <c r="E351" t="s">
        <v>349</v>
      </c>
      <c r="F351" t="s">
        <v>350</v>
      </c>
      <c r="G351">
        <v>404188</v>
      </c>
      <c r="H351" t="s">
        <v>49</v>
      </c>
      <c r="I351" t="s">
        <v>450</v>
      </c>
      <c r="J351" t="s">
        <v>451</v>
      </c>
      <c r="K351" t="s">
        <v>345</v>
      </c>
    </row>
    <row r="352" spans="1:11" x14ac:dyDescent="0.25">
      <c r="A352" t="s">
        <v>830</v>
      </c>
      <c r="B352" t="s">
        <v>133</v>
      </c>
      <c r="C352">
        <v>31406</v>
      </c>
      <c r="D352" t="s">
        <v>61</v>
      </c>
      <c r="E352" t="s">
        <v>328</v>
      </c>
      <c r="F352" t="s">
        <v>407</v>
      </c>
      <c r="G352">
        <v>411500</v>
      </c>
      <c r="H352" t="s">
        <v>49</v>
      </c>
      <c r="I352" t="s">
        <v>377</v>
      </c>
      <c r="J352" t="s">
        <v>378</v>
      </c>
      <c r="K352" t="s">
        <v>407</v>
      </c>
    </row>
    <row r="353" spans="1:11" x14ac:dyDescent="0.25">
      <c r="A353" t="s">
        <v>831</v>
      </c>
      <c r="B353" t="s">
        <v>133</v>
      </c>
      <c r="C353">
        <v>31406</v>
      </c>
      <c r="D353" t="s">
        <v>61</v>
      </c>
      <c r="E353" t="s">
        <v>328</v>
      </c>
      <c r="F353" t="s">
        <v>332</v>
      </c>
      <c r="G353">
        <v>410376</v>
      </c>
      <c r="H353" t="s">
        <v>49</v>
      </c>
      <c r="I353" t="s">
        <v>334</v>
      </c>
      <c r="J353" t="s">
        <v>335</v>
      </c>
      <c r="K353" t="s">
        <v>336</v>
      </c>
    </row>
    <row r="354" spans="1:11" x14ac:dyDescent="0.25">
      <c r="A354" t="s">
        <v>832</v>
      </c>
      <c r="B354" t="s">
        <v>133</v>
      </c>
      <c r="C354">
        <v>32069</v>
      </c>
      <c r="D354" t="s">
        <v>61</v>
      </c>
      <c r="E354" t="s">
        <v>458</v>
      </c>
      <c r="F354" t="s">
        <v>704</v>
      </c>
      <c r="G354">
        <v>417871</v>
      </c>
      <c r="H354" t="s">
        <v>49</v>
      </c>
      <c r="I354" t="s">
        <v>482</v>
      </c>
      <c r="J354" t="s">
        <v>483</v>
      </c>
      <c r="K354" t="s">
        <v>704</v>
      </c>
    </row>
    <row r="355" spans="1:11" x14ac:dyDescent="0.25">
      <c r="A355" t="s">
        <v>833</v>
      </c>
      <c r="B355" t="s">
        <v>133</v>
      </c>
      <c r="C355">
        <v>31823</v>
      </c>
      <c r="D355" t="s">
        <v>61</v>
      </c>
      <c r="E355" t="s">
        <v>346</v>
      </c>
      <c r="F355" t="s">
        <v>542</v>
      </c>
      <c r="G355">
        <v>410295</v>
      </c>
      <c r="H355" t="s">
        <v>49</v>
      </c>
      <c r="I355" t="s">
        <v>351</v>
      </c>
      <c r="J355" t="s">
        <v>352</v>
      </c>
      <c r="K355" t="s">
        <v>542</v>
      </c>
    </row>
    <row r="356" spans="1:11" x14ac:dyDescent="0.25">
      <c r="A356" t="s">
        <v>834</v>
      </c>
      <c r="B356" t="s">
        <v>133</v>
      </c>
      <c r="C356">
        <v>32135</v>
      </c>
      <c r="D356" t="s">
        <v>61</v>
      </c>
      <c r="E356" t="s">
        <v>428</v>
      </c>
      <c r="F356" t="s">
        <v>501</v>
      </c>
      <c r="G356">
        <v>420066</v>
      </c>
      <c r="H356" t="s">
        <v>49</v>
      </c>
      <c r="I356" t="s">
        <v>65</v>
      </c>
      <c r="J356" t="s">
        <v>66</v>
      </c>
      <c r="K356" t="s">
        <v>428</v>
      </c>
    </row>
    <row r="357" spans="1:11" x14ac:dyDescent="0.25">
      <c r="A357" t="s">
        <v>835</v>
      </c>
      <c r="B357" t="s">
        <v>133</v>
      </c>
      <c r="C357">
        <v>30820</v>
      </c>
      <c r="D357" t="s">
        <v>61</v>
      </c>
      <c r="E357" t="s">
        <v>412</v>
      </c>
      <c r="F357" t="s">
        <v>393</v>
      </c>
      <c r="G357">
        <v>402225</v>
      </c>
      <c r="H357" t="s">
        <v>49</v>
      </c>
      <c r="I357" t="s">
        <v>334</v>
      </c>
      <c r="J357" t="s">
        <v>335</v>
      </c>
      <c r="K357" t="s">
        <v>382</v>
      </c>
    </row>
    <row r="358" spans="1:11" x14ac:dyDescent="0.25">
      <c r="A358" t="s">
        <v>836</v>
      </c>
      <c r="B358" t="s">
        <v>133</v>
      </c>
      <c r="C358">
        <v>31727</v>
      </c>
      <c r="D358" t="s">
        <v>61</v>
      </c>
      <c r="E358" t="s">
        <v>633</v>
      </c>
      <c r="F358" t="s">
        <v>572</v>
      </c>
      <c r="G358">
        <v>410302</v>
      </c>
      <c r="H358" t="s">
        <v>49</v>
      </c>
      <c r="I358" t="s">
        <v>351</v>
      </c>
      <c r="J358" t="s">
        <v>352</v>
      </c>
      <c r="K358" t="s">
        <v>572</v>
      </c>
    </row>
    <row r="359" spans="1:11" x14ac:dyDescent="0.25">
      <c r="A359" t="s">
        <v>837</v>
      </c>
      <c r="B359" t="s">
        <v>133</v>
      </c>
      <c r="C359">
        <v>31304</v>
      </c>
      <c r="D359" t="s">
        <v>61</v>
      </c>
      <c r="E359" t="s">
        <v>360</v>
      </c>
      <c r="F359" t="s">
        <v>373</v>
      </c>
      <c r="G359">
        <v>406260</v>
      </c>
      <c r="H359" t="s">
        <v>49</v>
      </c>
      <c r="I359" t="s">
        <v>351</v>
      </c>
      <c r="J359" t="s">
        <v>352</v>
      </c>
      <c r="K359" t="s">
        <v>323</v>
      </c>
    </row>
    <row r="360" spans="1:11" x14ac:dyDescent="0.25">
      <c r="A360" t="s">
        <v>838</v>
      </c>
      <c r="B360" t="s">
        <v>133</v>
      </c>
      <c r="C360">
        <v>31831</v>
      </c>
      <c r="D360" t="s">
        <v>61</v>
      </c>
      <c r="E360" t="s">
        <v>455</v>
      </c>
      <c r="F360" t="s">
        <v>454</v>
      </c>
      <c r="G360">
        <v>413090</v>
      </c>
      <c r="H360" t="s">
        <v>49</v>
      </c>
      <c r="I360" t="s">
        <v>416</v>
      </c>
      <c r="J360" t="s">
        <v>417</v>
      </c>
      <c r="K360" t="s">
        <v>353</v>
      </c>
    </row>
    <row r="361" spans="1:11" x14ac:dyDescent="0.25">
      <c r="A361" t="s">
        <v>839</v>
      </c>
      <c r="B361" t="s">
        <v>133</v>
      </c>
      <c r="C361">
        <v>31444</v>
      </c>
      <c r="D361" t="s">
        <v>61</v>
      </c>
      <c r="E361" t="s">
        <v>327</v>
      </c>
      <c r="F361" t="s">
        <v>407</v>
      </c>
      <c r="G361">
        <v>411500</v>
      </c>
      <c r="H361" t="s">
        <v>49</v>
      </c>
      <c r="I361" t="s">
        <v>377</v>
      </c>
      <c r="J361" t="s">
        <v>378</v>
      </c>
      <c r="K361" t="s">
        <v>407</v>
      </c>
    </row>
    <row r="362" spans="1:11" x14ac:dyDescent="0.25">
      <c r="A362" t="s">
        <v>840</v>
      </c>
      <c r="B362" t="s">
        <v>133</v>
      </c>
      <c r="C362">
        <v>32217</v>
      </c>
      <c r="D362" t="s">
        <v>61</v>
      </c>
      <c r="E362" t="s">
        <v>478</v>
      </c>
      <c r="F362" t="s">
        <v>841</v>
      </c>
      <c r="G362">
        <v>417877</v>
      </c>
      <c r="H362" t="s">
        <v>49</v>
      </c>
      <c r="I362" t="s">
        <v>482</v>
      </c>
      <c r="J362" t="s">
        <v>483</v>
      </c>
      <c r="K362" t="s">
        <v>841</v>
      </c>
    </row>
    <row r="363" spans="1:11" x14ac:dyDescent="0.25">
      <c r="A363" t="s">
        <v>842</v>
      </c>
      <c r="B363" t="s">
        <v>133</v>
      </c>
      <c r="C363">
        <v>32217</v>
      </c>
      <c r="D363" t="s">
        <v>61</v>
      </c>
      <c r="E363" t="s">
        <v>478</v>
      </c>
      <c r="F363" t="s">
        <v>477</v>
      </c>
      <c r="G363">
        <v>421289</v>
      </c>
      <c r="H363" t="s">
        <v>49</v>
      </c>
      <c r="I363" t="s">
        <v>334</v>
      </c>
      <c r="J363" t="s">
        <v>335</v>
      </c>
      <c r="K363" t="s">
        <v>478</v>
      </c>
    </row>
    <row r="364" spans="1:11" x14ac:dyDescent="0.25">
      <c r="A364" t="s">
        <v>843</v>
      </c>
      <c r="B364" t="s">
        <v>133</v>
      </c>
      <c r="C364">
        <v>32119</v>
      </c>
      <c r="D364" t="s">
        <v>61</v>
      </c>
      <c r="E364" t="s">
        <v>500</v>
      </c>
      <c r="F364" t="s">
        <v>428</v>
      </c>
      <c r="G364">
        <v>420147</v>
      </c>
      <c r="H364" t="s">
        <v>49</v>
      </c>
      <c r="I364" t="s">
        <v>334</v>
      </c>
      <c r="J364" t="s">
        <v>335</v>
      </c>
      <c r="K364" t="s">
        <v>428</v>
      </c>
    </row>
    <row r="365" spans="1:11" x14ac:dyDescent="0.25">
      <c r="A365" t="s">
        <v>844</v>
      </c>
      <c r="B365" t="s">
        <v>133</v>
      </c>
      <c r="C365">
        <v>32027</v>
      </c>
      <c r="D365" t="s">
        <v>61</v>
      </c>
      <c r="E365" t="s">
        <v>655</v>
      </c>
      <c r="F365" t="s">
        <v>420</v>
      </c>
      <c r="G365">
        <v>418017</v>
      </c>
      <c r="H365" t="s">
        <v>49</v>
      </c>
      <c r="I365" t="s">
        <v>416</v>
      </c>
      <c r="J365" t="s">
        <v>417</v>
      </c>
      <c r="K365" t="s">
        <v>422</v>
      </c>
    </row>
    <row r="366" spans="1:11" x14ac:dyDescent="0.25">
      <c r="A366" t="s">
        <v>845</v>
      </c>
      <c r="B366" t="s">
        <v>133</v>
      </c>
      <c r="C366">
        <v>31985</v>
      </c>
      <c r="D366" t="s">
        <v>61</v>
      </c>
      <c r="E366" t="s">
        <v>343</v>
      </c>
      <c r="F366" t="s">
        <v>678</v>
      </c>
      <c r="G366">
        <v>416125</v>
      </c>
      <c r="H366" t="s">
        <v>49</v>
      </c>
      <c r="I366" t="s">
        <v>482</v>
      </c>
      <c r="J366" t="s">
        <v>483</v>
      </c>
      <c r="K366" t="s">
        <v>678</v>
      </c>
    </row>
    <row r="367" spans="1:11" x14ac:dyDescent="0.25">
      <c r="A367" t="s">
        <v>846</v>
      </c>
      <c r="B367" t="s">
        <v>133</v>
      </c>
      <c r="C367">
        <v>31977</v>
      </c>
      <c r="D367" t="s">
        <v>61</v>
      </c>
      <c r="E367" t="s">
        <v>422</v>
      </c>
      <c r="F367" t="s">
        <v>420</v>
      </c>
      <c r="G367">
        <v>418017</v>
      </c>
      <c r="H367" t="s">
        <v>49</v>
      </c>
      <c r="I367" t="s">
        <v>416</v>
      </c>
      <c r="J367" t="s">
        <v>417</v>
      </c>
      <c r="K367" t="s">
        <v>422</v>
      </c>
    </row>
    <row r="368" spans="1:11" x14ac:dyDescent="0.25">
      <c r="A368" t="s">
        <v>847</v>
      </c>
      <c r="B368" t="s">
        <v>133</v>
      </c>
      <c r="C368">
        <v>31082</v>
      </c>
      <c r="D368" t="s">
        <v>61</v>
      </c>
      <c r="E368" t="s">
        <v>386</v>
      </c>
      <c r="F368" t="s">
        <v>384</v>
      </c>
      <c r="G368">
        <v>404564</v>
      </c>
      <c r="H368" t="s">
        <v>49</v>
      </c>
      <c r="I368" t="s">
        <v>370</v>
      </c>
      <c r="J368" t="s">
        <v>371</v>
      </c>
      <c r="K368" t="s">
        <v>387</v>
      </c>
    </row>
    <row r="369" spans="1:11" x14ac:dyDescent="0.25">
      <c r="A369" t="s">
        <v>848</v>
      </c>
      <c r="B369" t="s">
        <v>133</v>
      </c>
      <c r="C369">
        <v>32069</v>
      </c>
      <c r="D369" t="s">
        <v>61</v>
      </c>
      <c r="E369" t="s">
        <v>458</v>
      </c>
      <c r="F369" t="s">
        <v>704</v>
      </c>
      <c r="G369">
        <v>404792</v>
      </c>
      <c r="H369" t="s">
        <v>49</v>
      </c>
      <c r="I369" t="s">
        <v>450</v>
      </c>
      <c r="J369" t="s">
        <v>451</v>
      </c>
      <c r="K369" t="s">
        <v>704</v>
      </c>
    </row>
    <row r="370" spans="1:11" x14ac:dyDescent="0.25">
      <c r="A370" t="s">
        <v>849</v>
      </c>
      <c r="B370" t="s">
        <v>133</v>
      </c>
      <c r="C370">
        <v>31873</v>
      </c>
      <c r="D370" t="s">
        <v>61</v>
      </c>
      <c r="E370" t="s">
        <v>570</v>
      </c>
      <c r="F370" t="s">
        <v>707</v>
      </c>
      <c r="G370">
        <v>416121</v>
      </c>
      <c r="H370" t="s">
        <v>49</v>
      </c>
      <c r="I370" t="s">
        <v>450</v>
      </c>
      <c r="J370" t="s">
        <v>451</v>
      </c>
      <c r="K370" t="s">
        <v>455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2022.08 CARGO ANALYSIS</vt:lpstr>
      <vt:lpstr>2022 VESSEL CALLS</vt:lpstr>
      <vt:lpstr>2021 VESSEL CALLS</vt:lpstr>
      <vt:lpstr>VESSEL LOCATION ANALYSIS</vt:lpstr>
      <vt:lpstr>CARGO TRAFFIC STATS</vt:lpstr>
      <vt:lpstr>CARGO TRAFFIC SUMMARY</vt:lpstr>
      <vt:lpstr>PROVISIONING 2022</vt:lpstr>
      <vt:lpstr>PROVISIONING 2021</vt:lpstr>
      <vt:lpstr>PROVISIONING SUMMARY </vt:lpstr>
      <vt:lpstr>AUGUST CARGO STATS 2022VS 2021</vt:lpstr>
      <vt:lpstr>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Rosina Romeo</dc:creator>
  <cp:lastModifiedBy>tvkooten</cp:lastModifiedBy>
  <dcterms:created xsi:type="dcterms:W3CDTF">2022-09-25T01:45:25Z</dcterms:created>
  <dcterms:modified xsi:type="dcterms:W3CDTF">2022-09-27T12:44:39Z</dcterms:modified>
</cp:coreProperties>
</file>