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8" documentId="8_{D3991B12-7E4D-41E9-B42B-F56FB3DF9AEC}" xr6:coauthVersionLast="47" xr6:coauthVersionMax="47" xr10:uidLastSave="{6D1AB9F5-7265-4089-AB11-4D7FD35263CB}"/>
  <bookViews>
    <workbookView xWindow="21480" yWindow="-120" windowWidth="29040" windowHeight="15840" firstSheet="1" activeTab="4" xr2:uid="{00000000-000D-0000-FFFF-FFFF00000000}"/>
  </bookViews>
  <sheets>
    <sheet name="Weekly Arrival-Departures 2020" sheetId="1" r:id="rId1"/>
    <sheet name="Executive Summary 2020 vs 2019" sheetId="5" r:id="rId2"/>
    <sheet name="Weekly Arrival-Departures 2021" sheetId="6" r:id="rId3"/>
    <sheet name="Executive Summary 2021 vs 2020" sheetId="7" r:id="rId4"/>
    <sheet name="Executive Summary 2021 vs 2019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39" i="6" l="1"/>
  <c r="CV39" i="6"/>
  <c r="CU39" i="6"/>
  <c r="CT39" i="6"/>
  <c r="CS39" i="6" l="1"/>
  <c r="CO39" i="6"/>
  <c r="CR39" i="6" l="1"/>
  <c r="CQ39" i="6"/>
  <c r="CP39" i="6"/>
  <c r="CN39" i="6"/>
  <c r="CH39" i="6" l="1"/>
  <c r="CM39" i="6"/>
  <c r="CI39" i="6"/>
  <c r="CL39" i="6"/>
  <c r="CK39" i="6"/>
  <c r="CJ39" i="6"/>
  <c r="Q19" i="8"/>
  <c r="Q20" i="8"/>
  <c r="CE39" i="6"/>
  <c r="CC39" i="6"/>
  <c r="CD39" i="6"/>
  <c r="CA39" i="6"/>
  <c r="BZ39" i="6"/>
  <c r="BY39" i="6"/>
  <c r="CG39" i="6"/>
  <c r="CF39" i="6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CB39" i="6" l="1"/>
  <c r="BT39" i="6" l="1"/>
  <c r="BU39" i="6"/>
  <c r="BW39" i="6"/>
  <c r="BV39" i="6"/>
  <c r="BX39" i="6" l="1"/>
  <c r="BS39" i="6"/>
  <c r="BR39" i="6"/>
  <c r="BQ39" i="6" l="1"/>
  <c r="BP39" i="6"/>
  <c r="BO39" i="6"/>
  <c r="BN39" i="6"/>
  <c r="BM39" i="6"/>
  <c r="BL39" i="6"/>
  <c r="BB39" i="6"/>
  <c r="BK39" i="6" l="1"/>
  <c r="BJ39" i="6"/>
  <c r="BI39" i="6" l="1"/>
  <c r="BH39" i="6"/>
  <c r="BG39" i="6" l="1"/>
  <c r="BF39" i="6"/>
  <c r="BE39" i="6" l="1"/>
  <c r="BD39" i="6"/>
  <c r="Q19" i="7"/>
  <c r="Q20" i="7"/>
  <c r="BC39" i="6" l="1"/>
  <c r="BA39" i="6" l="1"/>
  <c r="AZ39" i="6"/>
  <c r="AY39" i="6" l="1"/>
  <c r="AX39" i="6"/>
  <c r="AW39" i="6"/>
  <c r="AV39" i="6"/>
  <c r="AU39" i="6" l="1"/>
  <c r="AT39" i="6" l="1"/>
  <c r="AS39" i="6" l="1"/>
  <c r="AR39" i="6"/>
  <c r="AQ39" i="6" l="1"/>
  <c r="AP39" i="6"/>
  <c r="AO39" i="6" l="1"/>
  <c r="AN39" i="6"/>
  <c r="AM39" i="6" l="1"/>
  <c r="AL39" i="6"/>
  <c r="AK39" i="6" l="1"/>
  <c r="AJ39" i="6"/>
  <c r="B39" i="6"/>
  <c r="AI39" i="6" l="1"/>
  <c r="AH39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9" i="6" l="1"/>
  <c r="AF39" i="6"/>
  <c r="AE39" i="6" l="1"/>
  <c r="AD39" i="6"/>
  <c r="AC39" i="6" l="1"/>
  <c r="AB39" i="6"/>
  <c r="Z39" i="6" l="1"/>
  <c r="AA39" i="6" l="1"/>
  <c r="Y39" i="6" l="1"/>
  <c r="X39" i="6"/>
  <c r="W39" i="6" l="1"/>
  <c r="V39" i="6"/>
  <c r="S39" i="6" l="1"/>
  <c r="R39" i="6"/>
  <c r="U39" i="6"/>
  <c r="T39" i="6"/>
  <c r="Q39" i="6" l="1"/>
  <c r="P39" i="6"/>
  <c r="O39" i="6" l="1"/>
  <c r="N39" i="6"/>
  <c r="M39" i="6" l="1"/>
  <c r="L39" i="6"/>
  <c r="K39" i="6" l="1"/>
  <c r="J39" i="6"/>
  <c r="H39" i="6" l="1"/>
  <c r="D39" i="6"/>
  <c r="I39" i="6"/>
  <c r="G39" i="6" l="1"/>
  <c r="F39" i="6"/>
  <c r="E39" i="6" l="1"/>
  <c r="C39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<sst xmlns="http://schemas.openxmlformats.org/spreadsheetml/2006/main" count="503" uniqueCount="191">
  <si>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</si>
  <si>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</si>
  <si>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</si>
  <si>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</si>
  <si>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</si>
  <si>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</si>
  <si>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</si>
  <si>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</si>
  <si>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</si>
  <si>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</si>
  <si>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</si>
  <si>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</si>
  <si>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</si>
  <si>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</si>
  <si>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</si>
  <si>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</si>
  <si>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</si>
  <si>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</si>
  <si>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</si>
  <si>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</si>
  <si>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</si>
  <si>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</si>
  <si>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</si>
  <si>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</si>
  <si>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</si>
  <si>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</si>
  <si>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</si>
  <si>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</si>
  <si>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</si>
  <si>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</si>
  <si>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</si>
  <si>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</si>
  <si>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</si>
  <si>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</si>
  <si>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</si>
  <si>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</si>
  <si>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</si>
  <si>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</si>
  <si>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</si>
  <si>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</si>
  <si>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</si>
  <si>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</si>
  <si>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</si>
  <si>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</si>
  <si>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</si>
  <si>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</si>
  <si>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</si>
  <si>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</si>
  <si>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</si>
  <si>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</si>
  <si>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</si>
  <si>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</si>
  <si>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</si>
  <si>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</si>
  <si>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</si>
  <si>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</si>
  <si>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</si>
  <si>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</si>
  <si>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</si>
  <si>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</si>
  <si>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</si>
  <si>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</si>
  <si>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</si>
  <si>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</si>
  <si>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</si>
  <si>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</si>
  <si>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</si>
  <si>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</si>
  <si>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</si>
  <si>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</si>
  <si>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</si>
  <si>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</si>
  <si>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</si>
  <si>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</si>
  <si>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</si>
  <si>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</si>
  <si>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</si>
  <si>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</si>
  <si>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</si>
  <si>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</si>
  <si>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</si>
  <si>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</si>
  <si>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</si>
  <si>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</si>
  <si>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</si>
  <si>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</si>
  <si>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</si>
  <si>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</si>
  <si>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</si>
  <si>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</si>
  <si>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</si>
  <si>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</si>
  <si>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</si>
  <si>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</si>
  <si>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</si>
  <si>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</si>
  <si>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</si>
  <si>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</si>
  <si>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</si>
  <si>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</si>
  <si>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</si>
  <si>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</si>
  <si>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</si>
  <si>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</si>
  <si>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</si>
  <si>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</si>
  <si>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</si>
  <si>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</si>
  <si>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</si>
  <si>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</si>
  <si>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</si>
  <si>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</si>
  <si>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</si>
  <si>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</si>
  <si>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</si>
  <si>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</si>
  <si>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</si>
  <si>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</si>
  <si>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</si>
  <si>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</si>
  <si>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</si>
  <si>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</si>
  <si>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</si>
  <si>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</si>
  <si>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</si>
  <si>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</si>
  <si>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</si>
  <si>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</si>
  <si>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</si>
  <si>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</si>
  <si>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</si>
  <si>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</si>
  <si>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</si>
  <si>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</si>
  <si>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</si>
  <si>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</si>
  <si>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</si>
  <si>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</si>
  <si>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</si>
  <si>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</si>
  <si>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</si>
  <si>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</si>
  <si>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</si>
  <si>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</si>
  <si>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</si>
  <si>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</si>
  <si>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</si>
  <si>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</si>
  <si>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</si>
  <si>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</si>
  <si>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</si>
  <si>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</si>
  <si>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</si>
  <si>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</si>
  <si>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</si>
  <si>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</si>
  <si>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</si>
  <si>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</si>
  <si>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</si>
  <si>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</si>
  <si>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</si>
  <si>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</si>
  <si>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</si>
  <si>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</si>
  <si>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</si>
  <si>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</si>
  <si>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</si>
  <si>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</si>
  <si>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</si>
  <si>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</si>
  <si>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</si>
  <si>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</si>
  <si>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</si>
  <si>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</si>
  <si>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 xml:space="preserve">November </t>
  </si>
  <si>
    <t>Monthly Totals Passengers 2021 vs 2019</t>
  </si>
  <si>
    <t>REF 2021 vs 2019</t>
  </si>
  <si>
    <t>Nov 08 - Nov 14</t>
  </si>
  <si>
    <t>Nov 15 - Nov 21</t>
  </si>
  <si>
    <t>Nov 22 - Nov 28</t>
  </si>
  <si>
    <t xml:space="preserve">December </t>
  </si>
  <si>
    <t>Nov 29 - Dec 5</t>
  </si>
  <si>
    <t>Dec 6 - 12</t>
  </si>
  <si>
    <t>Dec 13 - 19</t>
  </si>
  <si>
    <t>Dec 20 - 26</t>
  </si>
  <si>
    <t>Dec 27 - Jan 2</t>
  </si>
  <si>
    <t>WestJet</t>
  </si>
  <si>
    <t xml:space="preserve">Air Transat </t>
  </si>
  <si>
    <t xml:space="preserve"> </t>
  </si>
  <si>
    <t xml:space="preserve">Calendar Week 50 runs Monday 13/12/21 through Sunday 19/12/21 and is based on total weeks in the year 2021. </t>
  </si>
  <si>
    <t xml:space="preserve">Air Canada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</si>
</sst>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8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0" fontId="0" fillId="0" borderId="31" xfId="0" applyBorder="1"/>
    <xf numFmtId="0" fontId="0" fillId="0" borderId="8" xfId="0" applyBorder="1"/>
    <xf numFmtId="0" fontId="0" fillId="0" borderId="27" xfId="0" applyBorder="1"/>
    <xf numFmtId="0" fontId="0" fillId="0" borderId="27" xfId="0" applyFill="1" applyBorder="1"/>
    <xf numFmtId="0" fontId="0" fillId="0" borderId="25" xfId="0" applyBorder="1"/>
    <xf numFmtId="0" fontId="0" fillId="0" borderId="25" xfId="0" applyFill="1" applyBorder="1"/>
    <xf numFmtId="0" fontId="0" fillId="0" borderId="34" xfId="0" applyBorder="1"/>
    <xf numFmtId="0" fontId="0" fillId="0" borderId="31" xfId="0" applyFill="1" applyBorder="1"/>
    <xf numFmtId="0" fontId="0" fillId="0" borderId="0" xfId="0" applyFill="1" applyBorder="1"/>
    <xf numFmtId="0" fontId="0" fillId="0" borderId="4" xfId="0" applyBorder="1"/>
    <xf numFmtId="0" fontId="0" fillId="0" borderId="28" xfId="0" applyBorder="1"/>
    <xf numFmtId="0" fontId="0" fillId="7" borderId="4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91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542925</xdr:colOff>
      <xdr:row>5</xdr:row>
      <xdr:rowOff>85725</xdr:rowOff>
    </xdr:from>
    <xdr:to>
      <xdr:col>35</xdr:col>
      <xdr:colOff>62250</xdr:colOff>
      <xdr:row>30</xdr:row>
      <xdr:rowOff>80091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933E28-8B08-4366-99A0-4582A61D7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3375" y="1209675"/>
          <a:ext cx="10492125" cy="53283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571500</xdr:colOff>
      <xdr:row>3</xdr:row>
      <xdr:rowOff>28575</xdr:rowOff>
    </xdr:from>
    <xdr:to>
      <xdr:col>35</xdr:col>
      <xdr:colOff>90825</xdr:colOff>
      <xdr:row>27</xdr:row>
      <xdr:rowOff>41991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876E27-9018-4451-BBAB-9372270D7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20475" y="600075"/>
          <a:ext cx="10492125" cy="53283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3</xdr:row>
      <xdr:rowOff>295275</xdr:rowOff>
    </xdr:from>
    <xdr:to>
      <xdr:col>35</xdr:col>
      <xdr:colOff>290850</xdr:colOff>
      <xdr:row>28</xdr:row>
      <xdr:rowOff>118191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94B5D44-A7A4-4477-8242-D0D9A9861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0" y="866775"/>
          <a:ext cx="10492125" cy="5328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139" t="s">
        <v>35</v>
      </c>
      <c r="K3" s="140"/>
      <c r="L3" s="140"/>
      <c r="M3" s="140"/>
      <c r="N3" s="140"/>
      <c r="O3" s="140"/>
      <c r="P3" s="140"/>
      <c r="Q3" s="140"/>
      <c r="R3" s="146"/>
      <c r="S3" s="147"/>
      <c r="T3" s="42"/>
      <c r="U3" s="40"/>
      <c r="V3" s="40"/>
      <c r="W3" s="40"/>
      <c r="X3" s="40"/>
      <c r="Y3" s="40"/>
      <c r="Z3" s="40"/>
      <c r="AA3" s="40"/>
      <c r="AB3" s="139" t="s">
        <v>37</v>
      </c>
      <c r="AC3" s="140"/>
      <c r="AD3" s="140"/>
      <c r="AE3" s="140"/>
      <c r="AF3" s="140"/>
      <c r="AG3" s="140"/>
      <c r="AH3" s="140"/>
      <c r="AI3" s="140"/>
      <c r="AJ3" s="140"/>
      <c r="AK3" s="143"/>
    </row>
    <row r="4" spans="1:38" ht="25.5" customHeight="1" thickBot="1" x14ac:dyDescent="0.45">
      <c r="B4" s="139" t="s">
        <v>50</v>
      </c>
      <c r="C4" s="140"/>
      <c r="D4" s="140"/>
      <c r="E4" s="140"/>
      <c r="F4" s="140"/>
      <c r="G4" s="140"/>
      <c r="H4" s="140"/>
      <c r="I4" s="140"/>
      <c r="J4" s="141"/>
      <c r="K4" s="142"/>
      <c r="L4" s="40"/>
      <c r="M4" s="40"/>
      <c r="N4" s="40"/>
      <c r="O4" s="40"/>
      <c r="P4" s="40"/>
      <c r="Q4" s="40"/>
      <c r="R4" s="139" t="s">
        <v>36</v>
      </c>
      <c r="S4" s="140"/>
      <c r="T4" s="140"/>
      <c r="U4" s="140"/>
      <c r="V4" s="140"/>
      <c r="W4" s="140"/>
      <c r="X4" s="140"/>
      <c r="Y4" s="140"/>
      <c r="Z4" s="140"/>
      <c r="AA4" s="140"/>
      <c r="AB4" s="141"/>
      <c r="AC4" s="142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44" t="s">
        <v>13</v>
      </c>
      <c r="C5" s="145"/>
      <c r="D5" s="144" t="s">
        <v>14</v>
      </c>
      <c r="E5" s="145"/>
      <c r="F5" s="144" t="s">
        <v>15</v>
      </c>
      <c r="G5" s="145"/>
      <c r="H5" s="144" t="s">
        <v>16</v>
      </c>
      <c r="I5" s="145"/>
      <c r="J5" s="144" t="s">
        <v>18</v>
      </c>
      <c r="K5" s="145"/>
      <c r="L5" s="137" t="s">
        <v>19</v>
      </c>
      <c r="M5" s="138"/>
      <c r="N5" s="137" t="s">
        <v>20</v>
      </c>
      <c r="O5" s="138"/>
      <c r="P5" s="137" t="s">
        <v>22</v>
      </c>
      <c r="Q5" s="138"/>
      <c r="R5" s="144" t="s">
        <v>23</v>
      </c>
      <c r="S5" s="145"/>
      <c r="T5" s="144" t="s">
        <v>41</v>
      </c>
      <c r="U5" s="145"/>
      <c r="V5" s="144" t="s">
        <v>42</v>
      </c>
      <c r="W5" s="145"/>
      <c r="X5" s="144" t="s">
        <v>43</v>
      </c>
      <c r="Y5" s="145"/>
      <c r="Z5" s="144" t="s">
        <v>44</v>
      </c>
      <c r="AA5" s="145"/>
      <c r="AB5" s="144" t="s">
        <v>45</v>
      </c>
      <c r="AC5" s="145"/>
      <c r="AD5" s="137" t="s">
        <v>46</v>
      </c>
      <c r="AE5" s="138"/>
      <c r="AF5" s="137" t="s">
        <v>47</v>
      </c>
      <c r="AG5" s="138"/>
      <c r="AH5" s="137" t="s">
        <v>48</v>
      </c>
      <c r="AI5" s="138"/>
      <c r="AJ5" s="137" t="s">
        <v>49</v>
      </c>
      <c r="AK5" s="138"/>
    </row>
    <row r="6" spans="1:38" ht="15.75" x14ac:dyDescent="0.25">
      <c r="B6" s="135" t="s">
        <v>51</v>
      </c>
      <c r="C6" s="136"/>
      <c r="D6" s="135" t="s">
        <v>52</v>
      </c>
      <c r="E6" s="136"/>
      <c r="F6" s="135" t="s">
        <v>53</v>
      </c>
      <c r="G6" s="136"/>
      <c r="H6" s="135" t="s">
        <v>54</v>
      </c>
      <c r="I6" s="136"/>
      <c r="J6" s="135" t="s">
        <v>55</v>
      </c>
      <c r="K6" s="136"/>
      <c r="L6" s="135" t="s">
        <v>56</v>
      </c>
      <c r="M6" s="136"/>
      <c r="N6" s="135" t="s">
        <v>57</v>
      </c>
      <c r="O6" s="136"/>
      <c r="P6" s="135" t="s">
        <v>58</v>
      </c>
      <c r="Q6" s="136"/>
      <c r="R6" s="135" t="s">
        <v>59</v>
      </c>
      <c r="S6" s="136"/>
      <c r="T6" s="135" t="s">
        <v>60</v>
      </c>
      <c r="U6" s="136"/>
      <c r="V6" s="135" t="s">
        <v>61</v>
      </c>
      <c r="W6" s="136"/>
      <c r="X6" s="135" t="s">
        <v>62</v>
      </c>
      <c r="Y6" s="136"/>
      <c r="Z6" s="135" t="s">
        <v>63</v>
      </c>
      <c r="AA6" s="136"/>
      <c r="AB6" s="135" t="s">
        <v>64</v>
      </c>
      <c r="AC6" s="136"/>
      <c r="AD6" s="135" t="s">
        <v>65</v>
      </c>
      <c r="AE6" s="136"/>
      <c r="AF6" s="135" t="s">
        <v>66</v>
      </c>
      <c r="AG6" s="136"/>
      <c r="AH6" s="135" t="s">
        <v>67</v>
      </c>
      <c r="AI6" s="136"/>
      <c r="AJ6" s="135" t="s">
        <v>68</v>
      </c>
      <c r="AK6" s="136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  <mergeCell ref="Z5:AA5"/>
    <mergeCell ref="AB5:AC5"/>
    <mergeCell ref="AD5:AE5"/>
    <mergeCell ref="AF5:AG5"/>
    <mergeCell ref="AH5:AI5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showGridLines="0" workbookViewId="0">
      <selection activeCell="K31" sqref="K31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48">
        <v>2019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48">
        <v>2020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48" t="s">
        <v>39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B42"/>
  <sheetViews>
    <sheetView topLeftCell="A7" zoomScale="86" zoomScaleNormal="86" workbookViewId="0">
      <pane xSplit="1" topLeftCell="CH1" activePane="topRight" state="frozen"/>
      <selection pane="topRight" activeCell="CW39" sqref="CW39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52" width="0" hidden="1" customWidth="1"/>
    <col min="83" max="95" width="12.7109375" customWidth="1"/>
    <col min="96" max="97" width="12.7109375" style="117" customWidth="1"/>
  </cols>
  <sheetData>
    <row r="2" spans="1:106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  <c r="CR2" s="116"/>
    </row>
    <row r="3" spans="1:106" ht="27" thickBot="1" x14ac:dyDescent="0.45">
      <c r="B3" s="40"/>
      <c r="C3" s="6"/>
      <c r="D3" s="41"/>
      <c r="E3" s="41"/>
      <c r="F3" s="60"/>
      <c r="G3" s="40"/>
      <c r="H3" s="59"/>
      <c r="I3" s="59"/>
      <c r="J3" s="151"/>
      <c r="K3" s="151"/>
      <c r="L3" s="151"/>
      <c r="M3" s="151"/>
      <c r="N3" s="151"/>
      <c r="O3" s="151"/>
      <c r="P3" s="151"/>
      <c r="Q3" s="151"/>
      <c r="R3" s="56"/>
      <c r="S3" s="56"/>
      <c r="T3" s="42"/>
      <c r="U3" s="40"/>
      <c r="V3" s="40"/>
      <c r="W3" s="40"/>
      <c r="X3" s="40"/>
      <c r="Y3" s="40"/>
      <c r="Z3" s="40"/>
      <c r="AA3" s="40"/>
      <c r="AB3" s="139" t="s">
        <v>29</v>
      </c>
      <c r="AC3" s="140"/>
      <c r="AD3" s="140"/>
      <c r="AE3" s="140"/>
      <c r="AF3" s="140"/>
      <c r="AG3" s="140"/>
      <c r="AH3" s="140"/>
      <c r="AI3" s="140"/>
      <c r="AJ3" s="140"/>
      <c r="AK3" s="143"/>
      <c r="AL3" s="66"/>
      <c r="AM3" s="63"/>
      <c r="AN3" s="63"/>
      <c r="AO3" s="63"/>
      <c r="AP3" s="63"/>
      <c r="AQ3" s="65"/>
      <c r="AR3" s="64"/>
      <c r="AS3" s="165" t="s">
        <v>31</v>
      </c>
      <c r="AT3" s="146"/>
      <c r="AU3" s="146"/>
      <c r="AV3" s="146"/>
      <c r="AW3" s="146"/>
      <c r="AX3" s="146"/>
      <c r="AY3" s="146"/>
      <c r="AZ3" s="147"/>
      <c r="BA3" s="68"/>
      <c r="BB3" s="65"/>
      <c r="BC3" s="65"/>
      <c r="BD3" s="65"/>
      <c r="BE3" s="65"/>
      <c r="BF3" s="65"/>
      <c r="BG3" s="63"/>
      <c r="BH3" s="65"/>
      <c r="BI3" s="165" t="s">
        <v>164</v>
      </c>
      <c r="BJ3" s="146"/>
      <c r="BK3" s="146"/>
      <c r="BL3" s="146"/>
      <c r="BM3" s="146"/>
      <c r="BN3" s="146"/>
      <c r="BO3" s="146"/>
      <c r="BP3" s="146"/>
      <c r="BQ3" s="146"/>
      <c r="BR3" s="147"/>
      <c r="BS3" s="68"/>
      <c r="BT3" s="63"/>
      <c r="BU3" s="65"/>
      <c r="BV3" s="65"/>
      <c r="BW3" s="65"/>
      <c r="BX3" s="65"/>
      <c r="BY3" s="63"/>
      <c r="BZ3" s="63"/>
      <c r="CA3" s="67"/>
      <c r="CB3" s="165" t="s">
        <v>35</v>
      </c>
      <c r="CC3" s="146"/>
      <c r="CD3" s="146"/>
      <c r="CE3" s="146"/>
      <c r="CF3" s="146"/>
      <c r="CG3" s="146"/>
      <c r="CH3" s="146"/>
      <c r="CI3" s="146"/>
      <c r="CJ3" s="93"/>
      <c r="CK3" s="94"/>
      <c r="CR3" s="165" t="s">
        <v>180</v>
      </c>
      <c r="CS3" s="146"/>
      <c r="CT3" s="146"/>
      <c r="CU3" s="146"/>
      <c r="CV3" s="146"/>
      <c r="CW3" s="146"/>
      <c r="CX3" s="146"/>
      <c r="CY3" s="146"/>
      <c r="CZ3" s="146"/>
      <c r="DA3" s="147"/>
    </row>
    <row r="4" spans="1:106" ht="25.5" customHeight="1" thickBot="1" x14ac:dyDescent="0.45">
      <c r="A4" s="61"/>
      <c r="B4" s="152" t="s">
        <v>87</v>
      </c>
      <c r="C4" s="153"/>
      <c r="D4" s="153"/>
      <c r="E4" s="153"/>
      <c r="F4" s="153"/>
      <c r="G4" s="153"/>
      <c r="H4" s="153"/>
      <c r="I4" s="154"/>
      <c r="J4" s="155" t="s">
        <v>27</v>
      </c>
      <c r="K4" s="156"/>
      <c r="L4" s="156"/>
      <c r="M4" s="156"/>
      <c r="N4" s="156"/>
      <c r="O4" s="156"/>
      <c r="P4" s="156"/>
      <c r="Q4" s="157"/>
      <c r="R4" s="155" t="s">
        <v>28</v>
      </c>
      <c r="S4" s="158"/>
      <c r="T4" s="146"/>
      <c r="U4" s="146"/>
      <c r="V4" s="146"/>
      <c r="W4" s="146"/>
      <c r="X4" s="146"/>
      <c r="Y4" s="146"/>
      <c r="Z4" s="146"/>
      <c r="AA4" s="146"/>
      <c r="AB4" s="158"/>
      <c r="AC4" s="159"/>
      <c r="AD4" s="40"/>
      <c r="AE4" s="40"/>
      <c r="AF4" s="40"/>
      <c r="AG4" s="40"/>
      <c r="AH4" s="40"/>
      <c r="AI4" s="160" t="s">
        <v>30</v>
      </c>
      <c r="AJ4" s="161"/>
      <c r="AK4" s="161"/>
      <c r="AL4" s="161"/>
      <c r="AM4" s="161"/>
      <c r="AN4" s="161"/>
      <c r="AO4" s="161"/>
      <c r="AP4" s="161"/>
      <c r="AQ4" s="161"/>
      <c r="AR4" s="162"/>
      <c r="AS4" s="166"/>
      <c r="AT4" s="158"/>
      <c r="AU4" s="158"/>
      <c r="AV4" s="158"/>
      <c r="AW4" s="158"/>
      <c r="AX4" s="158"/>
      <c r="AY4" s="158"/>
      <c r="AZ4" s="159"/>
      <c r="BA4" s="160" t="s">
        <v>32</v>
      </c>
      <c r="BB4" s="161"/>
      <c r="BC4" s="161"/>
      <c r="BD4" s="161"/>
      <c r="BE4" s="161"/>
      <c r="BF4" s="161"/>
      <c r="BG4" s="161"/>
      <c r="BH4" s="162"/>
      <c r="BI4" s="166"/>
      <c r="BJ4" s="158"/>
      <c r="BK4" s="158"/>
      <c r="BL4" s="158"/>
      <c r="BM4" s="158"/>
      <c r="BN4" s="158"/>
      <c r="BO4" s="158"/>
      <c r="BP4" s="158"/>
      <c r="BQ4" s="158"/>
      <c r="BR4" s="159"/>
      <c r="BS4" s="160" t="s">
        <v>34</v>
      </c>
      <c r="BT4" s="161"/>
      <c r="BU4" s="161"/>
      <c r="BV4" s="161"/>
      <c r="BW4" s="161"/>
      <c r="BX4" s="161"/>
      <c r="BY4" s="161"/>
      <c r="BZ4" s="161"/>
      <c r="CA4" s="161"/>
      <c r="CB4" s="170"/>
      <c r="CC4" s="171"/>
      <c r="CD4" s="171"/>
      <c r="CE4" s="171"/>
      <c r="CF4" s="171"/>
      <c r="CG4" s="171"/>
      <c r="CH4" s="171"/>
      <c r="CI4" s="171"/>
      <c r="CJ4" s="168" t="s">
        <v>174</v>
      </c>
      <c r="CK4" s="140"/>
      <c r="CL4" s="140"/>
      <c r="CM4" s="140"/>
      <c r="CN4" s="140"/>
      <c r="CO4" s="140"/>
      <c r="CP4" s="140"/>
      <c r="CQ4" s="140"/>
      <c r="CR4" s="174"/>
      <c r="CS4" s="141"/>
      <c r="CT4" s="141"/>
      <c r="CU4" s="141"/>
      <c r="CV4" s="141"/>
      <c r="CW4" s="141"/>
      <c r="CX4" s="141"/>
      <c r="CY4" s="141"/>
      <c r="CZ4" s="141"/>
      <c r="DA4" s="142"/>
      <c r="DB4" s="50"/>
    </row>
    <row r="5" spans="1:106" ht="16.5" customHeight="1" thickBot="1" x14ac:dyDescent="0.3">
      <c r="B5" s="163" t="s">
        <v>88</v>
      </c>
      <c r="C5" s="163"/>
      <c r="D5" s="163" t="s">
        <v>93</v>
      </c>
      <c r="E5" s="163"/>
      <c r="F5" s="163" t="s">
        <v>94</v>
      </c>
      <c r="G5" s="163"/>
      <c r="H5" s="163" t="s">
        <v>95</v>
      </c>
      <c r="I5" s="163"/>
      <c r="J5" s="163" t="s">
        <v>97</v>
      </c>
      <c r="K5" s="163"/>
      <c r="L5" s="163" t="s">
        <v>98</v>
      </c>
      <c r="M5" s="163"/>
      <c r="N5" s="163" t="s">
        <v>99</v>
      </c>
      <c r="O5" s="163"/>
      <c r="P5" s="163" t="s">
        <v>100</v>
      </c>
      <c r="Q5" s="163"/>
      <c r="R5" s="163" t="s">
        <v>101</v>
      </c>
      <c r="S5" s="163"/>
      <c r="T5" s="163" t="s">
        <v>107</v>
      </c>
      <c r="U5" s="163"/>
      <c r="V5" s="163" t="s">
        <v>109</v>
      </c>
      <c r="W5" s="163"/>
      <c r="X5" s="163" t="s">
        <v>110</v>
      </c>
      <c r="Y5" s="163"/>
      <c r="Z5" s="163" t="s">
        <v>111</v>
      </c>
      <c r="AA5" s="163"/>
      <c r="AB5" s="163" t="s">
        <v>112</v>
      </c>
      <c r="AC5" s="163"/>
      <c r="AD5" s="163" t="s">
        <v>117</v>
      </c>
      <c r="AE5" s="163"/>
      <c r="AF5" s="163" t="s">
        <v>118</v>
      </c>
      <c r="AG5" s="163"/>
      <c r="AH5" s="163" t="s">
        <v>119</v>
      </c>
      <c r="AI5" s="163"/>
      <c r="AJ5" s="163" t="s">
        <v>120</v>
      </c>
      <c r="AK5" s="163"/>
      <c r="AL5" s="163" t="s">
        <v>126</v>
      </c>
      <c r="AM5" s="163"/>
      <c r="AN5" s="163" t="s">
        <v>127</v>
      </c>
      <c r="AO5" s="163"/>
      <c r="AP5" s="163" t="s">
        <v>128</v>
      </c>
      <c r="AQ5" s="163"/>
      <c r="AR5" s="163" t="s">
        <v>129</v>
      </c>
      <c r="AS5" s="163"/>
      <c r="AT5" s="163" t="s">
        <v>130</v>
      </c>
      <c r="AU5" s="163"/>
      <c r="AV5" s="163" t="s">
        <v>131</v>
      </c>
      <c r="AW5" s="163"/>
      <c r="AX5" s="163" t="s">
        <v>132</v>
      </c>
      <c r="AY5" s="163"/>
      <c r="AZ5" s="163" t="s">
        <v>133</v>
      </c>
      <c r="BA5" s="163"/>
      <c r="BB5" s="163" t="s">
        <v>134</v>
      </c>
      <c r="BC5" s="163"/>
      <c r="BD5" s="163" t="s">
        <v>135</v>
      </c>
      <c r="BE5" s="163"/>
      <c r="BF5" s="163" t="s">
        <v>136</v>
      </c>
      <c r="BG5" s="163"/>
      <c r="BH5" s="163" t="s">
        <v>137</v>
      </c>
      <c r="BI5" s="163"/>
      <c r="BJ5" s="163" t="s">
        <v>138</v>
      </c>
      <c r="BK5" s="163"/>
      <c r="BL5" s="163" t="s">
        <v>139</v>
      </c>
      <c r="BM5" s="163"/>
      <c r="BN5" s="163" t="s">
        <v>140</v>
      </c>
      <c r="BO5" s="163"/>
      <c r="BP5" s="163" t="s">
        <v>155</v>
      </c>
      <c r="BQ5" s="163"/>
      <c r="BR5" s="163" t="s">
        <v>156</v>
      </c>
      <c r="BS5" s="163"/>
      <c r="BT5" s="163" t="s">
        <v>157</v>
      </c>
      <c r="BU5" s="163"/>
      <c r="BV5" s="163" t="s">
        <v>14</v>
      </c>
      <c r="BW5" s="163"/>
      <c r="BX5" s="163" t="s">
        <v>15</v>
      </c>
      <c r="BY5" s="163"/>
      <c r="BZ5" s="163" t="s">
        <v>16</v>
      </c>
      <c r="CA5" s="163"/>
      <c r="CB5" s="167" t="s">
        <v>18</v>
      </c>
      <c r="CC5" s="167"/>
      <c r="CD5" s="167" t="s">
        <v>19</v>
      </c>
      <c r="CE5" s="167"/>
      <c r="CF5" s="167" t="s">
        <v>20</v>
      </c>
      <c r="CG5" s="167"/>
      <c r="CH5" s="167" t="s">
        <v>22</v>
      </c>
      <c r="CI5" s="167"/>
      <c r="CJ5" s="163" t="s">
        <v>23</v>
      </c>
      <c r="CK5" s="163"/>
      <c r="CL5" s="163" t="s">
        <v>173</v>
      </c>
      <c r="CM5" s="163"/>
      <c r="CN5" s="163" t="s">
        <v>42</v>
      </c>
      <c r="CO5" s="163"/>
      <c r="CP5" s="163" t="s">
        <v>43</v>
      </c>
      <c r="CQ5" s="169"/>
      <c r="CR5" s="180" t="s">
        <v>44</v>
      </c>
      <c r="CS5" s="181"/>
      <c r="CT5" s="182" t="s">
        <v>45</v>
      </c>
      <c r="CU5" s="183"/>
      <c r="CV5" s="184" t="s">
        <v>46</v>
      </c>
      <c r="CW5" s="185"/>
      <c r="CX5" s="186" t="s">
        <v>47</v>
      </c>
      <c r="CY5" s="187"/>
      <c r="CZ5" s="172" t="s">
        <v>48</v>
      </c>
      <c r="DA5" s="173"/>
      <c r="DB5" s="104"/>
    </row>
    <row r="6" spans="1:106" ht="16.5" thickBot="1" x14ac:dyDescent="0.3">
      <c r="B6" s="163" t="s">
        <v>89</v>
      </c>
      <c r="C6" s="163"/>
      <c r="D6" s="163" t="s">
        <v>90</v>
      </c>
      <c r="E6" s="163"/>
      <c r="F6" s="163" t="s">
        <v>91</v>
      </c>
      <c r="G6" s="163"/>
      <c r="H6" s="163" t="s">
        <v>92</v>
      </c>
      <c r="I6" s="163"/>
      <c r="J6" s="163" t="s">
        <v>102</v>
      </c>
      <c r="K6" s="163"/>
      <c r="L6" s="163" t="s">
        <v>103</v>
      </c>
      <c r="M6" s="163"/>
      <c r="N6" s="163" t="s">
        <v>104</v>
      </c>
      <c r="O6" s="163"/>
      <c r="P6" s="163" t="s">
        <v>105</v>
      </c>
      <c r="Q6" s="163"/>
      <c r="R6" s="163" t="s">
        <v>106</v>
      </c>
      <c r="S6" s="163"/>
      <c r="T6" s="163" t="s">
        <v>108</v>
      </c>
      <c r="U6" s="163"/>
      <c r="V6" s="163" t="s">
        <v>113</v>
      </c>
      <c r="W6" s="163"/>
      <c r="X6" s="163" t="s">
        <v>114</v>
      </c>
      <c r="Y6" s="163"/>
      <c r="Z6" s="163" t="s">
        <v>115</v>
      </c>
      <c r="AA6" s="163"/>
      <c r="AB6" s="163" t="s">
        <v>116</v>
      </c>
      <c r="AC6" s="163"/>
      <c r="AD6" s="163" t="s">
        <v>121</v>
      </c>
      <c r="AE6" s="163"/>
      <c r="AF6" s="163" t="s">
        <v>122</v>
      </c>
      <c r="AG6" s="163"/>
      <c r="AH6" s="164" t="s">
        <v>123</v>
      </c>
      <c r="AI6" s="163"/>
      <c r="AJ6" s="163" t="s">
        <v>124</v>
      </c>
      <c r="AK6" s="163"/>
      <c r="AL6" s="163" t="s">
        <v>141</v>
      </c>
      <c r="AM6" s="163"/>
      <c r="AN6" s="163" t="s">
        <v>142</v>
      </c>
      <c r="AO6" s="163"/>
      <c r="AP6" s="163" t="s">
        <v>143</v>
      </c>
      <c r="AQ6" s="163"/>
      <c r="AR6" s="163" t="s">
        <v>144</v>
      </c>
      <c r="AS6" s="163"/>
      <c r="AT6" s="163" t="s">
        <v>145</v>
      </c>
      <c r="AU6" s="163"/>
      <c r="AV6" s="163" t="s">
        <v>146</v>
      </c>
      <c r="AW6" s="163"/>
      <c r="AX6" s="163" t="s">
        <v>147</v>
      </c>
      <c r="AY6" s="163"/>
      <c r="AZ6" s="163" t="s">
        <v>148</v>
      </c>
      <c r="BA6" s="163"/>
      <c r="BB6" s="163" t="s">
        <v>149</v>
      </c>
      <c r="BC6" s="163"/>
      <c r="BD6" s="163" t="s">
        <v>150</v>
      </c>
      <c r="BE6" s="163"/>
      <c r="BF6" s="163" t="s">
        <v>151</v>
      </c>
      <c r="BG6" s="163"/>
      <c r="BH6" s="163" t="s">
        <v>152</v>
      </c>
      <c r="BI6" s="163"/>
      <c r="BJ6" s="163" t="s">
        <v>166</v>
      </c>
      <c r="BK6" s="163"/>
      <c r="BL6" s="163" t="s">
        <v>153</v>
      </c>
      <c r="BM6" s="163"/>
      <c r="BN6" s="163" t="s">
        <v>154</v>
      </c>
      <c r="BO6" s="163"/>
      <c r="BP6" s="163" t="s">
        <v>158</v>
      </c>
      <c r="BQ6" s="163"/>
      <c r="BR6" s="163" t="s">
        <v>159</v>
      </c>
      <c r="BS6" s="163"/>
      <c r="BT6" s="163" t="s">
        <v>160</v>
      </c>
      <c r="BU6" s="163"/>
      <c r="BV6" s="163" t="s">
        <v>161</v>
      </c>
      <c r="BW6" s="163"/>
      <c r="BX6" s="163" t="s">
        <v>162</v>
      </c>
      <c r="BY6" s="163"/>
      <c r="BZ6" s="163" t="s">
        <v>163</v>
      </c>
      <c r="CA6" s="163"/>
      <c r="CB6" s="163" t="s">
        <v>167</v>
      </c>
      <c r="CC6" s="163"/>
      <c r="CD6" s="163" t="s">
        <v>168</v>
      </c>
      <c r="CE6" s="163"/>
      <c r="CF6" s="163" t="s">
        <v>169</v>
      </c>
      <c r="CG6" s="163"/>
      <c r="CH6" s="163" t="s">
        <v>170</v>
      </c>
      <c r="CI6" s="163"/>
      <c r="CJ6" s="163" t="s">
        <v>171</v>
      </c>
      <c r="CK6" s="163"/>
      <c r="CL6" s="163" t="s">
        <v>177</v>
      </c>
      <c r="CM6" s="163"/>
      <c r="CN6" s="163" t="s">
        <v>178</v>
      </c>
      <c r="CO6" s="163"/>
      <c r="CP6" s="163" t="s">
        <v>179</v>
      </c>
      <c r="CQ6" s="169"/>
      <c r="CR6" s="179" t="s">
        <v>181</v>
      </c>
      <c r="CS6" s="179"/>
      <c r="CT6" s="175" t="s">
        <v>182</v>
      </c>
      <c r="CU6" s="176"/>
      <c r="CV6" s="175" t="s">
        <v>183</v>
      </c>
      <c r="CW6" s="176"/>
      <c r="CX6" s="175" t="s">
        <v>184</v>
      </c>
      <c r="CY6" s="176"/>
      <c r="CZ6" s="175" t="s">
        <v>185</v>
      </c>
      <c r="DA6" s="176"/>
      <c r="DB6" s="107"/>
    </row>
    <row r="7" spans="1:106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99" t="s">
        <v>40</v>
      </c>
      <c r="CR7" s="118" t="s">
        <v>70</v>
      </c>
      <c r="CS7" s="119" t="s">
        <v>40</v>
      </c>
      <c r="CT7" s="74" t="s">
        <v>70</v>
      </c>
      <c r="CU7" s="99" t="s">
        <v>40</v>
      </c>
      <c r="CV7" s="118" t="s">
        <v>70</v>
      </c>
      <c r="CW7" s="119" t="s">
        <v>40</v>
      </c>
      <c r="CX7" s="74" t="s">
        <v>70</v>
      </c>
      <c r="CY7" s="99" t="s">
        <v>40</v>
      </c>
      <c r="CZ7" s="74" t="s">
        <v>70</v>
      </c>
      <c r="DA7" s="99" t="s">
        <v>40</v>
      </c>
      <c r="DB7" s="107"/>
    </row>
    <row r="8" spans="1:106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1456</v>
      </c>
      <c r="CC8" s="72">
        <v>1274</v>
      </c>
      <c r="CD8" s="72">
        <v>1466</v>
      </c>
      <c r="CE8" s="72">
        <v>1294</v>
      </c>
      <c r="CF8" s="72">
        <v>1455</v>
      </c>
      <c r="CG8" s="72">
        <v>1345</v>
      </c>
      <c r="CH8" s="72">
        <v>1367</v>
      </c>
      <c r="CI8" s="72">
        <v>1347</v>
      </c>
      <c r="CJ8" s="72">
        <v>1900</v>
      </c>
      <c r="CK8" s="72">
        <v>1371</v>
      </c>
      <c r="CL8" s="72">
        <v>1934</v>
      </c>
      <c r="CM8" s="72">
        <v>1793</v>
      </c>
      <c r="CN8" s="72">
        <v>2016</v>
      </c>
      <c r="CO8" s="72">
        <v>1914</v>
      </c>
      <c r="CP8" s="72">
        <v>1798</v>
      </c>
      <c r="CQ8" s="86">
        <v>1952</v>
      </c>
      <c r="CR8" s="120">
        <v>1534</v>
      </c>
      <c r="CS8" s="120">
        <v>1225</v>
      </c>
      <c r="CT8" s="86">
        <v>1705</v>
      </c>
      <c r="CU8" s="86">
        <v>1680</v>
      </c>
      <c r="CV8" s="120">
        <v>3278</v>
      </c>
      <c r="CW8" s="120">
        <v>2062</v>
      </c>
      <c r="CX8" s="86"/>
      <c r="CY8" s="86"/>
      <c r="CZ8" s="86"/>
      <c r="DA8" s="86"/>
    </row>
    <row r="9" spans="1:106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504</v>
      </c>
      <c r="CD9" s="79">
        <v>855</v>
      </c>
      <c r="CE9" s="79">
        <v>440</v>
      </c>
      <c r="CF9" s="79">
        <v>1492</v>
      </c>
      <c r="CG9" s="79">
        <v>803</v>
      </c>
      <c r="CH9" s="79">
        <v>1380</v>
      </c>
      <c r="CI9" s="79">
        <v>861</v>
      </c>
      <c r="CJ9" s="79">
        <v>1255</v>
      </c>
      <c r="CK9" s="79">
        <v>1328</v>
      </c>
      <c r="CL9" s="79">
        <v>1497</v>
      </c>
      <c r="CM9" s="79">
        <v>1117</v>
      </c>
      <c r="CN9" s="79">
        <v>1431</v>
      </c>
      <c r="CO9" s="79">
        <v>1237</v>
      </c>
      <c r="CP9" s="79">
        <v>1517</v>
      </c>
      <c r="CQ9" s="87">
        <v>1324</v>
      </c>
      <c r="CR9" s="121">
        <v>1231</v>
      </c>
      <c r="CS9" s="121">
        <v>1468</v>
      </c>
      <c r="CT9" s="129">
        <v>1986</v>
      </c>
      <c r="CU9" s="129">
        <v>1831</v>
      </c>
      <c r="CV9" s="121">
        <v>2411</v>
      </c>
      <c r="CW9" s="121">
        <v>1847</v>
      </c>
      <c r="CX9" s="101"/>
      <c r="CY9" s="105"/>
      <c r="CZ9" s="101"/>
      <c r="DA9" s="101"/>
    </row>
    <row r="10" spans="1:106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1361</v>
      </c>
      <c r="CD10" s="72">
        <v>1577</v>
      </c>
      <c r="CE10" s="97">
        <v>1285</v>
      </c>
      <c r="CF10" s="72">
        <v>1695</v>
      </c>
      <c r="CG10" s="72">
        <v>1557</v>
      </c>
      <c r="CH10" s="72">
        <v>1762</v>
      </c>
      <c r="CI10" s="72">
        <v>1659</v>
      </c>
      <c r="CJ10" s="72">
        <v>2126</v>
      </c>
      <c r="CK10" s="72">
        <v>2768</v>
      </c>
      <c r="CL10" s="72">
        <v>1989</v>
      </c>
      <c r="CM10" s="72">
        <v>1756</v>
      </c>
      <c r="CN10" s="72">
        <v>2021</v>
      </c>
      <c r="CO10" s="72">
        <v>1827</v>
      </c>
      <c r="CP10" s="72">
        <v>2011</v>
      </c>
      <c r="CQ10" s="86">
        <v>1957</v>
      </c>
      <c r="CR10" s="120">
        <v>1506</v>
      </c>
      <c r="CS10" s="120">
        <v>1476</v>
      </c>
      <c r="CT10" s="86">
        <v>1941</v>
      </c>
      <c r="CU10" s="86">
        <v>1883</v>
      </c>
      <c r="CV10" s="120">
        <v>1575</v>
      </c>
      <c r="CW10" s="120">
        <v>1709</v>
      </c>
      <c r="CX10" s="86"/>
      <c r="CY10" s="86"/>
      <c r="CZ10" s="86"/>
      <c r="DA10" s="86"/>
      <c r="DB10" s="107"/>
    </row>
    <row r="11" spans="1:106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87">
        <v>0</v>
      </c>
      <c r="CR11" s="121">
        <v>0</v>
      </c>
      <c r="CS11" s="121">
        <v>0</v>
      </c>
      <c r="CT11" s="129">
        <v>105</v>
      </c>
      <c r="CU11" s="129">
        <v>74</v>
      </c>
      <c r="CV11" s="121">
        <v>69</v>
      </c>
      <c r="CW11" s="121">
        <v>165</v>
      </c>
      <c r="CX11" s="101"/>
      <c r="CY11" s="105"/>
      <c r="CZ11" s="103"/>
      <c r="DA11" s="103"/>
      <c r="DB11" s="107"/>
    </row>
    <row r="12" spans="1:106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>
        <v>466</v>
      </c>
      <c r="CG12" s="72">
        <v>280</v>
      </c>
      <c r="CH12" s="72">
        <v>463</v>
      </c>
      <c r="CI12" s="72">
        <v>498</v>
      </c>
      <c r="CJ12" s="72">
        <v>678</v>
      </c>
      <c r="CK12" s="72">
        <v>551</v>
      </c>
      <c r="CL12" s="72">
        <v>650</v>
      </c>
      <c r="CM12" s="72">
        <v>562</v>
      </c>
      <c r="CN12" s="72">
        <v>626</v>
      </c>
      <c r="CO12" s="72">
        <v>502</v>
      </c>
      <c r="CP12" s="72">
        <v>659</v>
      </c>
      <c r="CQ12" s="86">
        <v>733</v>
      </c>
      <c r="CR12" s="120">
        <v>492</v>
      </c>
      <c r="CS12" s="120">
        <v>579</v>
      </c>
      <c r="CT12" s="86">
        <v>556</v>
      </c>
      <c r="CU12" s="86">
        <v>232</v>
      </c>
      <c r="CV12" s="120">
        <v>741</v>
      </c>
      <c r="CW12" s="120">
        <v>500</v>
      </c>
      <c r="CX12" s="86"/>
      <c r="CY12" s="86"/>
      <c r="CZ12" s="86"/>
      <c r="DA12" s="86"/>
      <c r="DB12" s="107"/>
    </row>
    <row r="13" spans="1:106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>
        <v>124</v>
      </c>
      <c r="CG13" s="79">
        <v>140</v>
      </c>
      <c r="CH13" s="79">
        <v>140</v>
      </c>
      <c r="CI13" s="79">
        <v>118</v>
      </c>
      <c r="CJ13" s="79">
        <v>156</v>
      </c>
      <c r="CK13" s="79">
        <v>89</v>
      </c>
      <c r="CL13" s="79">
        <v>140</v>
      </c>
      <c r="CM13" s="79">
        <v>120</v>
      </c>
      <c r="CN13" s="79">
        <v>176</v>
      </c>
      <c r="CO13" s="79">
        <v>113</v>
      </c>
      <c r="CP13" s="79">
        <v>78</v>
      </c>
      <c r="CQ13" s="87">
        <v>167</v>
      </c>
      <c r="CR13" s="121">
        <v>280</v>
      </c>
      <c r="CS13" s="121">
        <v>166</v>
      </c>
      <c r="CT13" s="129">
        <v>142</v>
      </c>
      <c r="CU13" s="129">
        <v>139</v>
      </c>
      <c r="CV13" s="121">
        <v>142</v>
      </c>
      <c r="CW13" s="121">
        <v>139</v>
      </c>
      <c r="CX13" s="101"/>
      <c r="CY13" s="105"/>
      <c r="CZ13" s="107"/>
      <c r="DA13" s="103"/>
      <c r="DB13" s="107"/>
    </row>
    <row r="14" spans="1:106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213</v>
      </c>
      <c r="CD14" s="72">
        <v>121</v>
      </c>
      <c r="CE14" s="72">
        <v>162</v>
      </c>
      <c r="CF14" s="72">
        <v>129</v>
      </c>
      <c r="CG14" s="72">
        <v>152</v>
      </c>
      <c r="CH14" s="72">
        <v>117</v>
      </c>
      <c r="CI14" s="72">
        <v>187</v>
      </c>
      <c r="CJ14" s="72">
        <v>162</v>
      </c>
      <c r="CK14" s="72">
        <v>129</v>
      </c>
      <c r="CL14" s="72">
        <v>153</v>
      </c>
      <c r="CM14" s="72">
        <v>160</v>
      </c>
      <c r="CN14" s="72">
        <v>178</v>
      </c>
      <c r="CO14" s="72">
        <v>168</v>
      </c>
      <c r="CP14" s="72">
        <v>180</v>
      </c>
      <c r="CQ14" s="86">
        <v>158</v>
      </c>
      <c r="CR14" s="120">
        <v>130</v>
      </c>
      <c r="CS14" s="120">
        <v>326</v>
      </c>
      <c r="CT14" s="86">
        <v>141</v>
      </c>
      <c r="CU14" s="86">
        <v>122</v>
      </c>
      <c r="CV14" s="120">
        <v>173</v>
      </c>
      <c r="CW14" s="120">
        <v>124</v>
      </c>
      <c r="CX14" s="86"/>
      <c r="CY14" s="86"/>
      <c r="CZ14" s="86"/>
      <c r="DA14" s="86"/>
      <c r="DB14" s="107"/>
    </row>
    <row r="15" spans="1:106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>
        <v>64</v>
      </c>
      <c r="CG15" s="80">
        <v>57</v>
      </c>
      <c r="CH15" s="80">
        <v>69</v>
      </c>
      <c r="CI15" s="80">
        <v>49</v>
      </c>
      <c r="CJ15" s="80">
        <v>71</v>
      </c>
      <c r="CK15" s="80">
        <v>67</v>
      </c>
      <c r="CL15" s="80">
        <v>85</v>
      </c>
      <c r="CM15" s="80">
        <v>78</v>
      </c>
      <c r="CN15" s="80">
        <v>61</v>
      </c>
      <c r="CO15" s="80">
        <v>59</v>
      </c>
      <c r="CP15" s="80">
        <v>56</v>
      </c>
      <c r="CQ15" s="88">
        <v>88</v>
      </c>
      <c r="CR15" s="121">
        <v>40</v>
      </c>
      <c r="CS15" s="121">
        <v>61</v>
      </c>
      <c r="CT15" s="129">
        <v>60</v>
      </c>
      <c r="CU15" s="129">
        <v>186</v>
      </c>
      <c r="CV15" s="121">
        <v>56</v>
      </c>
      <c r="CW15" s="121">
        <v>181</v>
      </c>
      <c r="CX15" s="101"/>
      <c r="CY15" s="105"/>
      <c r="CZ15" s="101"/>
      <c r="DA15" s="103"/>
      <c r="DB15" s="107"/>
    </row>
    <row r="16" spans="1:106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>
        <v>71</v>
      </c>
      <c r="CG16" s="72">
        <v>94</v>
      </c>
      <c r="CH16" s="72">
        <v>113</v>
      </c>
      <c r="CI16" s="72">
        <v>92</v>
      </c>
      <c r="CJ16" s="72">
        <v>83</v>
      </c>
      <c r="CK16" s="72">
        <v>116</v>
      </c>
      <c r="CL16" s="72">
        <v>127</v>
      </c>
      <c r="CM16" s="72">
        <v>100</v>
      </c>
      <c r="CN16" s="72">
        <v>84</v>
      </c>
      <c r="CO16" s="72">
        <v>95</v>
      </c>
      <c r="CP16" s="72">
        <v>59</v>
      </c>
      <c r="CQ16" s="86">
        <v>80</v>
      </c>
      <c r="CR16" s="120">
        <v>39</v>
      </c>
      <c r="CS16" s="120">
        <v>79</v>
      </c>
      <c r="CT16" s="86">
        <v>89</v>
      </c>
      <c r="CU16" s="86">
        <v>151</v>
      </c>
      <c r="CV16" s="120">
        <v>33</v>
      </c>
      <c r="CW16" s="120">
        <v>198</v>
      </c>
      <c r="CX16" s="86"/>
      <c r="CY16" s="86"/>
      <c r="CZ16" s="86"/>
      <c r="DA16" s="86"/>
    </row>
    <row r="17" spans="1:106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6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87">
        <v>0</v>
      </c>
      <c r="CR17" s="121">
        <v>195</v>
      </c>
      <c r="CS17" s="121">
        <v>181</v>
      </c>
      <c r="CT17" s="129">
        <v>120</v>
      </c>
      <c r="CU17" s="129">
        <v>112</v>
      </c>
      <c r="CV17" s="121">
        <v>0</v>
      </c>
      <c r="CW17" s="121">
        <v>0</v>
      </c>
      <c r="CX17" s="101"/>
      <c r="CY17" s="105"/>
      <c r="CZ17" s="112"/>
      <c r="DA17" s="113"/>
    </row>
    <row r="18" spans="1:106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820</v>
      </c>
      <c r="CD18" s="72">
        <v>542</v>
      </c>
      <c r="CE18" s="72">
        <v>819</v>
      </c>
      <c r="CF18" s="72">
        <v>1231</v>
      </c>
      <c r="CG18" s="72">
        <v>1085</v>
      </c>
      <c r="CH18" s="72">
        <v>1462</v>
      </c>
      <c r="CI18" s="72">
        <v>1443</v>
      </c>
      <c r="CJ18" s="72">
        <v>1550</v>
      </c>
      <c r="CK18" s="72">
        <v>1579</v>
      </c>
      <c r="CL18" s="72">
        <v>1498</v>
      </c>
      <c r="CM18" s="72">
        <v>1474</v>
      </c>
      <c r="CN18" s="72">
        <v>1866</v>
      </c>
      <c r="CO18" s="72">
        <v>1922</v>
      </c>
      <c r="CP18" s="72">
        <v>2029</v>
      </c>
      <c r="CQ18" s="86">
        <v>1720</v>
      </c>
      <c r="CR18" s="120">
        <v>1253</v>
      </c>
      <c r="CS18" s="120">
        <v>1285</v>
      </c>
      <c r="CT18" s="86">
        <v>2126</v>
      </c>
      <c r="CU18" s="86">
        <v>1725</v>
      </c>
      <c r="CV18" s="120">
        <v>2738</v>
      </c>
      <c r="CW18" s="120">
        <v>1699</v>
      </c>
      <c r="CX18" s="86"/>
      <c r="CY18" s="86"/>
      <c r="CZ18" s="86"/>
      <c r="DA18" s="86"/>
      <c r="DB18" s="107"/>
    </row>
    <row r="19" spans="1:106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205</v>
      </c>
      <c r="CD19" s="79">
        <v>200</v>
      </c>
      <c r="CE19" s="79">
        <v>201</v>
      </c>
      <c r="CF19" s="79">
        <v>211</v>
      </c>
      <c r="CG19" s="79">
        <v>199</v>
      </c>
      <c r="CH19" s="79">
        <v>374</v>
      </c>
      <c r="CI19" s="79">
        <v>526</v>
      </c>
      <c r="CJ19" s="79">
        <v>1080</v>
      </c>
      <c r="CK19" s="79">
        <v>714</v>
      </c>
      <c r="CL19" s="79">
        <v>1015</v>
      </c>
      <c r="CM19" s="79">
        <v>1007</v>
      </c>
      <c r="CN19" s="79">
        <v>944</v>
      </c>
      <c r="CO19" s="79">
        <v>1036</v>
      </c>
      <c r="CP19" s="79">
        <v>1020</v>
      </c>
      <c r="CQ19" s="87">
        <v>980</v>
      </c>
      <c r="CR19" s="121">
        <v>732</v>
      </c>
      <c r="CS19" s="121">
        <v>820</v>
      </c>
      <c r="CT19" s="129">
        <v>1158</v>
      </c>
      <c r="CU19" s="129">
        <v>1887</v>
      </c>
      <c r="CV19" s="121">
        <v>996</v>
      </c>
      <c r="CW19" s="121">
        <v>884</v>
      </c>
      <c r="CX19" s="101"/>
      <c r="CY19" s="101"/>
      <c r="CZ19" s="101"/>
      <c r="DA19" s="103"/>
    </row>
    <row r="20" spans="1:106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>
        <v>99</v>
      </c>
      <c r="CG20" s="72">
        <v>63</v>
      </c>
      <c r="CH20" s="72">
        <v>101</v>
      </c>
      <c r="CI20" s="72">
        <v>109</v>
      </c>
      <c r="CJ20" s="72">
        <v>126</v>
      </c>
      <c r="CK20" s="72">
        <v>98</v>
      </c>
      <c r="CL20" s="72">
        <v>96</v>
      </c>
      <c r="CM20" s="72">
        <v>133</v>
      </c>
      <c r="CN20" s="72">
        <v>259</v>
      </c>
      <c r="CO20" s="72">
        <v>140</v>
      </c>
      <c r="CP20" s="72">
        <v>299</v>
      </c>
      <c r="CQ20" s="86">
        <v>358</v>
      </c>
      <c r="CR20" s="120">
        <v>221</v>
      </c>
      <c r="CS20" s="120">
        <v>149</v>
      </c>
      <c r="CT20" s="86">
        <v>225</v>
      </c>
      <c r="CU20" s="86">
        <v>232</v>
      </c>
      <c r="CV20" s="120">
        <v>458</v>
      </c>
      <c r="CW20" s="120">
        <v>191</v>
      </c>
      <c r="CX20" s="86"/>
      <c r="CY20" s="86"/>
      <c r="CZ20" s="86"/>
      <c r="DA20" s="86"/>
      <c r="DB20" s="107"/>
    </row>
    <row r="21" spans="1:106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2</v>
      </c>
      <c r="CD21" s="79">
        <v>0</v>
      </c>
      <c r="CE21" s="79">
        <v>0</v>
      </c>
      <c r="CF21" s="79">
        <v>0</v>
      </c>
      <c r="CG21" s="79">
        <v>8</v>
      </c>
      <c r="CH21" s="79">
        <v>0</v>
      </c>
      <c r="CI21" s="79">
        <v>4</v>
      </c>
      <c r="CJ21" s="79">
        <v>0</v>
      </c>
      <c r="CK21" s="79">
        <v>7</v>
      </c>
      <c r="CL21" s="79">
        <v>0</v>
      </c>
      <c r="CM21" s="79">
        <v>1</v>
      </c>
      <c r="CN21" s="79">
        <v>0</v>
      </c>
      <c r="CO21" s="79">
        <v>15</v>
      </c>
      <c r="CP21" s="79">
        <v>0</v>
      </c>
      <c r="CQ21" s="87">
        <v>4</v>
      </c>
      <c r="CR21" s="121">
        <v>2</v>
      </c>
      <c r="CS21" s="121">
        <v>6</v>
      </c>
      <c r="CT21" s="129">
        <v>0</v>
      </c>
      <c r="CU21" s="129">
        <v>13</v>
      </c>
      <c r="CV21" s="121">
        <v>0</v>
      </c>
      <c r="CW21" s="121">
        <v>8</v>
      </c>
      <c r="CX21" s="101"/>
      <c r="CY21" s="101"/>
      <c r="CZ21" s="101"/>
      <c r="DA21" s="112"/>
    </row>
    <row r="22" spans="1:106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63</v>
      </c>
      <c r="CD22" s="72">
        <v>17</v>
      </c>
      <c r="CE22" s="72">
        <v>8</v>
      </c>
      <c r="CF22" s="72">
        <v>16</v>
      </c>
      <c r="CG22" s="72">
        <v>64</v>
      </c>
      <c r="CH22" s="72">
        <v>46</v>
      </c>
      <c r="CI22" s="72">
        <v>33</v>
      </c>
      <c r="CJ22" s="72">
        <v>18</v>
      </c>
      <c r="CK22" s="72">
        <v>23</v>
      </c>
      <c r="CL22" s="72">
        <v>50</v>
      </c>
      <c r="CM22" s="72">
        <v>47</v>
      </c>
      <c r="CN22" s="72">
        <v>9</v>
      </c>
      <c r="CO22" s="72">
        <v>51</v>
      </c>
      <c r="CP22" s="72">
        <v>28</v>
      </c>
      <c r="CQ22" s="86">
        <v>37</v>
      </c>
      <c r="CR22" s="120">
        <v>182</v>
      </c>
      <c r="CS22" s="120">
        <v>32</v>
      </c>
      <c r="CT22" s="86">
        <v>20</v>
      </c>
      <c r="CU22" s="86">
        <v>46</v>
      </c>
      <c r="CV22" s="120">
        <v>32</v>
      </c>
      <c r="CW22" s="120">
        <v>34</v>
      </c>
      <c r="CX22" s="86"/>
      <c r="CY22" s="86"/>
      <c r="CZ22" s="86"/>
      <c r="DA22" s="86"/>
    </row>
    <row r="23" spans="1:106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90</v>
      </c>
      <c r="CD23" s="79">
        <v>0</v>
      </c>
      <c r="CE23" s="79">
        <v>104</v>
      </c>
      <c r="CF23" s="79">
        <v>0</v>
      </c>
      <c r="CG23" s="79">
        <v>196</v>
      </c>
      <c r="CH23" s="79">
        <v>0</v>
      </c>
      <c r="CI23" s="79">
        <v>192</v>
      </c>
      <c r="CJ23" s="79">
        <v>0</v>
      </c>
      <c r="CK23" s="79">
        <v>132</v>
      </c>
      <c r="CL23" s="79">
        <v>0</v>
      </c>
      <c r="CM23" s="79">
        <v>147</v>
      </c>
      <c r="CN23" s="79">
        <v>0</v>
      </c>
      <c r="CO23" s="79">
        <v>161</v>
      </c>
      <c r="CP23" s="79">
        <v>0</v>
      </c>
      <c r="CQ23" s="87">
        <v>136</v>
      </c>
      <c r="CR23" s="121">
        <v>0</v>
      </c>
      <c r="CS23" s="121">
        <v>105</v>
      </c>
      <c r="CT23" s="129">
        <v>0</v>
      </c>
      <c r="CU23" s="129">
        <v>144</v>
      </c>
      <c r="CV23" s="121">
        <v>0</v>
      </c>
      <c r="CW23" s="121">
        <v>133</v>
      </c>
      <c r="CX23" s="101"/>
      <c r="CY23" s="101"/>
      <c r="CZ23" s="50"/>
      <c r="DA23" s="112"/>
      <c r="DB23" s="107"/>
    </row>
    <row r="24" spans="1:106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41</v>
      </c>
      <c r="CD24" s="72">
        <v>0</v>
      </c>
      <c r="CE24" s="72">
        <v>45</v>
      </c>
      <c r="CF24" s="72">
        <v>0</v>
      </c>
      <c r="CG24" s="72">
        <v>57</v>
      </c>
      <c r="CH24" s="72">
        <v>0</v>
      </c>
      <c r="CI24" s="72">
        <v>46</v>
      </c>
      <c r="CJ24" s="72">
        <v>0</v>
      </c>
      <c r="CK24" s="72">
        <v>133</v>
      </c>
      <c r="CL24" s="72">
        <v>0</v>
      </c>
      <c r="CM24" s="72">
        <v>99</v>
      </c>
      <c r="CN24" s="72">
        <v>0</v>
      </c>
      <c r="CO24" s="72">
        <v>136</v>
      </c>
      <c r="CP24" s="72">
        <v>197</v>
      </c>
      <c r="CQ24" s="86">
        <v>37</v>
      </c>
      <c r="CR24" s="120">
        <v>0</v>
      </c>
      <c r="CS24" s="120">
        <v>94</v>
      </c>
      <c r="CT24" s="86">
        <v>0</v>
      </c>
      <c r="CU24" s="86">
        <v>139</v>
      </c>
      <c r="CV24" s="120">
        <v>0</v>
      </c>
      <c r="CW24" s="120">
        <v>133</v>
      </c>
      <c r="CX24" s="86"/>
      <c r="CY24" s="86"/>
      <c r="CZ24" s="86"/>
      <c r="DA24" s="86"/>
    </row>
    <row r="25" spans="1:106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665</v>
      </c>
      <c r="CD25" s="79">
        <v>989</v>
      </c>
      <c r="CE25" s="79">
        <v>702</v>
      </c>
      <c r="CF25" s="79">
        <v>889</v>
      </c>
      <c r="CG25" s="79">
        <v>688</v>
      </c>
      <c r="CH25" s="79">
        <v>923</v>
      </c>
      <c r="CI25" s="79">
        <v>731</v>
      </c>
      <c r="CJ25" s="79">
        <v>154</v>
      </c>
      <c r="CK25" s="79">
        <v>718</v>
      </c>
      <c r="CL25" s="79">
        <v>1298</v>
      </c>
      <c r="CM25" s="79">
        <v>1103</v>
      </c>
      <c r="CN25" s="79">
        <v>1237</v>
      </c>
      <c r="CO25" s="79">
        <v>1249</v>
      </c>
      <c r="CP25" s="79">
        <v>1210</v>
      </c>
      <c r="CQ25" s="87">
        <v>1194</v>
      </c>
      <c r="CR25" s="121">
        <v>1140</v>
      </c>
      <c r="CS25" s="121">
        <v>841</v>
      </c>
      <c r="CT25" s="129">
        <v>1162</v>
      </c>
      <c r="CU25" s="129">
        <v>1230</v>
      </c>
      <c r="CV25" s="121">
        <v>1366</v>
      </c>
      <c r="CW25" s="121">
        <v>1179</v>
      </c>
      <c r="CX25" s="101"/>
      <c r="CY25" s="101"/>
      <c r="CZ25" s="112"/>
      <c r="DA25" s="101"/>
      <c r="DB25" s="107"/>
    </row>
    <row r="26" spans="1:106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34</v>
      </c>
      <c r="CD26" s="72">
        <v>0</v>
      </c>
      <c r="CE26" s="72">
        <v>29</v>
      </c>
      <c r="CF26" s="72">
        <v>0</v>
      </c>
      <c r="CG26" s="72">
        <v>55</v>
      </c>
      <c r="CH26" s="72">
        <v>0</v>
      </c>
      <c r="CI26" s="72">
        <v>48</v>
      </c>
      <c r="CJ26" s="72">
        <v>0</v>
      </c>
      <c r="CK26" s="72">
        <v>0</v>
      </c>
      <c r="CL26" s="72">
        <v>0</v>
      </c>
      <c r="CM26" s="72">
        <v>101</v>
      </c>
      <c r="CN26" s="72">
        <v>0</v>
      </c>
      <c r="CO26" s="72">
        <v>156</v>
      </c>
      <c r="CP26" s="72">
        <v>0</v>
      </c>
      <c r="CQ26" s="86">
        <v>62</v>
      </c>
      <c r="CR26" s="120">
        <v>0</v>
      </c>
      <c r="CS26" s="120">
        <v>89</v>
      </c>
      <c r="CT26" s="86">
        <v>0</v>
      </c>
      <c r="CU26" s="86">
        <v>83</v>
      </c>
      <c r="CV26" s="120">
        <v>0</v>
      </c>
      <c r="CW26" s="120">
        <v>89</v>
      </c>
      <c r="CX26" s="86"/>
      <c r="CY26" s="86"/>
      <c r="CZ26" s="86"/>
      <c r="DA26" s="86"/>
      <c r="DB26" s="107"/>
    </row>
    <row r="27" spans="1:106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>
        <v>10</v>
      </c>
      <c r="CG27" s="80">
        <v>8</v>
      </c>
      <c r="CH27" s="80">
        <v>2</v>
      </c>
      <c r="CI27" s="80">
        <v>7</v>
      </c>
      <c r="CJ27" s="80">
        <v>0</v>
      </c>
      <c r="CK27" s="80">
        <v>7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8">
        <v>0</v>
      </c>
      <c r="CR27" s="121">
        <v>0</v>
      </c>
      <c r="CS27" s="121">
        <v>0</v>
      </c>
      <c r="CT27" s="129">
        <v>0</v>
      </c>
      <c r="CU27" s="129">
        <v>0</v>
      </c>
      <c r="CV27" s="121">
        <v>0</v>
      </c>
      <c r="CW27" s="121">
        <v>0</v>
      </c>
      <c r="CX27" s="101"/>
      <c r="CY27" s="101"/>
      <c r="CZ27" s="103"/>
      <c r="DA27" s="101"/>
      <c r="DB27" s="107"/>
    </row>
    <row r="28" spans="1:106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>
        <v>0</v>
      </c>
      <c r="CG28" s="72">
        <v>69</v>
      </c>
      <c r="CH28" s="72">
        <v>0</v>
      </c>
      <c r="CI28" s="72">
        <v>55</v>
      </c>
      <c r="CJ28" s="72">
        <v>0</v>
      </c>
      <c r="CK28" s="72">
        <v>69</v>
      </c>
      <c r="CL28" s="72">
        <v>0</v>
      </c>
      <c r="CM28" s="72">
        <v>73</v>
      </c>
      <c r="CN28" s="72">
        <v>0</v>
      </c>
      <c r="CO28" s="72">
        <v>87</v>
      </c>
      <c r="CP28" s="72">
        <v>0</v>
      </c>
      <c r="CQ28" s="86">
        <v>84</v>
      </c>
      <c r="CR28" s="120">
        <v>0</v>
      </c>
      <c r="CS28" s="120">
        <v>49</v>
      </c>
      <c r="CT28" s="86">
        <v>0</v>
      </c>
      <c r="CU28" s="86">
        <v>52</v>
      </c>
      <c r="CV28" s="120">
        <v>0</v>
      </c>
      <c r="CW28" s="120">
        <v>87</v>
      </c>
      <c r="CX28" s="86"/>
      <c r="CY28" s="86"/>
      <c r="CZ28" s="86"/>
      <c r="DA28" s="86"/>
      <c r="DB28" s="107"/>
    </row>
    <row r="29" spans="1:106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>
        <v>0</v>
      </c>
      <c r="CG29" s="79">
        <v>35</v>
      </c>
      <c r="CH29" s="79">
        <v>0</v>
      </c>
      <c r="CI29" s="79">
        <v>37</v>
      </c>
      <c r="CJ29" s="79">
        <v>0</v>
      </c>
      <c r="CK29" s="79">
        <v>36</v>
      </c>
      <c r="CL29" s="79">
        <v>0</v>
      </c>
      <c r="CM29" s="79">
        <v>273</v>
      </c>
      <c r="CN29" s="79">
        <v>0</v>
      </c>
      <c r="CO29" s="79">
        <v>41</v>
      </c>
      <c r="CP29" s="79">
        <v>0</v>
      </c>
      <c r="CQ29" s="87">
        <v>34</v>
      </c>
      <c r="CR29" s="122">
        <v>39</v>
      </c>
      <c r="CS29" s="122">
        <v>29</v>
      </c>
      <c r="CT29" s="130">
        <v>0</v>
      </c>
      <c r="CU29" s="130">
        <v>22</v>
      </c>
      <c r="CV29" s="122">
        <v>0</v>
      </c>
      <c r="CW29" s="122">
        <v>50</v>
      </c>
      <c r="CX29" s="102"/>
      <c r="CY29" s="102"/>
      <c r="CZ29" s="102"/>
      <c r="DA29" s="110"/>
      <c r="DB29" s="108"/>
    </row>
    <row r="30" spans="1:106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89</v>
      </c>
      <c r="CD30" s="72">
        <v>102</v>
      </c>
      <c r="CE30" s="72">
        <v>110</v>
      </c>
      <c r="CF30" s="72">
        <v>54</v>
      </c>
      <c r="CG30" s="72">
        <v>93</v>
      </c>
      <c r="CH30" s="72">
        <v>282</v>
      </c>
      <c r="CI30" s="72">
        <v>126</v>
      </c>
      <c r="CJ30" s="72">
        <v>278</v>
      </c>
      <c r="CK30" s="72">
        <v>187</v>
      </c>
      <c r="CL30" s="72">
        <v>345</v>
      </c>
      <c r="CM30" s="72">
        <v>228</v>
      </c>
      <c r="CN30" s="72">
        <v>373</v>
      </c>
      <c r="CO30" s="72">
        <v>111</v>
      </c>
      <c r="CP30" s="72">
        <v>85</v>
      </c>
      <c r="CQ30" s="86">
        <v>122</v>
      </c>
      <c r="CR30" s="120">
        <v>649</v>
      </c>
      <c r="CS30" s="120">
        <v>719</v>
      </c>
      <c r="CT30" s="86">
        <v>198</v>
      </c>
      <c r="CU30" s="86">
        <v>46</v>
      </c>
      <c r="CV30" s="120">
        <v>192</v>
      </c>
      <c r="CW30" s="120">
        <v>390</v>
      </c>
      <c r="CX30" s="86"/>
      <c r="CY30" s="86"/>
      <c r="CZ30" s="86"/>
      <c r="DA30" s="86"/>
    </row>
    <row r="31" spans="1:106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I31" s="79">
        <v>0</v>
      </c>
      <c r="CJ31" s="79">
        <v>0</v>
      </c>
      <c r="CK31" s="79">
        <v>0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87">
        <v>0</v>
      </c>
      <c r="CR31" s="122">
        <v>0</v>
      </c>
      <c r="CS31" s="122">
        <v>0</v>
      </c>
      <c r="CT31" s="130">
        <v>0</v>
      </c>
      <c r="CU31" s="130">
        <v>0</v>
      </c>
      <c r="CV31" s="122">
        <v>0</v>
      </c>
      <c r="CW31" s="122">
        <v>0</v>
      </c>
      <c r="CX31" s="102"/>
      <c r="CY31" s="106"/>
      <c r="CZ31" s="102"/>
      <c r="DA31" s="111"/>
      <c r="DB31" s="108"/>
    </row>
    <row r="32" spans="1:106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70</v>
      </c>
      <c r="CD32" s="72">
        <v>20</v>
      </c>
      <c r="CE32" s="72">
        <v>33</v>
      </c>
      <c r="CF32" s="72">
        <v>20</v>
      </c>
      <c r="CG32" s="72">
        <v>39</v>
      </c>
      <c r="CH32" s="72">
        <v>21</v>
      </c>
      <c r="CI32" s="72">
        <v>48</v>
      </c>
      <c r="CJ32" s="72">
        <v>30</v>
      </c>
      <c r="CK32" s="72">
        <v>27</v>
      </c>
      <c r="CL32" s="72">
        <v>27</v>
      </c>
      <c r="CM32" s="72">
        <v>40</v>
      </c>
      <c r="CN32" s="72">
        <v>51</v>
      </c>
      <c r="CO32" s="72">
        <v>17</v>
      </c>
      <c r="CP32" s="72">
        <v>32</v>
      </c>
      <c r="CQ32" s="86">
        <v>59</v>
      </c>
      <c r="CR32" s="120">
        <v>280</v>
      </c>
      <c r="CS32" s="120">
        <v>166</v>
      </c>
      <c r="CT32" s="86">
        <v>24</v>
      </c>
      <c r="CU32" s="86">
        <v>30</v>
      </c>
      <c r="CV32" s="120">
        <v>24</v>
      </c>
      <c r="CW32" s="120">
        <v>30</v>
      </c>
      <c r="CX32" s="86"/>
      <c r="CY32" s="86"/>
      <c r="CZ32" s="86"/>
      <c r="DA32" s="86"/>
      <c r="DB32" s="108"/>
    </row>
    <row r="33" spans="1:106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v>0</v>
      </c>
      <c r="CJ33" s="79">
        <v>0</v>
      </c>
      <c r="CK33" s="79">
        <v>87</v>
      </c>
      <c r="CL33" s="79">
        <v>0</v>
      </c>
      <c r="CM33" s="79">
        <v>0</v>
      </c>
      <c r="CN33" s="79">
        <v>0</v>
      </c>
      <c r="CO33" s="79">
        <v>0</v>
      </c>
      <c r="CP33" s="79">
        <v>0</v>
      </c>
      <c r="CQ33" s="87">
        <v>0</v>
      </c>
      <c r="CR33" s="122">
        <v>212</v>
      </c>
      <c r="CS33" s="122">
        <v>105</v>
      </c>
      <c r="CT33" s="130">
        <v>116</v>
      </c>
      <c r="CU33" s="130">
        <v>216</v>
      </c>
      <c r="CV33" s="122">
        <v>425</v>
      </c>
      <c r="CW33" s="122">
        <v>278</v>
      </c>
      <c r="CX33" s="102"/>
      <c r="CY33" s="106"/>
      <c r="CZ33" s="102"/>
      <c r="DA33" s="111"/>
      <c r="DB33" s="108"/>
    </row>
    <row r="34" spans="1:106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>
        <v>59</v>
      </c>
      <c r="CG34" s="72">
        <v>79</v>
      </c>
      <c r="CH34" s="72">
        <v>102</v>
      </c>
      <c r="CI34" s="72">
        <v>70</v>
      </c>
      <c r="CJ34" s="72">
        <v>155</v>
      </c>
      <c r="CK34" s="72">
        <v>57</v>
      </c>
      <c r="CL34" s="72">
        <v>123</v>
      </c>
      <c r="CM34" s="72">
        <v>116</v>
      </c>
      <c r="CN34" s="72">
        <v>280</v>
      </c>
      <c r="CO34" s="72">
        <v>166</v>
      </c>
      <c r="CP34" s="72">
        <v>127</v>
      </c>
      <c r="CQ34" s="86">
        <v>321</v>
      </c>
      <c r="CR34" s="120">
        <v>678</v>
      </c>
      <c r="CS34" s="120">
        <v>661</v>
      </c>
      <c r="CT34" s="86">
        <v>297</v>
      </c>
      <c r="CU34" s="86">
        <v>335</v>
      </c>
      <c r="CV34" s="120">
        <v>180</v>
      </c>
      <c r="CW34" s="120">
        <v>309</v>
      </c>
      <c r="CX34" s="86"/>
      <c r="CY34" s="86"/>
      <c r="CZ34" s="86"/>
      <c r="DA34" s="86"/>
    </row>
    <row r="35" spans="1:106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>
        <v>0</v>
      </c>
      <c r="BZ35" s="98">
        <v>97</v>
      </c>
      <c r="CA35" s="98">
        <v>0</v>
      </c>
      <c r="CB35" s="98">
        <v>0</v>
      </c>
      <c r="CC35" s="98">
        <v>79</v>
      </c>
      <c r="CD35" s="98">
        <v>122</v>
      </c>
      <c r="CE35" s="98">
        <v>138</v>
      </c>
      <c r="CF35" s="98">
        <v>150</v>
      </c>
      <c r="CG35" s="98">
        <v>85</v>
      </c>
      <c r="CH35" s="98">
        <v>0</v>
      </c>
      <c r="CI35" s="98">
        <v>118</v>
      </c>
      <c r="CJ35" s="98">
        <v>344</v>
      </c>
      <c r="CK35" s="98">
        <v>160</v>
      </c>
      <c r="CL35" s="98">
        <v>340</v>
      </c>
      <c r="CM35" s="98">
        <v>248</v>
      </c>
      <c r="CN35" s="98">
        <v>332</v>
      </c>
      <c r="CO35" s="98">
        <v>320</v>
      </c>
      <c r="CP35" s="98">
        <v>314</v>
      </c>
      <c r="CQ35" s="100">
        <v>325</v>
      </c>
      <c r="CR35" s="122">
        <v>333</v>
      </c>
      <c r="CS35" s="122">
        <v>285</v>
      </c>
      <c r="CT35" s="130">
        <v>309</v>
      </c>
      <c r="CU35" s="130">
        <v>599</v>
      </c>
      <c r="CV35" s="122">
        <v>344</v>
      </c>
      <c r="CW35" s="122">
        <v>295</v>
      </c>
      <c r="CX35" s="102"/>
      <c r="CY35" s="106"/>
      <c r="CZ35" s="110"/>
      <c r="DA35" s="110"/>
      <c r="DB35" s="108"/>
    </row>
    <row r="36" spans="1:106" s="51" customFormat="1" ht="19.5" x14ac:dyDescent="0.3">
      <c r="A36" s="58" t="s">
        <v>186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31"/>
      <c r="AI36" s="131"/>
      <c r="AJ36" s="131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1"/>
      <c r="AW36" s="131"/>
      <c r="AX36" s="131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1"/>
      <c r="BK36" s="131"/>
      <c r="BL36" s="131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1"/>
      <c r="BY36" s="131"/>
      <c r="BZ36" s="131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>
        <v>170</v>
      </c>
      <c r="CK36" s="132">
        <v>43</v>
      </c>
      <c r="CL36" s="131">
        <v>497</v>
      </c>
      <c r="CM36" s="131">
        <v>156</v>
      </c>
      <c r="CN36" s="131">
        <v>498</v>
      </c>
      <c r="CO36" s="132">
        <v>336</v>
      </c>
      <c r="CP36" s="132">
        <v>463</v>
      </c>
      <c r="CQ36" s="132">
        <v>470</v>
      </c>
      <c r="CR36" s="133">
        <v>310</v>
      </c>
      <c r="CS36" s="120">
        <v>312</v>
      </c>
      <c r="CT36" s="86">
        <v>166</v>
      </c>
      <c r="CU36" s="86">
        <v>202</v>
      </c>
      <c r="CV36" s="120">
        <v>238</v>
      </c>
      <c r="CW36" s="120">
        <v>234</v>
      </c>
      <c r="CX36" s="86"/>
      <c r="CY36" s="86"/>
      <c r="CZ36" s="86"/>
      <c r="DA36" s="86"/>
      <c r="DB36" s="108"/>
    </row>
    <row r="37" spans="1:106" s="51" customFormat="1" ht="19.5" x14ac:dyDescent="0.3">
      <c r="A37" s="134" t="s">
        <v>187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 t="s">
        <v>188</v>
      </c>
      <c r="CO37" s="81"/>
      <c r="CP37" s="81">
        <v>197</v>
      </c>
      <c r="CQ37" s="81">
        <v>37</v>
      </c>
      <c r="CR37" s="122">
        <v>192</v>
      </c>
      <c r="CS37" s="122">
        <v>131</v>
      </c>
      <c r="CT37" s="130">
        <v>144</v>
      </c>
      <c r="CU37" s="130">
        <v>160</v>
      </c>
      <c r="CV37" s="122">
        <v>362</v>
      </c>
      <c r="CW37" s="122">
        <v>181</v>
      </c>
      <c r="CX37" s="102"/>
      <c r="CY37" s="106"/>
      <c r="CZ37" s="110"/>
      <c r="DA37" s="110"/>
      <c r="DB37" s="108"/>
    </row>
    <row r="38" spans="1:106" s="51" customFormat="1" ht="19.5" x14ac:dyDescent="0.3">
      <c r="A38" s="58" t="s">
        <v>190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9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31"/>
      <c r="AI38" s="131"/>
      <c r="AJ38" s="131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1"/>
      <c r="AW38" s="131"/>
      <c r="AX38" s="131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1"/>
      <c r="BK38" s="131"/>
      <c r="BL38" s="131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1"/>
      <c r="BY38" s="131"/>
      <c r="BZ38" s="131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1"/>
      <c r="CM38" s="131"/>
      <c r="CN38" s="131"/>
      <c r="CO38" s="132"/>
      <c r="CP38" s="132"/>
      <c r="CQ38" s="132"/>
      <c r="CR38" s="133"/>
      <c r="CS38" s="120"/>
      <c r="CT38" s="86">
        <v>0</v>
      </c>
      <c r="CU38" s="86">
        <v>0</v>
      </c>
      <c r="CV38" s="120">
        <v>161</v>
      </c>
      <c r="CW38" s="120">
        <v>83</v>
      </c>
      <c r="CX38" s="86"/>
      <c r="CY38" s="86"/>
      <c r="CZ38" s="86"/>
      <c r="DA38" s="86"/>
      <c r="DB38" s="108"/>
    </row>
    <row r="39" spans="1:106" ht="20.25" thickBot="1" x14ac:dyDescent="0.35">
      <c r="A39" s="57" t="s">
        <v>8</v>
      </c>
      <c r="B39" s="53">
        <f>SUM(B8:B33)</f>
        <v>6328</v>
      </c>
      <c r="C39" s="47">
        <f t="shared" ref="C39:AG39" si="0">SUM(C8:C32)</f>
        <v>7707</v>
      </c>
      <c r="D39" s="53">
        <f t="shared" si="0"/>
        <v>5742</v>
      </c>
      <c r="E39" s="47">
        <f t="shared" si="0"/>
        <v>6290</v>
      </c>
      <c r="F39" s="47">
        <f t="shared" si="0"/>
        <v>5235</v>
      </c>
      <c r="G39" s="47">
        <f t="shared" si="0"/>
        <v>5300</v>
      </c>
      <c r="H39" s="47">
        <f t="shared" si="0"/>
        <v>4562</v>
      </c>
      <c r="I39" s="47">
        <f t="shared" si="0"/>
        <v>5454</v>
      </c>
      <c r="J39" s="47">
        <f t="shared" si="0"/>
        <v>3640</v>
      </c>
      <c r="K39" s="47">
        <f t="shared" si="0"/>
        <v>3661</v>
      </c>
      <c r="L39" s="47">
        <f t="shared" si="0"/>
        <v>4344</v>
      </c>
      <c r="M39" s="47">
        <f t="shared" si="0"/>
        <v>3269</v>
      </c>
      <c r="N39" s="47">
        <f t="shared" si="0"/>
        <v>3872</v>
      </c>
      <c r="O39" s="52">
        <f t="shared" si="0"/>
        <v>4221</v>
      </c>
      <c r="P39" s="47">
        <f t="shared" si="0"/>
        <v>3412</v>
      </c>
      <c r="Q39" s="47">
        <f t="shared" si="0"/>
        <v>3097</v>
      </c>
      <c r="R39" s="47">
        <f t="shared" si="0"/>
        <v>3307</v>
      </c>
      <c r="S39" s="47">
        <f t="shared" si="0"/>
        <v>3181</v>
      </c>
      <c r="T39" s="47">
        <f t="shared" si="0"/>
        <v>4318</v>
      </c>
      <c r="U39" s="47">
        <f t="shared" si="0"/>
        <v>3636</v>
      </c>
      <c r="V39" s="47">
        <f t="shared" si="0"/>
        <v>4243</v>
      </c>
      <c r="W39" s="47">
        <f t="shared" si="0"/>
        <v>4382</v>
      </c>
      <c r="X39" s="47">
        <f t="shared" si="0"/>
        <v>5588</v>
      </c>
      <c r="Y39" s="47">
        <f t="shared" si="0"/>
        <v>4968</v>
      </c>
      <c r="Z39" s="47">
        <f t="shared" si="0"/>
        <v>6598</v>
      </c>
      <c r="AA39" s="47">
        <f t="shared" si="0"/>
        <v>6262</v>
      </c>
      <c r="AB39" s="47">
        <f t="shared" si="0"/>
        <v>6081</v>
      </c>
      <c r="AC39" s="47">
        <f t="shared" si="0"/>
        <v>6159</v>
      </c>
      <c r="AD39" s="47">
        <f t="shared" si="0"/>
        <v>6083</v>
      </c>
      <c r="AE39" s="47">
        <f t="shared" si="0"/>
        <v>5611</v>
      </c>
      <c r="AF39" s="47">
        <f t="shared" si="0"/>
        <v>6475</v>
      </c>
      <c r="AG39" s="47">
        <f t="shared" si="0"/>
        <v>5956</v>
      </c>
      <c r="AH39" s="47">
        <f t="shared" ref="AH39:BA39" si="1">SUM(AH8:AH33)</f>
        <v>6480</v>
      </c>
      <c r="AI39" s="47">
        <f t="shared" si="1"/>
        <v>5518</v>
      </c>
      <c r="AJ39" s="47">
        <f t="shared" si="1"/>
        <v>6634</v>
      </c>
      <c r="AK39" s="47">
        <f t="shared" si="1"/>
        <v>5132</v>
      </c>
      <c r="AL39" s="47">
        <f t="shared" si="1"/>
        <v>6830</v>
      </c>
      <c r="AM39" s="47">
        <f t="shared" si="1"/>
        <v>6516</v>
      </c>
      <c r="AN39" s="47">
        <f t="shared" si="1"/>
        <v>6894</v>
      </c>
      <c r="AO39" s="47">
        <f t="shared" si="1"/>
        <v>7180</v>
      </c>
      <c r="AP39" s="47">
        <f t="shared" si="1"/>
        <v>8632</v>
      </c>
      <c r="AQ39" s="47">
        <f t="shared" si="1"/>
        <v>7412</v>
      </c>
      <c r="AR39" s="47">
        <f t="shared" si="1"/>
        <v>8211</v>
      </c>
      <c r="AS39" s="47">
        <f t="shared" si="1"/>
        <v>9077</v>
      </c>
      <c r="AT39" s="47">
        <f t="shared" si="1"/>
        <v>9339</v>
      </c>
      <c r="AU39" s="47">
        <f t="shared" si="1"/>
        <v>8549</v>
      </c>
      <c r="AV39" s="47">
        <f t="shared" si="1"/>
        <v>9782</v>
      </c>
      <c r="AW39" s="47">
        <f t="shared" si="1"/>
        <v>9701</v>
      </c>
      <c r="AX39" s="47">
        <f t="shared" si="1"/>
        <v>10368</v>
      </c>
      <c r="AY39" s="47">
        <f t="shared" si="1"/>
        <v>10102</v>
      </c>
      <c r="AZ39" s="47">
        <f t="shared" si="1"/>
        <v>11783</v>
      </c>
      <c r="BA39" s="47">
        <f t="shared" si="1"/>
        <v>11305</v>
      </c>
      <c r="BB39" s="47">
        <f>SUM(BB8:BB34)</f>
        <v>12020</v>
      </c>
      <c r="BC39" s="47">
        <f t="shared" ref="BC39:BG39" si="2">SUM(BC8:BC34)</f>
        <v>11985</v>
      </c>
      <c r="BD39" s="89">
        <f t="shared" si="2"/>
        <v>12446</v>
      </c>
      <c r="BE39" s="89">
        <f t="shared" si="2"/>
        <v>11899</v>
      </c>
      <c r="BF39" s="47">
        <f t="shared" si="2"/>
        <v>11812</v>
      </c>
      <c r="BG39" s="47">
        <f t="shared" si="2"/>
        <v>14042</v>
      </c>
      <c r="BH39" s="47">
        <f t="shared" ref="BH39:BM39" si="3">SUM(BH8:BH34)</f>
        <v>12360</v>
      </c>
      <c r="BI39" s="47">
        <f t="shared" si="3"/>
        <v>12349</v>
      </c>
      <c r="BJ39" s="47">
        <f t="shared" si="3"/>
        <v>11856</v>
      </c>
      <c r="BK39" s="47">
        <f t="shared" si="3"/>
        <v>11019</v>
      </c>
      <c r="BL39" s="47">
        <f t="shared" si="3"/>
        <v>10384</v>
      </c>
      <c r="BM39" s="47">
        <f t="shared" si="3"/>
        <v>10848</v>
      </c>
      <c r="BN39" s="47">
        <f t="shared" ref="BN39:BS39" si="4">SUM(BN8:BN34)</f>
        <v>9490</v>
      </c>
      <c r="BO39" s="47">
        <f t="shared" si="4"/>
        <v>10097</v>
      </c>
      <c r="BP39" s="47">
        <f t="shared" si="4"/>
        <v>8241</v>
      </c>
      <c r="BQ39" s="47">
        <f t="shared" si="4"/>
        <v>10529</v>
      </c>
      <c r="BR39" s="47">
        <f t="shared" si="4"/>
        <v>7220</v>
      </c>
      <c r="BS39" s="47">
        <f t="shared" si="4"/>
        <v>7557</v>
      </c>
      <c r="BT39" s="47">
        <f t="shared" ref="BT39:BX39" si="5">SUM(BT8:BT34)</f>
        <v>4511</v>
      </c>
      <c r="BU39" s="47">
        <f t="shared" si="5"/>
        <v>5056</v>
      </c>
      <c r="BV39" s="47">
        <f t="shared" si="5"/>
        <v>4721</v>
      </c>
      <c r="BW39" s="47">
        <f t="shared" si="5"/>
        <v>3678</v>
      </c>
      <c r="BX39" s="47">
        <f t="shared" si="5"/>
        <v>5142</v>
      </c>
      <c r="BY39" s="47">
        <f>SUM(BY8:BY35)</f>
        <v>4156</v>
      </c>
      <c r="BZ39" s="47">
        <f>SUM(BZ8:BZ35)</f>
        <v>5529</v>
      </c>
      <c r="CA39" s="71">
        <f>SUM(CA8:CA35)</f>
        <v>5020</v>
      </c>
      <c r="CB39" s="47">
        <f t="shared" ref="CB39:CE39" si="6">SUM(CB8:CB35)</f>
        <v>6941</v>
      </c>
      <c r="CC39" s="71">
        <f>SUM(CC8:CC35)</f>
        <v>6090</v>
      </c>
      <c r="CD39" s="47">
        <f>SUM(CD8:CD35)</f>
        <v>7088</v>
      </c>
      <c r="CE39" s="71">
        <f t="shared" si="6"/>
        <v>6031</v>
      </c>
      <c r="CF39" s="47">
        <f>SUM(CF8:CF35)</f>
        <v>8235</v>
      </c>
      <c r="CG39" s="71">
        <f>SUM(CG8:CG35)</f>
        <v>7251</v>
      </c>
      <c r="CH39" s="47">
        <f t="shared" ref="CH39:CM39" si="7">SUM(CH8:CH36)</f>
        <v>8724</v>
      </c>
      <c r="CI39" s="71">
        <f t="shared" si="7"/>
        <v>8404</v>
      </c>
      <c r="CJ39" s="47">
        <f t="shared" si="7"/>
        <v>10336</v>
      </c>
      <c r="CK39" s="71">
        <f t="shared" si="7"/>
        <v>10502</v>
      </c>
      <c r="CL39" s="47">
        <f t="shared" si="7"/>
        <v>11864</v>
      </c>
      <c r="CM39" s="71">
        <f t="shared" si="7"/>
        <v>10932</v>
      </c>
      <c r="CN39" s="47">
        <f>SUM(CN8:CN37)</f>
        <v>12442</v>
      </c>
      <c r="CO39" s="114">
        <f>SUM(CO8:CO36)</f>
        <v>11859</v>
      </c>
      <c r="CP39" s="115">
        <f t="shared" ref="CP39:CS39" si="8">SUM(CP8:CP37)</f>
        <v>12359</v>
      </c>
      <c r="CQ39" s="115">
        <f t="shared" si="8"/>
        <v>12439</v>
      </c>
      <c r="CR39" s="123">
        <f t="shared" si="8"/>
        <v>11670</v>
      </c>
      <c r="CS39" s="124">
        <f t="shared" si="8"/>
        <v>11439</v>
      </c>
      <c r="CT39" s="125">
        <f>SUM(CT8:CT38)</f>
        <v>12790</v>
      </c>
      <c r="CU39" s="126">
        <f>SUM(CU8:CU38)</f>
        <v>13571</v>
      </c>
      <c r="CV39" s="127">
        <f>SUM(CV8:CV38)</f>
        <v>15994</v>
      </c>
      <c r="CW39" s="128">
        <f>SUM(CW8:CW38)</f>
        <v>13212</v>
      </c>
      <c r="CX39" s="177"/>
      <c r="CY39" s="178"/>
      <c r="CZ39" s="177"/>
      <c r="DA39" s="178"/>
      <c r="DB39" s="104"/>
    </row>
    <row r="40" spans="1:106" x14ac:dyDescent="0.25">
      <c r="CZ40" s="109"/>
    </row>
    <row r="41" spans="1:106" ht="66" x14ac:dyDescent="0.3">
      <c r="A41" s="70" t="s">
        <v>189</v>
      </c>
      <c r="B41" s="46"/>
      <c r="C41" s="46"/>
      <c r="D41" s="46"/>
    </row>
    <row r="42" spans="1:106" ht="21" x14ac:dyDescent="0.35">
      <c r="B42" s="39"/>
      <c r="C42" s="39"/>
      <c r="D42" s="39"/>
      <c r="E42" s="38"/>
      <c r="F42" s="38"/>
    </row>
  </sheetData>
  <mergeCells count="119">
    <mergeCell ref="CZ5:DA5"/>
    <mergeCell ref="CR3:DA4"/>
    <mergeCell ref="CT6:CU6"/>
    <mergeCell ref="CV6:CW6"/>
    <mergeCell ref="CX6:CY6"/>
    <mergeCell ref="CZ6:DA6"/>
    <mergeCell ref="CX39:CY39"/>
    <mergeCell ref="CZ39:DA39"/>
    <mergeCell ref="CR6:CS6"/>
    <mergeCell ref="CR5:CS5"/>
    <mergeCell ref="CT5:CU5"/>
    <mergeCell ref="CV5:CW5"/>
    <mergeCell ref="CX5:CY5"/>
    <mergeCell ref="CJ4:CQ4"/>
    <mergeCell ref="CL5:CM5"/>
    <mergeCell ref="CN5:CO5"/>
    <mergeCell ref="CP5:CQ5"/>
    <mergeCell ref="CL6:CM6"/>
    <mergeCell ref="CN6:CO6"/>
    <mergeCell ref="CP6:CQ6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  <mergeCell ref="AS3:AZ4"/>
    <mergeCell ref="BA4:BH4"/>
    <mergeCell ref="BI3:BR4"/>
    <mergeCell ref="BS4:CA4"/>
    <mergeCell ref="CB5:CC5"/>
    <mergeCell ref="BZ5:CA5"/>
    <mergeCell ref="BN5:BO5"/>
    <mergeCell ref="BP5:BQ5"/>
    <mergeCell ref="BR5:BS5"/>
    <mergeCell ref="BT5:BU5"/>
    <mergeCell ref="BV5:BW5"/>
    <mergeCell ref="BX5:BY5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6:AW6"/>
    <mergeCell ref="AX6:AY6"/>
    <mergeCell ref="AZ6:BA6"/>
    <mergeCell ref="BB6:BC6"/>
    <mergeCell ref="BD6:BE6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showGridLines="0" workbookViewId="0">
      <selection activeCell="N27" sqref="N27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48">
        <v>2020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48">
        <v>2021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48979</v>
      </c>
      <c r="O14" s="32"/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49707</v>
      </c>
      <c r="O15" s="34"/>
    </row>
    <row r="16" spans="2:15" ht="15.75" thickBot="1" x14ac:dyDescent="0.3"/>
    <row r="17" spans="2:17" ht="27" thickBot="1" x14ac:dyDescent="0.45">
      <c r="C17" s="148" t="s">
        <v>85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8.9621970920840059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3.3010165045360149</v>
      </c>
      <c r="N19" s="44">
        <f t="shared" si="0"/>
        <v>3.6136195956913086</v>
      </c>
      <c r="O19" s="37">
        <f t="shared" si="0"/>
        <v>0</v>
      </c>
      <c r="Q19" s="43">
        <f>SUM(D14:O14)/SUM(D9:O9)</f>
        <v>1.3585981890831775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3.2455865045115733</v>
      </c>
      <c r="N20" s="37">
        <f t="shared" si="0"/>
        <v>4.1904400606980277</v>
      </c>
      <c r="O20" s="37">
        <f t="shared" si="0"/>
        <v>0</v>
      </c>
      <c r="Q20" s="43">
        <f>SUM(D15:O15)/SUM(D10:O10)</f>
        <v>1.4077089127817677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0A9A-2046-4C86-A23E-8E6641341FCF}">
  <sheetPr>
    <pageSetUpPr fitToPage="1"/>
  </sheetPr>
  <dimension ref="B4:Q22"/>
  <sheetViews>
    <sheetView showGridLines="0" tabSelected="1" topLeftCell="B1" workbookViewId="0">
      <selection activeCell="O14" sqref="O14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175</v>
      </c>
    </row>
    <row r="6" spans="2:15" ht="15.75" thickBot="1" x14ac:dyDescent="0.3"/>
    <row r="7" spans="2:15" ht="27" thickBot="1" x14ac:dyDescent="0.45">
      <c r="C7" s="148">
        <v>2019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48">
        <v>2021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50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46418</v>
      </c>
      <c r="O14" s="32"/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48037</v>
      </c>
      <c r="O15" s="34"/>
    </row>
    <row r="16" spans="2:15" ht="15.75" thickBot="1" x14ac:dyDescent="0.3"/>
    <row r="17" spans="2:17" ht="27" thickBot="1" x14ac:dyDescent="0.45">
      <c r="C17" s="148" t="s">
        <v>176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50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0.4566733220703425</v>
      </c>
      <c r="E19" s="44">
        <f t="shared" si="0"/>
        <v>0.24573015206793014</v>
      </c>
      <c r="F19" s="44">
        <f t="shared" si="0"/>
        <v>0.2433174285567698</v>
      </c>
      <c r="G19" s="44">
        <f t="shared" si="0"/>
        <v>0.37861353588028568</v>
      </c>
      <c r="H19" s="44">
        <f t="shared" si="0"/>
        <v>0.51636549064601456</v>
      </c>
      <c r="I19" s="44">
        <f t="shared" si="0"/>
        <v>0.69277623961741752</v>
      </c>
      <c r="J19" s="44">
        <f t="shared" si="0"/>
        <v>0.71939311418012064</v>
      </c>
      <c r="K19" s="44">
        <f t="shared" si="0"/>
        <v>0.69177323811105573</v>
      </c>
      <c r="L19" s="44">
        <f t="shared" si="0"/>
        <v>0.60662125416982027</v>
      </c>
      <c r="M19" s="44">
        <f t="shared" si="0"/>
        <v>0.7014027590691625</v>
      </c>
      <c r="N19" s="44">
        <f t="shared" si="0"/>
        <v>0.77055112881806109</v>
      </c>
      <c r="O19" s="37">
        <f t="shared" si="0"/>
        <v>0</v>
      </c>
      <c r="Q19" s="43">
        <f>SUM(D14:O14)/SUM(D9:O9)</f>
        <v>0.48356691546766134</v>
      </c>
    </row>
    <row r="20" spans="2:17" ht="15.75" thickBot="1" x14ac:dyDescent="0.3">
      <c r="C20" s="36" t="s">
        <v>38</v>
      </c>
      <c r="D20" s="37">
        <f t="shared" ref="D20:M20" si="1">SUM(D15/D10)</f>
        <v>0.44074382015285729</v>
      </c>
      <c r="E20" s="37">
        <f t="shared" si="1"/>
        <v>0.25467081476498782</v>
      </c>
      <c r="F20" s="37">
        <f t="shared" si="1"/>
        <v>0.27589416483020107</v>
      </c>
      <c r="G20" s="37">
        <f t="shared" si="1"/>
        <v>0.37815601535379484</v>
      </c>
      <c r="H20" s="37">
        <f t="shared" si="1"/>
        <v>0.58357996077732222</v>
      </c>
      <c r="I20" s="37">
        <f t="shared" si="1"/>
        <v>0.47653907214676311</v>
      </c>
      <c r="J20" s="37">
        <f t="shared" si="1"/>
        <v>0.68571803967941136</v>
      </c>
      <c r="K20" s="37">
        <f t="shared" si="1"/>
        <v>0.68475241308953938</v>
      </c>
      <c r="L20" s="37">
        <f t="shared" si="1"/>
        <v>0.58933213517763727</v>
      </c>
      <c r="M20" s="37">
        <f t="shared" si="1"/>
        <v>0.74253915540995374</v>
      </c>
      <c r="N20" s="37">
        <f t="shared" si="0"/>
        <v>0.77854491823471261</v>
      </c>
      <c r="O20" s="37">
        <f t="shared" si="0"/>
        <v>0</v>
      </c>
      <c r="Q20" s="43">
        <f>SUM(D15:O15)/SUM(D10:O10)</f>
        <v>0.47090091812512125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Arrival-Departures 2020</vt:lpstr>
      <vt:lpstr>Executive Summary 2020 vs 2019</vt:lpstr>
      <vt:lpstr>Weekly Arrival-Departures 2021</vt:lpstr>
      <vt:lpstr>Executive Summary 2021 vs 2020</vt:lpstr>
      <vt:lpstr>Executive Summary 2021 vs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2021-10-08T15:47:37Z</cp:lastPrinted>
  <dcterms:created xsi:type="dcterms:W3CDTF">2020-09-20T19:56:04Z</dcterms:created>
  <dcterms:modified xsi:type="dcterms:W3CDTF">2021-12-20T18:04:59Z</dcterms:modified>
</cp:coreProperties>
</file>