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jiae-my.sharepoint.com/personal/snkartokromo_sxmairport_com/Documents/Desktop/PAX Weekly ARR-DEP/"/>
    </mc:Choice>
  </mc:AlternateContent>
  <xr:revisionPtr revIDLastSave="86" documentId="8_{117EA1CC-A74B-415F-BAB3-7DEC3257D7C6}" xr6:coauthVersionLast="47" xr6:coauthVersionMax="47" xr10:uidLastSave="{E5722737-B826-46F0-904C-ABBA32432D7A}"/>
  <bookViews>
    <workbookView xWindow="21480" yWindow="-120" windowWidth="29040" windowHeight="15840" firstSheet="3" activeTab="6" xr2:uid="{00000000-000D-0000-FFFF-FFFF00000000}"/>
  </bookViews>
  <sheets>
    <sheet name="Weekly Arrival-Departures 2020" sheetId="1" r:id="rId1"/>
    <sheet name="Executive Summary 2020 vs 2019" sheetId="5" r:id="rId2"/>
    <sheet name="Weekly Arrival-Departures 2021" sheetId="6" r:id="rId3"/>
    <sheet name="Executive Summary 2021 vs 2020" sheetId="7" r:id="rId4"/>
    <sheet name="Executive Summary 2021 vs 2019" sheetId="8" r:id="rId5"/>
    <sheet name="Weekly Arrival-Departures 2022" sheetId="9" r:id="rId6"/>
    <sheet name="Executive Summary 2022 vs 2019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9" l="1"/>
  <c r="G39" i="9"/>
  <c r="F39" i="9"/>
  <c r="D39" i="9"/>
  <c r="C39" i="9"/>
  <c r="B39" i="9"/>
  <c r="Q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Q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DA39" i="9"/>
  <c r="CZ39" i="9"/>
  <c r="CY39" i="9"/>
  <c r="CX39" i="9"/>
  <c r="CW39" i="9"/>
  <c r="CV39" i="9"/>
  <c r="CU39" i="9"/>
  <c r="CT39" i="9"/>
  <c r="CS39" i="9"/>
  <c r="CR39" i="9"/>
  <c r="CQ39" i="9"/>
  <c r="CP39" i="9"/>
  <c r="CO39" i="9"/>
  <c r="CN39" i="9"/>
  <c r="CM39" i="9"/>
  <c r="CL39" i="9"/>
  <c r="CK39" i="9"/>
  <c r="CJ39" i="9"/>
  <c r="CI39" i="9"/>
  <c r="CH39" i="9"/>
  <c r="CG39" i="9"/>
  <c r="CF39" i="9"/>
  <c r="CE39" i="9"/>
  <c r="CD39" i="9"/>
  <c r="CC39" i="9"/>
  <c r="CB39" i="9"/>
  <c r="CA39" i="9"/>
  <c r="BZ39" i="9"/>
  <c r="BY39" i="9"/>
  <c r="BX39" i="9"/>
  <c r="BW39" i="9"/>
  <c r="BV39" i="9"/>
  <c r="BU39" i="9"/>
  <c r="BT39" i="9"/>
  <c r="BS39" i="9"/>
  <c r="BR39" i="9"/>
  <c r="BQ39" i="9"/>
  <c r="BP39" i="9"/>
  <c r="BO39" i="9"/>
  <c r="BN39" i="9"/>
  <c r="BM39" i="9"/>
  <c r="BL39" i="9"/>
  <c r="BK39" i="9"/>
  <c r="BJ39" i="9"/>
  <c r="BI39" i="9"/>
  <c r="BH39" i="9"/>
  <c r="BG39" i="9"/>
  <c r="BF39" i="9"/>
  <c r="BE39" i="9"/>
  <c r="BD39" i="9"/>
  <c r="BC39" i="9"/>
  <c r="BB39" i="9"/>
  <c r="BA39" i="9"/>
  <c r="AZ39" i="9"/>
  <c r="AY39" i="9"/>
  <c r="AX39" i="9"/>
  <c r="AW39" i="9"/>
  <c r="AV39" i="9"/>
  <c r="AU39" i="9"/>
  <c r="AT39" i="9"/>
  <c r="AS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DA39" i="6"/>
  <c r="CZ39" i="6"/>
  <c r="CY39" i="6" l="1"/>
  <c r="CX39" i="6"/>
  <c r="CW39" i="6"/>
  <c r="CV39" i="6"/>
  <c r="CU39" i="6"/>
  <c r="CT39" i="6"/>
  <c r="CS39" i="6" l="1"/>
  <c r="CO39" i="6"/>
  <c r="CR39" i="6" l="1"/>
  <c r="CQ39" i="6"/>
  <c r="CP39" i="6"/>
  <c r="CN39" i="6"/>
  <c r="CH39" i="6" l="1"/>
  <c r="CM39" i="6"/>
  <c r="CI39" i="6"/>
  <c r="CL39" i="6"/>
  <c r="CK39" i="6"/>
  <c r="CJ39" i="6"/>
  <c r="Q19" i="8"/>
  <c r="Q20" i="8"/>
  <c r="CE39" i="6"/>
  <c r="CC39" i="6"/>
  <c r="CD39" i="6"/>
  <c r="CA39" i="6"/>
  <c r="BZ39" i="6"/>
  <c r="BY39" i="6"/>
  <c r="CG39" i="6"/>
  <c r="CF39" i="6"/>
  <c r="O20" i="8"/>
  <c r="N20" i="8"/>
  <c r="M20" i="8"/>
  <c r="L20" i="8"/>
  <c r="K20" i="8"/>
  <c r="J20" i="8"/>
  <c r="I20" i="8"/>
  <c r="H20" i="8"/>
  <c r="G20" i="8"/>
  <c r="F20" i="8"/>
  <c r="E20" i="8"/>
  <c r="D20" i="8"/>
  <c r="O19" i="8"/>
  <c r="N19" i="8"/>
  <c r="M19" i="8"/>
  <c r="L19" i="8"/>
  <c r="K19" i="8"/>
  <c r="J19" i="8"/>
  <c r="I19" i="8"/>
  <c r="H19" i="8"/>
  <c r="G19" i="8"/>
  <c r="F19" i="8"/>
  <c r="E19" i="8"/>
  <c r="D19" i="8"/>
  <c r="CB39" i="6" l="1"/>
  <c r="BT39" i="6" l="1"/>
  <c r="BU39" i="6"/>
  <c r="BW39" i="6"/>
  <c r="BV39" i="6"/>
  <c r="BX39" i="6" l="1"/>
  <c r="BS39" i="6"/>
  <c r="BR39" i="6"/>
  <c r="BQ39" i="6" l="1"/>
  <c r="BP39" i="6"/>
  <c r="BO39" i="6"/>
  <c r="BN39" i="6"/>
  <c r="BM39" i="6"/>
  <c r="BL39" i="6"/>
  <c r="BB39" i="6"/>
  <c r="BK39" i="6" l="1"/>
  <c r="BJ39" i="6"/>
  <c r="BI39" i="6" l="1"/>
  <c r="BH39" i="6"/>
  <c r="BG39" i="6" l="1"/>
  <c r="BF39" i="6"/>
  <c r="BE39" i="6" l="1"/>
  <c r="BD39" i="6"/>
  <c r="Q19" i="7"/>
  <c r="Q20" i="7"/>
  <c r="BC39" i="6" l="1"/>
  <c r="BA39" i="6" l="1"/>
  <c r="AZ39" i="6"/>
  <c r="AY39" i="6" l="1"/>
  <c r="AX39" i="6"/>
  <c r="AW39" i="6"/>
  <c r="AV39" i="6"/>
  <c r="AU39" i="6" l="1"/>
  <c r="AT39" i="6" l="1"/>
  <c r="AS39" i="6" l="1"/>
  <c r="AR39" i="6"/>
  <c r="AQ39" i="6" l="1"/>
  <c r="AP39" i="6"/>
  <c r="AO39" i="6" l="1"/>
  <c r="AN39" i="6"/>
  <c r="AM39" i="6" l="1"/>
  <c r="AL39" i="6"/>
  <c r="AK39" i="6" l="1"/>
  <c r="AJ39" i="6"/>
  <c r="B39" i="6"/>
  <c r="AI39" i="6" l="1"/>
  <c r="AH39" i="6"/>
  <c r="AL32" i="1" l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G39" i="6" l="1"/>
  <c r="AF39" i="6"/>
  <c r="AE39" i="6" l="1"/>
  <c r="AD39" i="6"/>
  <c r="AC39" i="6" l="1"/>
  <c r="AB39" i="6"/>
  <c r="Z39" i="6" l="1"/>
  <c r="AA39" i="6" l="1"/>
  <c r="Y39" i="6" l="1"/>
  <c r="X39" i="6"/>
  <c r="W39" i="6" l="1"/>
  <c r="V39" i="6"/>
  <c r="S39" i="6" l="1"/>
  <c r="R39" i="6"/>
  <c r="U39" i="6"/>
  <c r="T39" i="6"/>
  <c r="Q39" i="6" l="1"/>
  <c r="P39" i="6"/>
  <c r="O39" i="6" l="1"/>
  <c r="N39" i="6"/>
  <c r="M39" i="6" l="1"/>
  <c r="L39" i="6"/>
  <c r="K39" i="6" l="1"/>
  <c r="J39" i="6"/>
  <c r="H39" i="6" l="1"/>
  <c r="D39" i="6"/>
  <c r="I39" i="6"/>
  <c r="G39" i="6" l="1"/>
  <c r="F39" i="6"/>
  <c r="E39" i="6" l="1"/>
  <c r="C39" i="6"/>
  <c r="O20" i="7"/>
  <c r="N20" i="7"/>
  <c r="M20" i="7"/>
  <c r="L20" i="7"/>
  <c r="K20" i="7"/>
  <c r="J20" i="7"/>
  <c r="I20" i="7"/>
  <c r="H20" i="7"/>
  <c r="G20" i="7"/>
  <c r="F20" i="7"/>
  <c r="E20" i="7"/>
  <c r="D20" i="7"/>
  <c r="O19" i="7"/>
  <c r="N19" i="7"/>
  <c r="M19" i="7"/>
  <c r="L19" i="7"/>
  <c r="K19" i="7"/>
  <c r="J19" i="7"/>
  <c r="I19" i="7"/>
  <c r="H19" i="7"/>
  <c r="G19" i="7"/>
  <c r="F19" i="7"/>
  <c r="E19" i="7"/>
  <c r="D19" i="7"/>
  <c r="AK32" i="1" l="1"/>
  <c r="AJ32" i="1"/>
  <c r="AI32" i="1" l="1"/>
  <c r="AH32" i="1"/>
  <c r="N19" i="5" l="1"/>
  <c r="M19" i="5"/>
  <c r="AG32" i="1" l="1"/>
  <c r="AF32" i="1"/>
  <c r="AE32" i="1" l="1"/>
  <c r="AD32" i="1"/>
  <c r="AC32" i="1" l="1"/>
  <c r="AB32" i="1"/>
  <c r="AA32" i="1" l="1"/>
  <c r="Z32" i="1"/>
  <c r="Y32" i="1"/>
  <c r="X32" i="1"/>
  <c r="W32" i="1"/>
  <c r="V32" i="1"/>
  <c r="U32" i="1"/>
  <c r="T32" i="1"/>
  <c r="Q32" i="1"/>
  <c r="P32" i="1"/>
  <c r="D20" i="5" l="1"/>
  <c r="E20" i="5"/>
  <c r="F20" i="5"/>
  <c r="G20" i="5"/>
  <c r="H20" i="5"/>
  <c r="I20" i="5"/>
  <c r="J20" i="5"/>
  <c r="K20" i="5"/>
  <c r="L20" i="5"/>
  <c r="D19" i="5"/>
  <c r="E19" i="5"/>
  <c r="F19" i="5"/>
  <c r="G19" i="5"/>
  <c r="H19" i="5"/>
  <c r="I19" i="5"/>
  <c r="J19" i="5"/>
  <c r="K19" i="5"/>
  <c r="L19" i="5"/>
  <c r="N20" i="5" l="1"/>
  <c r="O20" i="5"/>
  <c r="O19" i="5"/>
  <c r="Q20" i="5"/>
  <c r="Q19" i="5"/>
  <c r="M20" i="5" l="1"/>
  <c r="R32" i="1" l="1"/>
  <c r="S32" i="1"/>
  <c r="M32" i="1" l="1"/>
  <c r="L32" i="1"/>
  <c r="K32" i="1"/>
  <c r="J32" i="1"/>
  <c r="I32" i="1"/>
  <c r="H32" i="1"/>
  <c r="G32" i="1"/>
  <c r="F32" i="1"/>
  <c r="E32" i="1"/>
  <c r="D32" i="1"/>
  <c r="C32" i="1"/>
  <c r="B32" i="1"/>
  <c r="O10" i="1" l="1"/>
  <c r="N10" i="1"/>
  <c r="O8" i="1"/>
  <c r="N8" i="1"/>
  <c r="N32" i="1" s="1"/>
  <c r="O32" i="1" l="1"/>
</calcChain>
</file>

<file path=xl/sharedStrings.xml><?xml version="1.0" encoding="utf-8"?>
<sst xmlns="http://schemas.openxmlformats.org/spreadsheetml/2006/main" count="808" uniqueCount="258">
  <si>
    <t>American Airlines</t>
  </si>
  <si>
    <t>Air France</t>
  </si>
  <si>
    <t>Jet Blue</t>
  </si>
  <si>
    <t>Caribbean Airlines</t>
  </si>
  <si>
    <t>KLM</t>
  </si>
  <si>
    <t>Spirit</t>
  </si>
  <si>
    <t>IN</t>
  </si>
  <si>
    <t>OUT</t>
  </si>
  <si>
    <t>Airline weekly total</t>
  </si>
  <si>
    <t>Jet Air</t>
  </si>
  <si>
    <t>General Aviation</t>
  </si>
  <si>
    <t>Sky High</t>
  </si>
  <si>
    <t>Air Century</t>
  </si>
  <si>
    <t>Week  36</t>
  </si>
  <si>
    <t>Week 37</t>
  </si>
  <si>
    <t>Week 38</t>
  </si>
  <si>
    <t>Week 39</t>
  </si>
  <si>
    <t>Charter</t>
  </si>
  <si>
    <t>Week 40</t>
  </si>
  <si>
    <t>Week 41</t>
  </si>
  <si>
    <t>Week 42</t>
  </si>
  <si>
    <t>Air Sunshine</t>
  </si>
  <si>
    <t>Week 43</t>
  </si>
  <si>
    <t>Week 44</t>
  </si>
  <si>
    <t>Montly Totals Passengers 2019-2020</t>
  </si>
  <si>
    <t>PAX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</si>
  <si>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</si>
  <si>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</si>
  <si>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</si>
  <si>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</si>
  <si>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</si>
  <si>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</si>
  <si>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</si>
  <si>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</si>
  <si>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</si>
  <si>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</si>
  <si>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</si>
  <si>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</si>
  <si>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Arrivals</t>
  </si>
  <si>
    <t>REF 2020 vs 2019</t>
  </si>
  <si>
    <t>Departure</t>
  </si>
  <si>
    <t>Week  45</t>
  </si>
  <si>
    <t>Week 46</t>
  </si>
  <si>
    <t>Week 47</t>
  </si>
  <si>
    <t>Week 48</t>
  </si>
  <si>
    <t>Week 49</t>
  </si>
  <si>
    <t>Week 50</t>
  </si>
  <si>
    <t>Week 51</t>
  </si>
  <si>
    <t>Week 52</t>
  </si>
  <si>
    <t>Week 53</t>
  </si>
  <si>
    <t xml:space="preserve">September </t>
  </si>
  <si>
    <t>Aug 31 / Sep 6</t>
  </si>
  <si>
    <t>Sep 7 / Sep[ 13</t>
  </si>
  <si>
    <t>Sep 14 / Sep 20</t>
  </si>
  <si>
    <t>Sep 21 / Sep 27</t>
  </si>
  <si>
    <t>Sep 28 / Oct 4</t>
  </si>
  <si>
    <t>Oct 5 / Oct 11</t>
  </si>
  <si>
    <t>Oct 12 Oct 18</t>
  </si>
  <si>
    <t>Oct 19 / Oct 25</t>
  </si>
  <si>
    <t>Oct 26 / Nov 1</t>
  </si>
  <si>
    <t>Nov 2 / Nov 8</t>
  </si>
  <si>
    <t>Nov 9 / Nov 15</t>
  </si>
  <si>
    <t>Nov 16 / Nov 22</t>
  </si>
  <si>
    <t>Nov 23 / Nov 29</t>
  </si>
  <si>
    <t>Nov 30 / Dec 6</t>
  </si>
  <si>
    <t>Dec 7 / Dec 13</t>
  </si>
  <si>
    <t>Dec 14 / Dec 20</t>
  </si>
  <si>
    <t>Dec 21 / Dec 27</t>
  </si>
  <si>
    <t>Dec 28 / Jan 3</t>
  </si>
  <si>
    <t>Year to date</t>
  </si>
  <si>
    <t>Arrival</t>
  </si>
  <si>
    <t>United Airlines</t>
  </si>
  <si>
    <t>Inter Caribbean</t>
  </si>
  <si>
    <t>Delta</t>
  </si>
  <si>
    <t>SXM Airways</t>
  </si>
  <si>
    <t>Windward Express</t>
  </si>
  <si>
    <t>Anguilla Air Services</t>
  </si>
  <si>
    <t>Silver Airways (Seaborne)</t>
  </si>
  <si>
    <t>St. Barths Commuter</t>
  </si>
  <si>
    <t>Trans Anguilla</t>
  </si>
  <si>
    <t>Air Antilles</t>
  </si>
  <si>
    <t>Copa</t>
  </si>
  <si>
    <t>WinAir</t>
  </si>
  <si>
    <t xml:space="preserve">** Information per STATS department </t>
  </si>
  <si>
    <t>Week 53 pertains to the overall total weeks in the year</t>
  </si>
  <si>
    <t>REF 2021 vs 2020</t>
  </si>
  <si>
    <t>Montly Totals Passengers 2020 - 2021</t>
  </si>
  <si>
    <t>January</t>
  </si>
  <si>
    <t>Week 1</t>
  </si>
  <si>
    <t>Jan 4 - Jan 10</t>
  </si>
  <si>
    <t>Jan 11 - 17</t>
  </si>
  <si>
    <t>Jan 18 - 24</t>
  </si>
  <si>
    <t>Jan 25 - Jan 31</t>
  </si>
  <si>
    <t>Week 2</t>
  </si>
  <si>
    <t>Week 3</t>
  </si>
  <si>
    <t>Week 4</t>
  </si>
  <si>
    <t>LIAT</t>
  </si>
  <si>
    <t>Week 5</t>
  </si>
  <si>
    <t>Week 6</t>
  </si>
  <si>
    <t>Week 7</t>
  </si>
  <si>
    <t>Week 8</t>
  </si>
  <si>
    <t>Week 9</t>
  </si>
  <si>
    <t>Feb 01 - 07</t>
  </si>
  <si>
    <t>Feb 08 - 14</t>
  </si>
  <si>
    <t>Feb 15 - 21</t>
  </si>
  <si>
    <t>Feb 22 - 28</t>
  </si>
  <si>
    <t>Mar 01 - 07</t>
  </si>
  <si>
    <t>Week 10</t>
  </si>
  <si>
    <t>Mar 08 - 14</t>
  </si>
  <si>
    <t>Week 11</t>
  </si>
  <si>
    <t>Week 12</t>
  </si>
  <si>
    <t>Week 13</t>
  </si>
  <si>
    <t>Week 14</t>
  </si>
  <si>
    <t>Mar 15 - 21</t>
  </si>
  <si>
    <t>Mar 22 - 28</t>
  </si>
  <si>
    <t>Mar 29 - Apr 04</t>
  </si>
  <si>
    <t>April 05 - 11</t>
  </si>
  <si>
    <t>Week 15</t>
  </si>
  <si>
    <t xml:space="preserve">Week 16 </t>
  </si>
  <si>
    <t>Week 17</t>
  </si>
  <si>
    <t>Week 18</t>
  </si>
  <si>
    <t>April 12 - 18</t>
  </si>
  <si>
    <t>Apr 19 - 25</t>
  </si>
  <si>
    <t>Apr 26 - May 02</t>
  </si>
  <si>
    <t>May 03 - 09</t>
  </si>
  <si>
    <t>Air Caraibes</t>
  </si>
  <si>
    <t xml:space="preserve">Week 19 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</si>
  <si>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</si>
  <si>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</si>
  <si>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</si>
  <si>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</si>
  <si>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</si>
  <si>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</si>
  <si>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</si>
  <si>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</si>
  <si>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</si>
  <si>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</si>
  <si>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</si>
  <si>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</si>
  <si>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</si>
  <si>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</si>
  <si>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May 10 - 16</t>
  </si>
  <si>
    <t>May 17 - 23</t>
  </si>
  <si>
    <t>May 24 - 30</t>
  </si>
  <si>
    <t>May 31 - Jun 06</t>
  </si>
  <si>
    <t>Jun 07 - 13</t>
  </si>
  <si>
    <t>Jun 14 - 20</t>
  </si>
  <si>
    <t>Jun 21 - 27</t>
  </si>
  <si>
    <t>Jun 28 - Jul 04</t>
  </si>
  <si>
    <t>Jul 05 - 11</t>
  </si>
  <si>
    <t>Jul 12 - 18</t>
  </si>
  <si>
    <t>Jul 19 - 25</t>
  </si>
  <si>
    <t>Jul 26 - Aug 01</t>
  </si>
  <si>
    <t>Aug 09 - 15</t>
  </si>
  <si>
    <t>Aug 16 - 22</t>
  </si>
  <si>
    <t>Week 34</t>
  </si>
  <si>
    <t>Week 35</t>
  </si>
  <si>
    <t>Week 36</t>
  </si>
  <si>
    <t>Aug 23 - 29</t>
  </si>
  <si>
    <t>Aug 30 - Sep 05</t>
  </si>
  <si>
    <t>Sep 06 - 12</t>
  </si>
  <si>
    <t>Sep 13 - 19</t>
  </si>
  <si>
    <t>Sep 20 - 26</t>
  </si>
  <si>
    <t>Sep 27 - Oct 03</t>
  </si>
  <si>
    <t xml:space="preserve">August </t>
  </si>
  <si>
    <t xml:space="preserve">Frontier Airlines </t>
  </si>
  <si>
    <t>Aug 02 - 08</t>
  </si>
  <si>
    <t>Oct 04 - Oct 10</t>
  </si>
  <si>
    <t>Oct 11 - Oct 17</t>
  </si>
  <si>
    <t>Oct 18 - Oct 24</t>
  </si>
  <si>
    <t>Oct 25 - Oct 31</t>
  </si>
  <si>
    <t>Nov 01 - Nov 07</t>
  </si>
  <si>
    <t>Sunwing</t>
  </si>
  <si>
    <t>Week 45</t>
  </si>
  <si>
    <t xml:space="preserve">November </t>
  </si>
  <si>
    <t>Monthly Totals Passengers 2021 vs 2019</t>
  </si>
  <si>
    <t>REF 2021 vs 2019</t>
  </si>
  <si>
    <t>Nov 08 - Nov 14</t>
  </si>
  <si>
    <t>Nov 15 - Nov 21</t>
  </si>
  <si>
    <t>Nov 22 - Nov 28</t>
  </si>
  <si>
    <t xml:space="preserve">December </t>
  </si>
  <si>
    <t>Nov 29 - Dec 5</t>
  </si>
  <si>
    <t>Dec 6 - 12</t>
  </si>
  <si>
    <t>Dec 13 - 19</t>
  </si>
  <si>
    <t>Dec 20 - 26</t>
  </si>
  <si>
    <t>Dec 27 - Jan 2</t>
  </si>
  <si>
    <t>WestJet</t>
  </si>
  <si>
    <t xml:space="preserve">Air Transat </t>
  </si>
  <si>
    <t xml:space="preserve"> </t>
  </si>
  <si>
    <t xml:space="preserve">Air Canada </t>
  </si>
  <si>
    <t>Calendar Week 52 runs Monday 27/12/21 through Sunday 02/01/22 and is based on total weeks in the year 2021</t>
  </si>
  <si>
    <t>Monthly Totals Passengers 2022 vs 2019</t>
  </si>
  <si>
    <t>Jan 3 - Jan 9</t>
  </si>
  <si>
    <t>Jan 24 - Jan 30</t>
  </si>
  <si>
    <t>Jan 31 - Feb 6</t>
  </si>
  <si>
    <t>Jan 10 - Jan 16</t>
  </si>
  <si>
    <t>Jan 17 - Jan 23</t>
  </si>
  <si>
    <t>Feb 7 - Feb 13</t>
  </si>
  <si>
    <t>Feb 14 - Feb 20</t>
  </si>
  <si>
    <t>Feb 21 - Feb 27</t>
  </si>
  <si>
    <t>Feb 28 - Mar 6</t>
  </si>
  <si>
    <t>Mar 21 - Mar 27</t>
  </si>
  <si>
    <t>Mar 14 - Mar 20</t>
  </si>
  <si>
    <t>Mar 28 - Apr 3</t>
  </si>
  <si>
    <t>JANUARY</t>
  </si>
  <si>
    <t>REF 2022 vs 2019</t>
  </si>
  <si>
    <t>Mar 7 - Mar 13</t>
  </si>
  <si>
    <t>Apr 4 - Apr 10</t>
  </si>
  <si>
    <t>Apr 11 - Apr 17</t>
  </si>
  <si>
    <t>Apr 18 - Apr 24</t>
  </si>
  <si>
    <t>Apr 25 - May 1</t>
  </si>
  <si>
    <t>May 2 - May 8</t>
  </si>
  <si>
    <t>May 9 - May 15</t>
  </si>
  <si>
    <t>May 16 - May 22</t>
  </si>
  <si>
    <t>May 23 - May 29</t>
  </si>
  <si>
    <t>May 30 - Jun 5</t>
  </si>
  <si>
    <t>Jun 6 - Jun 12</t>
  </si>
  <si>
    <t>Jun 13 - Jun 19</t>
  </si>
  <si>
    <t>Jun 20 - Jun 26</t>
  </si>
  <si>
    <t>Jun 27 - Jul 3</t>
  </si>
  <si>
    <t>Jul 4 - Jul 10</t>
  </si>
  <si>
    <t>Jul 12 - Jul 17</t>
  </si>
  <si>
    <t>Jul 18 - Jul 24</t>
  </si>
  <si>
    <t>Jul 24 - Jul 31</t>
  </si>
  <si>
    <t xml:space="preserve">Aug 1 - Aug 7 </t>
  </si>
  <si>
    <t>Aug 8 - Aug 14</t>
  </si>
  <si>
    <t>Aug 15 - Aug 21</t>
  </si>
  <si>
    <t>Aug 22 - Aug 28</t>
  </si>
  <si>
    <t>Aug 29 - Sep 4</t>
  </si>
  <si>
    <t>Sep 5 - Sep 11</t>
  </si>
  <si>
    <t>Sep 12 - Sep 18</t>
  </si>
  <si>
    <t>Sep 19 - Sep 25</t>
  </si>
  <si>
    <t>Sep 26 - Oct 2</t>
  </si>
  <si>
    <t>Oct 3 - Oct 9</t>
  </si>
  <si>
    <t>Oct 10 - Oct 16</t>
  </si>
  <si>
    <t>Oxt 17 - Oct 23</t>
  </si>
  <si>
    <t>Oct 24 - Oct 30</t>
  </si>
  <si>
    <t>Oct 31 - Nov 6</t>
  </si>
  <si>
    <t>Nov 7 - Nov 13</t>
  </si>
  <si>
    <t>Nov 14 - Nov 20</t>
  </si>
  <si>
    <t>Nov 21 - Nov 27</t>
  </si>
  <si>
    <t xml:space="preserve">Nov 28 - Dec 4 </t>
  </si>
  <si>
    <t>Dec 5 - Dec 11</t>
  </si>
  <si>
    <t>Dec 12 - Dec 18</t>
  </si>
  <si>
    <t>Dec 18 - Dec 25</t>
  </si>
  <si>
    <t>Dec 26 - Jan 1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</si>
  <si>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</si>
  <si>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</si>
  <si>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</si>
  <si>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</si>
  <si>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</si>
  <si>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</si>
  <si>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</si>
  <si>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</si>
  <si>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</si>
  <si>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</si>
  <si>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</si>
  <si>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Calendar Week 3 runs Monday 17/01/22 through Sunday 23/01/22 and is based on total weeks in the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</si>
</sst>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0_);_(* \(#,##0.00000\);_(* &quot;-&quot;??_);_(@_)"/>
    <numFmt numFmtId="167" formatCode="_(* #,##0.0000_);_(* \(#,##0.0000\);_(* &quot;-&quot;??_);_(@_)"/>
  </numFmts>
  <fonts count="1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16">
    <xf numFmtId="0" fontId="0" fillId="0" borderId="0" xfId="0"/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12" xfId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1" fillId="0" borderId="13" xfId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/>
    <xf numFmtId="0" fontId="7" fillId="2" borderId="5" xfId="0" applyFont="1" applyFill="1" applyBorder="1"/>
    <xf numFmtId="0" fontId="7" fillId="0" borderId="16" xfId="0" applyFont="1" applyBorder="1"/>
    <xf numFmtId="0" fontId="7" fillId="0" borderId="11" xfId="0" applyFont="1" applyBorder="1"/>
    <xf numFmtId="0" fontId="7" fillId="0" borderId="15" xfId="0" applyFont="1" applyBorder="1"/>
    <xf numFmtId="0" fontId="7" fillId="0" borderId="10" xfId="0" applyFont="1" applyBorder="1"/>
    <xf numFmtId="164" fontId="7" fillId="0" borderId="16" xfId="2" applyNumberFormat="1" applyFont="1" applyFill="1" applyBorder="1" applyAlignment="1" applyProtection="1"/>
    <xf numFmtId="164" fontId="7" fillId="0" borderId="11" xfId="2" applyNumberFormat="1" applyFont="1" applyFill="1" applyBorder="1" applyAlignment="1" applyProtection="1"/>
    <xf numFmtId="164" fontId="7" fillId="0" borderId="15" xfId="2" applyNumberFormat="1" applyFont="1" applyFill="1" applyBorder="1" applyAlignment="1" applyProtection="1"/>
    <xf numFmtId="9" fontId="7" fillId="2" borderId="17" xfId="3" applyFont="1" applyFill="1" applyBorder="1" applyAlignment="1" applyProtection="1">
      <alignment horizontal="center"/>
    </xf>
    <xf numFmtId="9" fontId="7" fillId="0" borderId="10" xfId="3" applyFont="1" applyBorder="1"/>
    <xf numFmtId="9" fontId="7" fillId="0" borderId="16" xfId="3" applyFont="1" applyFill="1" applyBorder="1" applyAlignment="1" applyProtection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horizontal="center"/>
    </xf>
    <xf numFmtId="165" fontId="7" fillId="2" borderId="17" xfId="3" applyNumberFormat="1" applyFont="1" applyFill="1" applyBorder="1" applyAlignment="1" applyProtection="1">
      <alignment horizontal="center"/>
    </xf>
    <xf numFmtId="9" fontId="7" fillId="0" borderId="16" xfId="3" applyNumberFormat="1" applyFont="1" applyFill="1" applyBorder="1" applyAlignment="1" applyProtection="1"/>
    <xf numFmtId="0" fontId="1" fillId="0" borderId="8" xfId="1" applyFill="1" applyBorder="1" applyAlignment="1" applyProtection="1">
      <alignment horizontal="center"/>
    </xf>
    <xf numFmtId="0" fontId="0" fillId="0" borderId="0" xfId="0" applyFont="1"/>
    <xf numFmtId="0" fontId="0" fillId="7" borderId="20" xfId="0" applyFill="1" applyBorder="1" applyAlignment="1">
      <alignment horizontal="center"/>
    </xf>
    <xf numFmtId="0" fontId="1" fillId="0" borderId="8" xfId="1" applyBorder="1" applyAlignment="1" applyProtection="1">
      <alignment horizontal="center"/>
    </xf>
    <xf numFmtId="0" fontId="13" fillId="0" borderId="0" xfId="0" applyFont="1" applyAlignment="1">
      <alignment wrapText="1"/>
    </xf>
    <xf numFmtId="0" fontId="0" fillId="0" borderId="0" xfId="0" applyBorder="1"/>
    <xf numFmtId="0" fontId="0" fillId="0" borderId="0" xfId="0" applyFill="1"/>
    <xf numFmtId="0" fontId="0" fillId="7" borderId="19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1" fillId="0" borderId="24" xfId="1" applyFill="1" applyBorder="1" applyAlignment="1" applyProtection="1">
      <alignment horizontal="center"/>
    </xf>
    <xf numFmtId="0" fontId="1" fillId="7" borderId="16" xfId="1" applyFill="1" applyBorder="1" applyProtection="1"/>
    <xf numFmtId="0" fontId="11" fillId="0" borderId="20" xfId="0" applyFont="1" applyBorder="1" applyAlignment="1">
      <alignment horizontal="center" vertical="center"/>
    </xf>
    <xf numFmtId="0" fontId="1" fillId="7" borderId="24" xfId="1" applyFill="1" applyBorder="1" applyProtection="1"/>
    <xf numFmtId="0" fontId="1" fillId="0" borderId="0" xfId="1" applyFill="1" applyBorder="1" applyAlignment="1" applyProtection="1">
      <alignment horizontal="center"/>
    </xf>
    <xf numFmtId="0" fontId="11" fillId="0" borderId="0" xfId="0" applyFont="1" applyBorder="1"/>
    <xf numFmtId="0" fontId="11" fillId="0" borderId="20" xfId="0" applyFont="1" applyBorder="1"/>
    <xf numFmtId="0" fontId="0" fillId="0" borderId="9" xfId="0" applyBorder="1"/>
    <xf numFmtId="0" fontId="0" fillId="7" borderId="0" xfId="0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0" xfId="0" applyBorder="1"/>
    <xf numFmtId="0" fontId="11" fillId="0" borderId="8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0" fillId="7" borderId="14" xfId="0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1" fillId="0" borderId="5" xfId="1" applyBorder="1" applyAlignment="1" applyProtection="1">
      <alignment horizontal="center"/>
    </xf>
    <xf numFmtId="0" fontId="2" fillId="3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/>
    <xf numFmtId="0" fontId="4" fillId="5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164" fontId="0" fillId="0" borderId="0" xfId="0" applyNumberFormat="1"/>
    <xf numFmtId="167" fontId="0" fillId="0" borderId="0" xfId="0" applyNumberFormat="1"/>
    <xf numFmtId="164" fontId="0" fillId="0" borderId="0" xfId="0" applyNumberFormat="1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8" xfId="0" applyBorder="1"/>
    <xf numFmtId="0" fontId="0" fillId="0" borderId="25" xfId="0" applyBorder="1"/>
    <xf numFmtId="0" fontId="0" fillId="0" borderId="25" xfId="0" applyFill="1" applyBorder="1"/>
    <xf numFmtId="0" fontId="0" fillId="0" borderId="34" xfId="0" applyBorder="1"/>
    <xf numFmtId="0" fontId="0" fillId="7" borderId="48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 vertical="center"/>
    </xf>
    <xf numFmtId="0" fontId="1" fillId="0" borderId="17" xfId="1" applyFill="1" applyBorder="1" applyAlignment="1" applyProtection="1">
      <alignment horizont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" fillId="0" borderId="27" xfId="1" applyFill="1" applyBorder="1" applyAlignment="1" applyProtection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17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2" borderId="45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1" fillId="0" borderId="3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" fontId="2" fillId="2" borderId="16" xfId="0" applyNumberFormat="1" applyFont="1" applyFill="1" applyBorder="1" applyAlignment="1">
      <alignment horizontal="center"/>
    </xf>
    <xf numFmtId="17" fontId="11" fillId="0" borderId="20" xfId="0" applyNumberFormat="1" applyFont="1" applyBorder="1" applyAlignment="1">
      <alignment horizontal="center" vertical="center"/>
    </xf>
    <xf numFmtId="17" fontId="11" fillId="0" borderId="5" xfId="0" applyNumberFormat="1" applyFont="1" applyBorder="1" applyAlignment="1">
      <alignment horizontal="center" vertical="center"/>
    </xf>
    <xf numFmtId="17" fontId="11" fillId="0" borderId="6" xfId="0" applyNumberFormat="1" applyFont="1" applyBorder="1" applyAlignment="1">
      <alignment horizontal="center" vertical="center"/>
    </xf>
    <xf numFmtId="17" fontId="11" fillId="0" borderId="7" xfId="0" applyNumberFormat="1" applyFont="1" applyBorder="1" applyAlignment="1">
      <alignment horizontal="center" vertical="center"/>
    </xf>
    <xf numFmtId="17" fontId="11" fillId="0" borderId="8" xfId="0" applyNumberFormat="1" applyFont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 vertical="center"/>
    </xf>
    <xf numFmtId="17" fontId="11" fillId="0" borderId="9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17" fontId="11" fillId="0" borderId="27" xfId="0" applyNumberFormat="1" applyFont="1" applyBorder="1" applyAlignment="1">
      <alignment horizontal="center" vertical="center"/>
    </xf>
    <xf numFmtId="17" fontId="11" fillId="0" borderId="52" xfId="0" applyNumberFormat="1" applyFont="1" applyBorder="1" applyAlignment="1">
      <alignment horizontal="center" vertical="center"/>
    </xf>
    <xf numFmtId="17" fontId="11" fillId="0" borderId="35" xfId="0" applyNumberFormat="1" applyFont="1" applyBorder="1" applyAlignment="1">
      <alignment horizontal="center" vertical="center"/>
    </xf>
    <xf numFmtId="17" fontId="11" fillId="0" borderId="34" xfId="0" applyNumberFormat="1" applyFont="1" applyBorder="1" applyAlignment="1">
      <alignment horizontal="center" vertical="center"/>
    </xf>
    <xf numFmtId="17" fontId="11" fillId="0" borderId="49" xfId="0" applyNumberFormat="1" applyFont="1" applyBorder="1" applyAlignment="1">
      <alignment horizontal="center" vertical="center"/>
    </xf>
    <xf numFmtId="17" fontId="11" fillId="0" borderId="50" xfId="0" applyNumberFormat="1" applyFont="1" applyBorder="1" applyAlignment="1">
      <alignment horizontal="center" vertical="center"/>
    </xf>
    <xf numFmtId="17" fontId="11" fillId="0" borderId="29" xfId="0" applyNumberFormat="1" applyFont="1" applyBorder="1" applyAlignment="1">
      <alignment horizontal="center" vertical="center"/>
    </xf>
    <xf numFmtId="17" fontId="11" fillId="0" borderId="51" xfId="0" applyNumberFormat="1" applyFont="1" applyBorder="1" applyAlignment="1">
      <alignment horizontal="center" vertical="center"/>
    </xf>
  </cellXfs>
  <cellStyles count="4">
    <cellStyle name="Comma" xfId="2" builtinId="3"/>
    <cellStyle name="Heading 1" xfId="1" builtinId="16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191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542925</xdr:colOff>
      <xdr:row>5</xdr:row>
      <xdr:rowOff>85725</xdr:rowOff>
    </xdr:from>
    <xdr:to>
      <xdr:col>35</xdr:col>
      <xdr:colOff>62250</xdr:colOff>
      <xdr:row>30</xdr:row>
      <xdr:rowOff>80091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933E28-8B08-4366-99A0-4582A61D7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63375" y="1209675"/>
          <a:ext cx="10492125" cy="5328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L35"/>
  <sheetViews>
    <sheetView zoomScaleNormal="100" workbookViewId="0">
      <pane xSplit="1" topLeftCell="AB1" activePane="topRight" state="frozen"/>
      <selection pane="topRight" activeCell="A34" sqref="A34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0" hidden="1" customWidth="1"/>
  </cols>
  <sheetData>
    <row r="2" spans="1:38" ht="15.75" thickBot="1" x14ac:dyDescent="0.3"/>
    <row r="3" spans="1:38" ht="27" thickBot="1" x14ac:dyDescent="0.45">
      <c r="B3" s="40"/>
      <c r="C3" s="6"/>
      <c r="D3" s="41"/>
      <c r="E3" s="41"/>
      <c r="F3" s="40"/>
      <c r="G3" s="40"/>
      <c r="H3" s="40"/>
      <c r="I3" s="40"/>
      <c r="J3" s="144" t="s">
        <v>35</v>
      </c>
      <c r="K3" s="145"/>
      <c r="L3" s="145"/>
      <c r="M3" s="145"/>
      <c r="N3" s="145"/>
      <c r="O3" s="145"/>
      <c r="P3" s="145"/>
      <c r="Q3" s="145"/>
      <c r="R3" s="148"/>
      <c r="S3" s="149"/>
      <c r="T3" s="42"/>
      <c r="U3" s="40"/>
      <c r="V3" s="40"/>
      <c r="W3" s="40"/>
      <c r="X3" s="40"/>
      <c r="Y3" s="40"/>
      <c r="Z3" s="40"/>
      <c r="AA3" s="40"/>
      <c r="AB3" s="144" t="s">
        <v>37</v>
      </c>
      <c r="AC3" s="145"/>
      <c r="AD3" s="145"/>
      <c r="AE3" s="145"/>
      <c r="AF3" s="145"/>
      <c r="AG3" s="145"/>
      <c r="AH3" s="145"/>
      <c r="AI3" s="145"/>
      <c r="AJ3" s="145"/>
      <c r="AK3" s="154"/>
    </row>
    <row r="4" spans="1:38" ht="25.5" customHeight="1" thickBot="1" x14ac:dyDescent="0.45">
      <c r="B4" s="144" t="s">
        <v>50</v>
      </c>
      <c r="C4" s="145"/>
      <c r="D4" s="145"/>
      <c r="E4" s="145"/>
      <c r="F4" s="145"/>
      <c r="G4" s="145"/>
      <c r="H4" s="145"/>
      <c r="I4" s="145"/>
      <c r="J4" s="146"/>
      <c r="K4" s="147"/>
      <c r="L4" s="40"/>
      <c r="M4" s="40"/>
      <c r="N4" s="40"/>
      <c r="O4" s="40"/>
      <c r="P4" s="40"/>
      <c r="Q4" s="40"/>
      <c r="R4" s="144" t="s">
        <v>36</v>
      </c>
      <c r="S4" s="145"/>
      <c r="T4" s="145"/>
      <c r="U4" s="145"/>
      <c r="V4" s="145"/>
      <c r="W4" s="145"/>
      <c r="X4" s="145"/>
      <c r="Y4" s="145"/>
      <c r="Z4" s="145"/>
      <c r="AA4" s="145"/>
      <c r="AB4" s="146"/>
      <c r="AC4" s="147"/>
      <c r="AD4" s="40"/>
      <c r="AE4" s="40"/>
      <c r="AF4" s="40"/>
      <c r="AG4" s="40"/>
      <c r="AH4" s="40"/>
      <c r="AI4" s="40"/>
      <c r="AJ4" s="40"/>
      <c r="AK4" s="40"/>
    </row>
    <row r="5" spans="1:38" ht="16.5" thickBot="1" x14ac:dyDescent="0.3">
      <c r="B5" s="150" t="s">
        <v>13</v>
      </c>
      <c r="C5" s="151"/>
      <c r="D5" s="150" t="s">
        <v>14</v>
      </c>
      <c r="E5" s="151"/>
      <c r="F5" s="150" t="s">
        <v>15</v>
      </c>
      <c r="G5" s="151"/>
      <c r="H5" s="150" t="s">
        <v>16</v>
      </c>
      <c r="I5" s="151"/>
      <c r="J5" s="150" t="s">
        <v>18</v>
      </c>
      <c r="K5" s="151"/>
      <c r="L5" s="152" t="s">
        <v>19</v>
      </c>
      <c r="M5" s="153"/>
      <c r="N5" s="152" t="s">
        <v>20</v>
      </c>
      <c r="O5" s="153"/>
      <c r="P5" s="152" t="s">
        <v>22</v>
      </c>
      <c r="Q5" s="153"/>
      <c r="R5" s="150" t="s">
        <v>23</v>
      </c>
      <c r="S5" s="151"/>
      <c r="T5" s="150" t="s">
        <v>41</v>
      </c>
      <c r="U5" s="151"/>
      <c r="V5" s="150" t="s">
        <v>42</v>
      </c>
      <c r="W5" s="151"/>
      <c r="X5" s="150" t="s">
        <v>43</v>
      </c>
      <c r="Y5" s="151"/>
      <c r="Z5" s="150" t="s">
        <v>44</v>
      </c>
      <c r="AA5" s="151"/>
      <c r="AB5" s="150" t="s">
        <v>45</v>
      </c>
      <c r="AC5" s="151"/>
      <c r="AD5" s="152" t="s">
        <v>46</v>
      </c>
      <c r="AE5" s="153"/>
      <c r="AF5" s="152" t="s">
        <v>47</v>
      </c>
      <c r="AG5" s="153"/>
      <c r="AH5" s="152" t="s">
        <v>48</v>
      </c>
      <c r="AI5" s="153"/>
      <c r="AJ5" s="152" t="s">
        <v>49</v>
      </c>
      <c r="AK5" s="153"/>
    </row>
    <row r="6" spans="1:38" ht="15.75" x14ac:dyDescent="0.25">
      <c r="B6" s="155" t="s">
        <v>51</v>
      </c>
      <c r="C6" s="156"/>
      <c r="D6" s="155" t="s">
        <v>52</v>
      </c>
      <c r="E6" s="156"/>
      <c r="F6" s="155" t="s">
        <v>53</v>
      </c>
      <c r="G6" s="156"/>
      <c r="H6" s="155" t="s">
        <v>54</v>
      </c>
      <c r="I6" s="156"/>
      <c r="J6" s="155" t="s">
        <v>55</v>
      </c>
      <c r="K6" s="156"/>
      <c r="L6" s="155" t="s">
        <v>56</v>
      </c>
      <c r="M6" s="156"/>
      <c r="N6" s="155" t="s">
        <v>57</v>
      </c>
      <c r="O6" s="156"/>
      <c r="P6" s="155" t="s">
        <v>58</v>
      </c>
      <c r="Q6" s="156"/>
      <c r="R6" s="155" t="s">
        <v>59</v>
      </c>
      <c r="S6" s="156"/>
      <c r="T6" s="155" t="s">
        <v>60</v>
      </c>
      <c r="U6" s="156"/>
      <c r="V6" s="155" t="s">
        <v>61</v>
      </c>
      <c r="W6" s="156"/>
      <c r="X6" s="155" t="s">
        <v>62</v>
      </c>
      <c r="Y6" s="156"/>
      <c r="Z6" s="155" t="s">
        <v>63</v>
      </c>
      <c r="AA6" s="156"/>
      <c r="AB6" s="155" t="s">
        <v>64</v>
      </c>
      <c r="AC6" s="156"/>
      <c r="AD6" s="155" t="s">
        <v>65</v>
      </c>
      <c r="AE6" s="156"/>
      <c r="AF6" s="155" t="s">
        <v>66</v>
      </c>
      <c r="AG6" s="156"/>
      <c r="AH6" s="155" t="s">
        <v>67</v>
      </c>
      <c r="AI6" s="156"/>
      <c r="AJ6" s="155" t="s">
        <v>68</v>
      </c>
      <c r="AK6" s="156"/>
    </row>
    <row r="7" spans="1:38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6</v>
      </c>
      <c r="AK7" s="2" t="s">
        <v>7</v>
      </c>
    </row>
    <row r="8" spans="1:38" ht="19.5" x14ac:dyDescent="0.3">
      <c r="A8" s="3" t="s">
        <v>0</v>
      </c>
      <c r="B8" s="8">
        <v>424</v>
      </c>
      <c r="C8" s="9">
        <v>243</v>
      </c>
      <c r="D8" s="10">
        <v>409</v>
      </c>
      <c r="E8" s="10">
        <v>411</v>
      </c>
      <c r="F8" s="8">
        <v>337</v>
      </c>
      <c r="G8" s="9">
        <v>276</v>
      </c>
      <c r="H8" s="10">
        <v>432</v>
      </c>
      <c r="I8" s="9">
        <v>240</v>
      </c>
      <c r="J8" s="10">
        <v>529</v>
      </c>
      <c r="K8" s="9">
        <v>380</v>
      </c>
      <c r="L8" s="10">
        <v>724</v>
      </c>
      <c r="M8" s="9">
        <v>431</v>
      </c>
      <c r="N8" s="10">
        <f>752+108</f>
        <v>860</v>
      </c>
      <c r="O8" s="9">
        <f>529+106</f>
        <v>635</v>
      </c>
      <c r="P8" s="10">
        <v>874</v>
      </c>
      <c r="Q8" s="9">
        <v>716</v>
      </c>
      <c r="R8" s="10">
        <v>688</v>
      </c>
      <c r="S8" s="9">
        <v>488</v>
      </c>
      <c r="T8" s="10">
        <v>1144</v>
      </c>
      <c r="U8" s="9">
        <v>663</v>
      </c>
      <c r="V8" s="10">
        <v>889</v>
      </c>
      <c r="W8" s="9">
        <v>779</v>
      </c>
      <c r="X8" s="8">
        <v>1173</v>
      </c>
      <c r="Y8" s="9">
        <v>858</v>
      </c>
      <c r="Z8" s="10">
        <v>1042</v>
      </c>
      <c r="AA8" s="9">
        <v>1110</v>
      </c>
      <c r="AB8" s="10">
        <v>1180</v>
      </c>
      <c r="AC8" s="9">
        <v>1047</v>
      </c>
      <c r="AD8" s="10">
        <v>900</v>
      </c>
      <c r="AE8" s="9">
        <v>881</v>
      </c>
      <c r="AF8" s="10">
        <v>1160</v>
      </c>
      <c r="AG8" s="9">
        <v>958</v>
      </c>
      <c r="AH8" s="10">
        <v>1819</v>
      </c>
      <c r="AI8" s="9">
        <v>776</v>
      </c>
      <c r="AJ8" s="10">
        <v>1966</v>
      </c>
      <c r="AK8" s="9">
        <v>1814</v>
      </c>
      <c r="AL8">
        <f>SUM(B8:AK8)</f>
        <v>29256</v>
      </c>
    </row>
    <row r="9" spans="1:38" ht="19.5" x14ac:dyDescent="0.3">
      <c r="A9" s="4" t="s">
        <v>1</v>
      </c>
      <c r="B9" s="11">
        <v>393</v>
      </c>
      <c r="C9" s="12">
        <v>603</v>
      </c>
      <c r="D9" s="13">
        <v>268</v>
      </c>
      <c r="E9" s="13">
        <v>327</v>
      </c>
      <c r="F9" s="11">
        <v>179</v>
      </c>
      <c r="G9" s="12">
        <v>344</v>
      </c>
      <c r="H9" s="7">
        <v>292</v>
      </c>
      <c r="I9" s="12">
        <v>190</v>
      </c>
      <c r="J9" s="7">
        <v>366</v>
      </c>
      <c r="K9" s="12">
        <v>187</v>
      </c>
      <c r="L9" s="7">
        <v>429</v>
      </c>
      <c r="M9" s="12">
        <v>345</v>
      </c>
      <c r="N9" s="7">
        <v>758</v>
      </c>
      <c r="O9" s="12">
        <v>556</v>
      </c>
      <c r="P9" s="7">
        <v>841</v>
      </c>
      <c r="Q9" s="12">
        <v>422</v>
      </c>
      <c r="R9" s="7">
        <v>470</v>
      </c>
      <c r="S9" s="12">
        <v>528</v>
      </c>
      <c r="T9" s="7">
        <v>645</v>
      </c>
      <c r="U9" s="12">
        <v>463</v>
      </c>
      <c r="V9" s="7">
        <v>467</v>
      </c>
      <c r="W9" s="12">
        <v>342</v>
      </c>
      <c r="X9" s="11">
        <v>396</v>
      </c>
      <c r="Y9" s="12">
        <v>472</v>
      </c>
      <c r="Z9" s="7">
        <v>460</v>
      </c>
      <c r="AA9" s="12">
        <v>390</v>
      </c>
      <c r="AB9" s="7">
        <v>717</v>
      </c>
      <c r="AC9" s="12">
        <v>723</v>
      </c>
      <c r="AD9" s="7">
        <v>763</v>
      </c>
      <c r="AE9" s="12">
        <v>668</v>
      </c>
      <c r="AF9" s="7">
        <v>1287</v>
      </c>
      <c r="AG9" s="12">
        <v>1069</v>
      </c>
      <c r="AH9" s="7">
        <v>1343</v>
      </c>
      <c r="AI9" s="12">
        <v>814</v>
      </c>
      <c r="AJ9" s="7">
        <v>1315</v>
      </c>
      <c r="AK9" s="12">
        <v>1212</v>
      </c>
      <c r="AL9">
        <f t="shared" ref="AL9:AL31" si="0">SUM(B9:AK9)</f>
        <v>21044</v>
      </c>
    </row>
    <row r="10" spans="1:38" ht="19.5" x14ac:dyDescent="0.3">
      <c r="A10" s="4" t="s">
        <v>2</v>
      </c>
      <c r="B10" s="14">
        <v>43</v>
      </c>
      <c r="C10" s="15">
        <v>73</v>
      </c>
      <c r="D10" s="16">
        <v>46</v>
      </c>
      <c r="E10" s="16">
        <v>56</v>
      </c>
      <c r="F10" s="14">
        <v>48</v>
      </c>
      <c r="G10" s="15">
        <v>47</v>
      </c>
      <c r="H10" s="17">
        <v>84</v>
      </c>
      <c r="I10" s="15">
        <v>63</v>
      </c>
      <c r="J10" s="17">
        <v>134</v>
      </c>
      <c r="K10" s="15">
        <v>99</v>
      </c>
      <c r="L10" s="17">
        <v>168</v>
      </c>
      <c r="M10" s="15">
        <v>126</v>
      </c>
      <c r="N10" s="17">
        <f>76+76</f>
        <v>152</v>
      </c>
      <c r="O10" s="15">
        <f>60+38</f>
        <v>98</v>
      </c>
      <c r="P10" s="17">
        <v>161</v>
      </c>
      <c r="Q10" s="15">
        <v>145</v>
      </c>
      <c r="R10" s="17">
        <v>189</v>
      </c>
      <c r="S10" s="15">
        <v>156</v>
      </c>
      <c r="T10" s="17">
        <v>234</v>
      </c>
      <c r="U10" s="15">
        <v>159</v>
      </c>
      <c r="V10" s="17">
        <v>390</v>
      </c>
      <c r="W10" s="15">
        <v>231</v>
      </c>
      <c r="X10" s="14">
        <v>472</v>
      </c>
      <c r="Y10" s="15">
        <v>285</v>
      </c>
      <c r="Z10" s="17">
        <v>229</v>
      </c>
      <c r="AA10" s="15">
        <v>253</v>
      </c>
      <c r="AB10" s="17">
        <v>436</v>
      </c>
      <c r="AC10" s="15">
        <v>312</v>
      </c>
      <c r="AD10" s="17">
        <v>375</v>
      </c>
      <c r="AE10" s="15">
        <v>307</v>
      </c>
      <c r="AF10" s="17">
        <v>558</v>
      </c>
      <c r="AG10" s="15">
        <v>335</v>
      </c>
      <c r="AH10" s="17">
        <v>915</v>
      </c>
      <c r="AI10" s="15">
        <v>412</v>
      </c>
      <c r="AJ10" s="17">
        <v>677</v>
      </c>
      <c r="AK10" s="15">
        <v>783</v>
      </c>
      <c r="AL10">
        <f t="shared" si="0"/>
        <v>9251</v>
      </c>
    </row>
    <row r="11" spans="1:38" ht="19.5" x14ac:dyDescent="0.3">
      <c r="A11" s="4" t="s">
        <v>3</v>
      </c>
      <c r="B11" s="11">
        <v>13</v>
      </c>
      <c r="C11" s="12">
        <v>48</v>
      </c>
      <c r="D11" s="13">
        <v>0</v>
      </c>
      <c r="E11" s="13">
        <v>0</v>
      </c>
      <c r="F11" s="11">
        <v>0</v>
      </c>
      <c r="G11" s="12">
        <v>0</v>
      </c>
      <c r="H11" s="7">
        <v>0</v>
      </c>
      <c r="I11" s="12">
        <v>0</v>
      </c>
      <c r="J11" s="7">
        <v>0</v>
      </c>
      <c r="K11" s="12">
        <v>0</v>
      </c>
      <c r="L11" s="7">
        <v>0</v>
      </c>
      <c r="M11" s="12">
        <v>0</v>
      </c>
      <c r="N11" s="7">
        <v>0</v>
      </c>
      <c r="O11" s="12">
        <v>0</v>
      </c>
      <c r="P11" s="7">
        <v>0</v>
      </c>
      <c r="Q11" s="12">
        <v>0</v>
      </c>
      <c r="R11" s="7">
        <v>0</v>
      </c>
      <c r="S11" s="12">
        <v>0</v>
      </c>
      <c r="T11" s="7">
        <v>0</v>
      </c>
      <c r="U11" s="12">
        <v>0</v>
      </c>
      <c r="V11" s="7">
        <v>0</v>
      </c>
      <c r="W11" s="12">
        <v>0</v>
      </c>
      <c r="X11" s="11">
        <v>0</v>
      </c>
      <c r="Y11" s="12">
        <v>0</v>
      </c>
      <c r="Z11" s="7">
        <v>0</v>
      </c>
      <c r="AA11" s="12">
        <v>0</v>
      </c>
      <c r="AB11" s="7">
        <v>0</v>
      </c>
      <c r="AC11" s="12">
        <v>0</v>
      </c>
      <c r="AD11" s="7">
        <v>0</v>
      </c>
      <c r="AE11" s="12">
        <v>0</v>
      </c>
      <c r="AF11" s="7">
        <v>0</v>
      </c>
      <c r="AG11" s="12">
        <v>0</v>
      </c>
      <c r="AH11" s="7">
        <v>0</v>
      </c>
      <c r="AI11" s="12">
        <v>0</v>
      </c>
      <c r="AJ11" s="7">
        <v>0</v>
      </c>
      <c r="AK11" s="12">
        <v>0</v>
      </c>
      <c r="AL11">
        <f t="shared" si="0"/>
        <v>61</v>
      </c>
    </row>
    <row r="12" spans="1:38" ht="19.5" x14ac:dyDescent="0.3">
      <c r="A12" s="5" t="s">
        <v>4</v>
      </c>
      <c r="B12" s="14">
        <v>211</v>
      </c>
      <c r="C12" s="15">
        <v>252</v>
      </c>
      <c r="D12" s="16">
        <v>176</v>
      </c>
      <c r="E12" s="16">
        <v>96</v>
      </c>
      <c r="F12" s="14">
        <v>150</v>
      </c>
      <c r="G12" s="15">
        <v>186</v>
      </c>
      <c r="H12" s="17">
        <v>170</v>
      </c>
      <c r="I12" s="15">
        <v>111</v>
      </c>
      <c r="J12" s="17">
        <v>294</v>
      </c>
      <c r="K12" s="15">
        <v>126</v>
      </c>
      <c r="L12" s="17">
        <v>172</v>
      </c>
      <c r="M12" s="15">
        <v>111</v>
      </c>
      <c r="N12" s="17">
        <v>168</v>
      </c>
      <c r="O12" s="15">
        <v>199</v>
      </c>
      <c r="P12" s="17">
        <v>131</v>
      </c>
      <c r="Q12" s="15">
        <v>229</v>
      </c>
      <c r="R12" s="17">
        <v>246</v>
      </c>
      <c r="S12" s="15">
        <v>147</v>
      </c>
      <c r="T12" s="17">
        <v>107</v>
      </c>
      <c r="U12" s="15">
        <v>107</v>
      </c>
      <c r="V12" s="17">
        <v>207</v>
      </c>
      <c r="W12" s="15">
        <v>147</v>
      </c>
      <c r="X12" s="14">
        <v>153</v>
      </c>
      <c r="Y12" s="15">
        <v>292</v>
      </c>
      <c r="Z12" s="17">
        <v>189</v>
      </c>
      <c r="AA12" s="15">
        <v>137</v>
      </c>
      <c r="AB12" s="17">
        <v>343</v>
      </c>
      <c r="AC12" s="15">
        <v>108</v>
      </c>
      <c r="AD12" s="17">
        <v>431</v>
      </c>
      <c r="AE12" s="15">
        <v>256</v>
      </c>
      <c r="AF12" s="17">
        <v>715</v>
      </c>
      <c r="AG12" s="15">
        <v>613</v>
      </c>
      <c r="AH12" s="17">
        <v>369</v>
      </c>
      <c r="AI12" s="15">
        <v>190</v>
      </c>
      <c r="AJ12" s="17">
        <v>360</v>
      </c>
      <c r="AK12" s="15">
        <v>562</v>
      </c>
      <c r="AL12">
        <f t="shared" si="0"/>
        <v>8461</v>
      </c>
    </row>
    <row r="13" spans="1:38" ht="19.5" x14ac:dyDescent="0.3">
      <c r="A13" s="5" t="s">
        <v>5</v>
      </c>
      <c r="B13" s="11">
        <v>58</v>
      </c>
      <c r="C13" s="12">
        <v>69</v>
      </c>
      <c r="D13" s="13">
        <v>55</v>
      </c>
      <c r="E13" s="13">
        <v>22</v>
      </c>
      <c r="F13" s="11">
        <v>37</v>
      </c>
      <c r="G13" s="12">
        <v>38</v>
      </c>
      <c r="H13" s="7">
        <v>45</v>
      </c>
      <c r="I13" s="12">
        <v>34</v>
      </c>
      <c r="J13" s="7">
        <v>32</v>
      </c>
      <c r="K13" s="12">
        <v>36</v>
      </c>
      <c r="L13" s="7">
        <v>50</v>
      </c>
      <c r="M13" s="12">
        <v>36</v>
      </c>
      <c r="N13" s="7">
        <v>69</v>
      </c>
      <c r="O13" s="12">
        <v>66</v>
      </c>
      <c r="P13" s="7">
        <v>56</v>
      </c>
      <c r="Q13" s="12">
        <v>61</v>
      </c>
      <c r="R13" s="7">
        <v>144</v>
      </c>
      <c r="S13" s="12">
        <v>35</v>
      </c>
      <c r="T13" s="7">
        <v>152</v>
      </c>
      <c r="U13" s="12">
        <v>78</v>
      </c>
      <c r="V13" s="7">
        <v>76</v>
      </c>
      <c r="W13" s="12">
        <v>82</v>
      </c>
      <c r="X13" s="11">
        <v>108</v>
      </c>
      <c r="Y13" s="12">
        <v>78</v>
      </c>
      <c r="Z13" s="7">
        <v>95</v>
      </c>
      <c r="AA13" s="12">
        <v>73</v>
      </c>
      <c r="AB13" s="7">
        <v>79</v>
      </c>
      <c r="AC13" s="12">
        <v>72</v>
      </c>
      <c r="AD13" s="7">
        <v>51</v>
      </c>
      <c r="AE13" s="12">
        <v>57</v>
      </c>
      <c r="AF13" s="7">
        <v>80</v>
      </c>
      <c r="AG13" s="12">
        <v>85</v>
      </c>
      <c r="AH13" s="7">
        <v>102</v>
      </c>
      <c r="AI13" s="12">
        <v>27</v>
      </c>
      <c r="AJ13" s="7">
        <v>88</v>
      </c>
      <c r="AK13" s="12">
        <v>145</v>
      </c>
      <c r="AL13">
        <f t="shared" si="0"/>
        <v>2471</v>
      </c>
    </row>
    <row r="14" spans="1:38" ht="19.5" x14ac:dyDescent="0.3">
      <c r="A14" s="5" t="s">
        <v>9</v>
      </c>
      <c r="B14" s="14">
        <v>0</v>
      </c>
      <c r="C14" s="15">
        <v>0</v>
      </c>
      <c r="D14" s="16">
        <v>0</v>
      </c>
      <c r="E14" s="16">
        <v>0</v>
      </c>
      <c r="F14" s="14">
        <v>30</v>
      </c>
      <c r="G14" s="15">
        <v>29</v>
      </c>
      <c r="H14" s="17">
        <v>0</v>
      </c>
      <c r="I14" s="15">
        <v>0</v>
      </c>
      <c r="J14" s="17">
        <v>16</v>
      </c>
      <c r="K14" s="15">
        <v>31</v>
      </c>
      <c r="L14" s="17">
        <v>0</v>
      </c>
      <c r="M14" s="15">
        <v>0</v>
      </c>
      <c r="N14" s="17">
        <v>0</v>
      </c>
      <c r="O14" s="15">
        <v>0</v>
      </c>
      <c r="P14" s="17">
        <v>0</v>
      </c>
      <c r="Q14" s="15">
        <v>0</v>
      </c>
      <c r="R14" s="17">
        <v>78</v>
      </c>
      <c r="S14" s="15">
        <v>21</v>
      </c>
      <c r="T14" s="17">
        <v>76</v>
      </c>
      <c r="U14" s="15">
        <v>65</v>
      </c>
      <c r="V14" s="17">
        <v>68</v>
      </c>
      <c r="W14" s="15">
        <v>41</v>
      </c>
      <c r="X14" s="14">
        <v>58</v>
      </c>
      <c r="Y14" s="15">
        <v>55</v>
      </c>
      <c r="Z14" s="17">
        <v>66</v>
      </c>
      <c r="AA14" s="15">
        <v>54</v>
      </c>
      <c r="AB14" s="17">
        <v>234</v>
      </c>
      <c r="AC14" s="15">
        <v>190</v>
      </c>
      <c r="AD14" s="17">
        <v>56</v>
      </c>
      <c r="AE14" s="15">
        <v>81</v>
      </c>
      <c r="AF14" s="17">
        <v>98</v>
      </c>
      <c r="AG14" s="15">
        <v>113</v>
      </c>
      <c r="AH14" s="17">
        <v>105</v>
      </c>
      <c r="AI14" s="15">
        <v>99</v>
      </c>
      <c r="AJ14" s="17">
        <v>78</v>
      </c>
      <c r="AK14" s="15">
        <v>92</v>
      </c>
      <c r="AL14">
        <f t="shared" si="0"/>
        <v>1834</v>
      </c>
    </row>
    <row r="15" spans="1:38" ht="19.5" x14ac:dyDescent="0.3">
      <c r="A15" s="5" t="s">
        <v>11</v>
      </c>
      <c r="B15" s="18">
        <v>0</v>
      </c>
      <c r="C15" s="19">
        <v>35</v>
      </c>
      <c r="D15" s="20">
        <v>0</v>
      </c>
      <c r="E15" s="20">
        <v>0</v>
      </c>
      <c r="F15" s="18">
        <v>6</v>
      </c>
      <c r="G15" s="19">
        <v>32</v>
      </c>
      <c r="H15" s="21">
        <v>0</v>
      </c>
      <c r="I15" s="19">
        <v>0</v>
      </c>
      <c r="J15" s="21">
        <v>42</v>
      </c>
      <c r="K15" s="19">
        <v>44</v>
      </c>
      <c r="L15" s="21">
        <v>45</v>
      </c>
      <c r="M15" s="19">
        <v>0</v>
      </c>
      <c r="N15" s="21">
        <v>0</v>
      </c>
      <c r="O15" s="19">
        <v>0</v>
      </c>
      <c r="P15" s="21">
        <v>21</v>
      </c>
      <c r="Q15" s="19">
        <v>19</v>
      </c>
      <c r="R15" s="21">
        <v>21</v>
      </c>
      <c r="S15" s="19">
        <v>15</v>
      </c>
      <c r="T15" s="21">
        <v>0</v>
      </c>
      <c r="U15" s="19">
        <v>0</v>
      </c>
      <c r="V15" s="21">
        <v>12</v>
      </c>
      <c r="W15" s="19">
        <v>37</v>
      </c>
      <c r="X15" s="18">
        <v>0</v>
      </c>
      <c r="Y15" s="19">
        <v>0</v>
      </c>
      <c r="Z15" s="21">
        <v>0</v>
      </c>
      <c r="AA15" s="19">
        <v>0</v>
      </c>
      <c r="AB15" s="21">
        <v>0</v>
      </c>
      <c r="AC15" s="19">
        <v>0</v>
      </c>
      <c r="AD15" s="21">
        <v>11</v>
      </c>
      <c r="AE15" s="19">
        <v>0</v>
      </c>
      <c r="AF15" s="21">
        <v>0</v>
      </c>
      <c r="AG15" s="19">
        <v>0</v>
      </c>
      <c r="AH15" s="21">
        <v>6</v>
      </c>
      <c r="AI15" s="19">
        <v>50</v>
      </c>
      <c r="AJ15" s="21">
        <v>10</v>
      </c>
      <c r="AK15" s="19">
        <v>3</v>
      </c>
      <c r="AL15">
        <f t="shared" si="0"/>
        <v>409</v>
      </c>
    </row>
    <row r="16" spans="1:38" ht="19.5" x14ac:dyDescent="0.3">
      <c r="A16" s="5" t="s">
        <v>12</v>
      </c>
      <c r="B16" s="14">
        <v>0</v>
      </c>
      <c r="C16" s="15">
        <v>0</v>
      </c>
      <c r="D16" s="16">
        <v>0</v>
      </c>
      <c r="E16" s="16">
        <v>0</v>
      </c>
      <c r="F16" s="14">
        <v>7</v>
      </c>
      <c r="G16" s="15">
        <v>32</v>
      </c>
      <c r="H16" s="17">
        <v>0</v>
      </c>
      <c r="I16" s="15">
        <v>0</v>
      </c>
      <c r="J16" s="17">
        <v>0</v>
      </c>
      <c r="K16" s="15">
        <v>0</v>
      </c>
      <c r="L16" s="17">
        <v>0</v>
      </c>
      <c r="M16" s="15">
        <v>0</v>
      </c>
      <c r="N16" s="17">
        <v>0</v>
      </c>
      <c r="O16" s="15">
        <v>0</v>
      </c>
      <c r="P16" s="17">
        <v>0</v>
      </c>
      <c r="Q16" s="15">
        <v>0</v>
      </c>
      <c r="R16" s="17">
        <v>50</v>
      </c>
      <c r="S16" s="15">
        <v>49</v>
      </c>
      <c r="T16" s="17">
        <v>72</v>
      </c>
      <c r="U16" s="15">
        <v>100</v>
      </c>
      <c r="V16" s="17">
        <v>82</v>
      </c>
      <c r="W16" s="15">
        <v>103</v>
      </c>
      <c r="X16" s="14">
        <v>91</v>
      </c>
      <c r="Y16" s="15">
        <v>102</v>
      </c>
      <c r="Z16" s="17">
        <v>130</v>
      </c>
      <c r="AA16" s="15">
        <v>128</v>
      </c>
      <c r="AB16" s="17">
        <v>49</v>
      </c>
      <c r="AC16" s="15">
        <v>51</v>
      </c>
      <c r="AD16" s="17">
        <v>80</v>
      </c>
      <c r="AE16" s="15">
        <v>96</v>
      </c>
      <c r="AF16" s="17">
        <v>59</v>
      </c>
      <c r="AG16" s="15">
        <v>249</v>
      </c>
      <c r="AH16" s="17">
        <v>14</v>
      </c>
      <c r="AI16" s="15">
        <v>50</v>
      </c>
      <c r="AJ16" s="17">
        <v>68</v>
      </c>
      <c r="AK16" s="15">
        <v>77</v>
      </c>
      <c r="AL16">
        <f t="shared" si="0"/>
        <v>1739</v>
      </c>
    </row>
    <row r="17" spans="1:38" ht="19.5" x14ac:dyDescent="0.3">
      <c r="A17" s="5" t="s">
        <v>17</v>
      </c>
      <c r="B17" s="22">
        <v>0</v>
      </c>
      <c r="C17" s="23">
        <v>0</v>
      </c>
      <c r="D17" s="24">
        <v>0</v>
      </c>
      <c r="E17" s="24">
        <v>0</v>
      </c>
      <c r="F17" s="22">
        <v>0</v>
      </c>
      <c r="G17" s="23">
        <v>0</v>
      </c>
      <c r="H17" s="7">
        <v>0</v>
      </c>
      <c r="I17" s="12">
        <v>0</v>
      </c>
      <c r="J17" s="7">
        <v>0</v>
      </c>
      <c r="K17" s="12">
        <v>0</v>
      </c>
      <c r="L17" s="7">
        <v>0</v>
      </c>
      <c r="M17" s="12">
        <v>0</v>
      </c>
      <c r="N17" s="7">
        <v>3</v>
      </c>
      <c r="O17" s="12">
        <v>0</v>
      </c>
      <c r="P17" s="7">
        <v>2</v>
      </c>
      <c r="Q17" s="12">
        <v>0</v>
      </c>
      <c r="R17" s="7">
        <v>0</v>
      </c>
      <c r="S17" s="12">
        <v>0</v>
      </c>
      <c r="T17" s="7">
        <v>0</v>
      </c>
      <c r="U17" s="12">
        <v>0</v>
      </c>
      <c r="V17" s="7">
        <v>0</v>
      </c>
      <c r="W17" s="12">
        <v>31</v>
      </c>
      <c r="X17" s="22">
        <v>0</v>
      </c>
      <c r="Y17" s="23">
        <v>0</v>
      </c>
      <c r="Z17" s="7">
        <v>0</v>
      </c>
      <c r="AA17" s="12">
        <v>0</v>
      </c>
      <c r="AB17" s="7">
        <v>0</v>
      </c>
      <c r="AC17" s="12">
        <v>0</v>
      </c>
      <c r="AD17" s="7">
        <v>0</v>
      </c>
      <c r="AE17" s="12">
        <v>0</v>
      </c>
      <c r="AF17" s="7">
        <v>2</v>
      </c>
      <c r="AG17" s="12">
        <v>3</v>
      </c>
      <c r="AH17" s="7">
        <v>0</v>
      </c>
      <c r="AI17" s="12">
        <v>0</v>
      </c>
      <c r="AJ17" s="7">
        <v>0</v>
      </c>
      <c r="AK17" s="12">
        <v>0</v>
      </c>
      <c r="AL17">
        <f t="shared" si="0"/>
        <v>41</v>
      </c>
    </row>
    <row r="18" spans="1:38" ht="19.5" x14ac:dyDescent="0.3">
      <c r="A18" s="5" t="s">
        <v>82</v>
      </c>
      <c r="B18" s="14">
        <v>207</v>
      </c>
      <c r="C18" s="15">
        <v>149</v>
      </c>
      <c r="D18" s="16">
        <v>172</v>
      </c>
      <c r="E18" s="16">
        <v>169</v>
      </c>
      <c r="F18" s="14">
        <v>136</v>
      </c>
      <c r="G18" s="15">
        <v>136</v>
      </c>
      <c r="H18" s="17">
        <v>226</v>
      </c>
      <c r="I18" s="15">
        <v>122</v>
      </c>
      <c r="J18" s="17">
        <v>211</v>
      </c>
      <c r="K18" s="15">
        <v>134</v>
      </c>
      <c r="L18" s="17">
        <v>315</v>
      </c>
      <c r="M18" s="15">
        <v>157</v>
      </c>
      <c r="N18" s="17">
        <v>415</v>
      </c>
      <c r="O18" s="15">
        <v>186</v>
      </c>
      <c r="P18" s="17">
        <v>437</v>
      </c>
      <c r="Q18" s="15">
        <v>227</v>
      </c>
      <c r="R18" s="17">
        <v>404</v>
      </c>
      <c r="S18" s="15">
        <v>326</v>
      </c>
      <c r="T18" s="17">
        <v>738</v>
      </c>
      <c r="U18" s="15">
        <v>377</v>
      </c>
      <c r="V18" s="17">
        <v>708</v>
      </c>
      <c r="W18" s="15">
        <v>488</v>
      </c>
      <c r="X18" s="14">
        <v>727</v>
      </c>
      <c r="Y18" s="15">
        <v>579</v>
      </c>
      <c r="Z18" s="17">
        <v>662</v>
      </c>
      <c r="AA18" s="15">
        <v>640</v>
      </c>
      <c r="AB18" s="17">
        <v>858</v>
      </c>
      <c r="AC18" s="15">
        <v>774</v>
      </c>
      <c r="AD18" s="17">
        <v>756</v>
      </c>
      <c r="AE18" s="15">
        <v>690</v>
      </c>
      <c r="AF18" s="17">
        <v>286</v>
      </c>
      <c r="AG18" s="15">
        <v>765</v>
      </c>
      <c r="AH18" s="17">
        <v>364</v>
      </c>
      <c r="AI18" s="15">
        <v>685</v>
      </c>
      <c r="AJ18" s="17">
        <v>971</v>
      </c>
      <c r="AK18" s="15">
        <v>861</v>
      </c>
      <c r="AL18">
        <f t="shared" si="0"/>
        <v>16058</v>
      </c>
    </row>
    <row r="19" spans="1:38" ht="19.5" x14ac:dyDescent="0.3">
      <c r="A19" s="5" t="s">
        <v>71</v>
      </c>
      <c r="B19" s="22">
        <v>0</v>
      </c>
      <c r="C19" s="23">
        <v>0</v>
      </c>
      <c r="D19" s="24">
        <v>0</v>
      </c>
      <c r="E19" s="24">
        <v>0</v>
      </c>
      <c r="F19" s="22">
        <v>0</v>
      </c>
      <c r="G19" s="23">
        <v>0</v>
      </c>
      <c r="H19" s="25">
        <v>0</v>
      </c>
      <c r="I19" s="23">
        <v>0</v>
      </c>
      <c r="J19" s="25">
        <v>30</v>
      </c>
      <c r="K19" s="23">
        <v>10</v>
      </c>
      <c r="L19" s="25">
        <v>45</v>
      </c>
      <c r="M19" s="23">
        <v>24</v>
      </c>
      <c r="N19" s="7">
        <v>50</v>
      </c>
      <c r="O19" s="12">
        <v>43</v>
      </c>
      <c r="P19" s="7">
        <v>80</v>
      </c>
      <c r="Q19" s="12">
        <v>20</v>
      </c>
      <c r="R19" s="7">
        <v>107</v>
      </c>
      <c r="S19" s="12">
        <v>61</v>
      </c>
      <c r="T19" s="7">
        <v>371</v>
      </c>
      <c r="U19" s="12">
        <v>201</v>
      </c>
      <c r="V19" s="7">
        <v>278</v>
      </c>
      <c r="W19" s="12">
        <v>275</v>
      </c>
      <c r="X19" s="22">
        <v>412</v>
      </c>
      <c r="Y19" s="23">
        <v>210</v>
      </c>
      <c r="Z19" s="25">
        <v>272</v>
      </c>
      <c r="AA19" s="23">
        <v>164</v>
      </c>
      <c r="AB19" s="25">
        <v>390</v>
      </c>
      <c r="AC19" s="23">
        <v>345</v>
      </c>
      <c r="AD19" s="25">
        <v>370</v>
      </c>
      <c r="AE19" s="23">
        <v>291</v>
      </c>
      <c r="AF19" s="7">
        <v>259</v>
      </c>
      <c r="AG19" s="12">
        <v>272</v>
      </c>
      <c r="AH19" s="7">
        <v>633</v>
      </c>
      <c r="AI19" s="12">
        <v>225</v>
      </c>
      <c r="AJ19" s="7">
        <v>497</v>
      </c>
      <c r="AK19" s="12">
        <v>563</v>
      </c>
      <c r="AL19">
        <f t="shared" si="0"/>
        <v>6498</v>
      </c>
    </row>
    <row r="20" spans="1:38" ht="19.5" x14ac:dyDescent="0.3">
      <c r="A20" s="5" t="s">
        <v>10</v>
      </c>
      <c r="B20" s="14">
        <v>49</v>
      </c>
      <c r="C20" s="15">
        <v>51</v>
      </c>
      <c r="D20" s="16">
        <v>38</v>
      </c>
      <c r="E20" s="16">
        <v>9</v>
      </c>
      <c r="F20" s="14">
        <v>54</v>
      </c>
      <c r="G20" s="15">
        <v>57</v>
      </c>
      <c r="H20" s="17">
        <v>13</v>
      </c>
      <c r="I20" s="15">
        <v>11</v>
      </c>
      <c r="J20" s="17">
        <v>21</v>
      </c>
      <c r="K20" s="15">
        <v>23</v>
      </c>
      <c r="L20" s="17">
        <v>48</v>
      </c>
      <c r="M20" s="15">
        <v>92</v>
      </c>
      <c r="N20" s="17">
        <v>18</v>
      </c>
      <c r="O20" s="15">
        <v>48</v>
      </c>
      <c r="P20" s="17">
        <v>110</v>
      </c>
      <c r="Q20" s="15">
        <v>55</v>
      </c>
      <c r="R20" s="17">
        <v>47</v>
      </c>
      <c r="S20" s="15">
        <v>69</v>
      </c>
      <c r="T20" s="17">
        <v>66</v>
      </c>
      <c r="U20" s="15">
        <v>62</v>
      </c>
      <c r="V20" s="17">
        <v>168</v>
      </c>
      <c r="W20" s="15">
        <v>155</v>
      </c>
      <c r="X20" s="14">
        <v>238</v>
      </c>
      <c r="Y20" s="15">
        <v>121</v>
      </c>
      <c r="Z20" s="17">
        <v>149</v>
      </c>
      <c r="AA20" s="15">
        <v>195</v>
      </c>
      <c r="AB20" s="17">
        <v>186</v>
      </c>
      <c r="AC20" s="15">
        <v>200</v>
      </c>
      <c r="AD20" s="17">
        <v>218</v>
      </c>
      <c r="AE20" s="15">
        <v>137</v>
      </c>
      <c r="AF20" s="17">
        <v>353</v>
      </c>
      <c r="AG20" s="15">
        <v>241</v>
      </c>
      <c r="AH20" s="17">
        <v>481</v>
      </c>
      <c r="AI20" s="15">
        <v>221</v>
      </c>
      <c r="AJ20" s="17">
        <v>341</v>
      </c>
      <c r="AK20" s="15">
        <v>325</v>
      </c>
      <c r="AL20">
        <f t="shared" si="0"/>
        <v>4670</v>
      </c>
    </row>
    <row r="21" spans="1:38" ht="19.5" x14ac:dyDescent="0.3">
      <c r="A21" s="5" t="s">
        <v>21</v>
      </c>
      <c r="B21" s="18">
        <v>0</v>
      </c>
      <c r="C21" s="19">
        <v>0</v>
      </c>
      <c r="D21" s="20">
        <v>0</v>
      </c>
      <c r="E21" s="20">
        <v>0</v>
      </c>
      <c r="F21" s="18">
        <v>0</v>
      </c>
      <c r="G21" s="19">
        <v>0</v>
      </c>
      <c r="H21" s="21">
        <v>0</v>
      </c>
      <c r="I21" s="19">
        <v>0</v>
      </c>
      <c r="J21" s="21">
        <v>0</v>
      </c>
      <c r="K21" s="19">
        <v>0</v>
      </c>
      <c r="L21" s="21">
        <v>0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95</v>
      </c>
      <c r="S21" s="19">
        <v>91</v>
      </c>
      <c r="T21" s="7">
        <v>4</v>
      </c>
      <c r="U21" s="12">
        <v>0</v>
      </c>
      <c r="V21" s="7">
        <v>0</v>
      </c>
      <c r="W21" s="12">
        <v>0</v>
      </c>
      <c r="X21" s="18">
        <v>0</v>
      </c>
      <c r="Y21" s="19">
        <v>1</v>
      </c>
      <c r="Z21" s="21">
        <v>0</v>
      </c>
      <c r="AA21" s="19">
        <v>0</v>
      </c>
      <c r="AB21" s="21">
        <v>0</v>
      </c>
      <c r="AC21" s="19">
        <v>0</v>
      </c>
      <c r="AD21" s="21">
        <v>0</v>
      </c>
      <c r="AE21" s="19">
        <v>1</v>
      </c>
      <c r="AF21" s="21">
        <v>0</v>
      </c>
      <c r="AG21" s="19">
        <v>0</v>
      </c>
      <c r="AH21" s="21">
        <v>0</v>
      </c>
      <c r="AI21" s="19">
        <v>0</v>
      </c>
      <c r="AJ21" s="7">
        <v>0</v>
      </c>
      <c r="AK21" s="12">
        <v>0</v>
      </c>
      <c r="AL21">
        <f t="shared" si="0"/>
        <v>192</v>
      </c>
    </row>
    <row r="22" spans="1:38" ht="19.5" x14ac:dyDescent="0.3">
      <c r="A22" s="5" t="s">
        <v>77</v>
      </c>
      <c r="B22" s="14">
        <v>0</v>
      </c>
      <c r="C22" s="15">
        <v>0</v>
      </c>
      <c r="D22" s="16">
        <v>0</v>
      </c>
      <c r="E22" s="16">
        <v>0</v>
      </c>
      <c r="F22" s="14">
        <v>0</v>
      </c>
      <c r="G22" s="15">
        <v>0</v>
      </c>
      <c r="H22" s="17">
        <v>0</v>
      </c>
      <c r="I22" s="15">
        <v>0</v>
      </c>
      <c r="J22" s="17">
        <v>0</v>
      </c>
      <c r="K22" s="15">
        <v>0</v>
      </c>
      <c r="L22" s="17">
        <v>0</v>
      </c>
      <c r="M22" s="15">
        <v>0</v>
      </c>
      <c r="N22" s="17">
        <v>0</v>
      </c>
      <c r="O22" s="15">
        <v>0</v>
      </c>
      <c r="P22" s="17">
        <v>0</v>
      </c>
      <c r="Q22" s="15">
        <v>0</v>
      </c>
      <c r="R22" s="17">
        <v>0</v>
      </c>
      <c r="S22" s="15">
        <v>0</v>
      </c>
      <c r="T22" s="17">
        <v>12</v>
      </c>
      <c r="U22" s="15">
        <v>16</v>
      </c>
      <c r="V22" s="17">
        <v>22</v>
      </c>
      <c r="W22" s="15">
        <v>31</v>
      </c>
      <c r="X22" s="14">
        <v>34</v>
      </c>
      <c r="Y22" s="15">
        <v>20</v>
      </c>
      <c r="Z22" s="17">
        <v>15</v>
      </c>
      <c r="AA22" s="15">
        <v>16</v>
      </c>
      <c r="AB22" s="17">
        <v>0</v>
      </c>
      <c r="AC22" s="15">
        <v>38</v>
      </c>
      <c r="AD22" s="17">
        <v>22</v>
      </c>
      <c r="AE22" s="15">
        <v>26</v>
      </c>
      <c r="AF22" s="17">
        <v>25</v>
      </c>
      <c r="AG22" s="15">
        <v>43</v>
      </c>
      <c r="AH22" s="17">
        <v>0</v>
      </c>
      <c r="AI22" s="15">
        <v>0</v>
      </c>
      <c r="AJ22" s="17">
        <v>0</v>
      </c>
      <c r="AK22" s="15">
        <v>26</v>
      </c>
      <c r="AL22">
        <f t="shared" si="0"/>
        <v>346</v>
      </c>
    </row>
    <row r="23" spans="1:38" ht="19.5" x14ac:dyDescent="0.3">
      <c r="A23" s="4" t="s">
        <v>78</v>
      </c>
      <c r="B23" s="22">
        <v>0</v>
      </c>
      <c r="C23" s="24">
        <v>0</v>
      </c>
      <c r="D23" s="22">
        <v>0</v>
      </c>
      <c r="E23" s="23">
        <v>0</v>
      </c>
      <c r="F23" s="24">
        <v>0</v>
      </c>
      <c r="G23" s="23">
        <v>0</v>
      </c>
      <c r="H23" s="25">
        <v>0</v>
      </c>
      <c r="I23" s="23">
        <v>0</v>
      </c>
      <c r="J23" s="25">
        <v>0</v>
      </c>
      <c r="K23" s="23">
        <v>0</v>
      </c>
      <c r="L23" s="25">
        <v>0</v>
      </c>
      <c r="M23" s="23">
        <v>0</v>
      </c>
      <c r="N23" s="25">
        <v>8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3">
        <v>0</v>
      </c>
      <c r="V23" s="25">
        <v>0</v>
      </c>
      <c r="W23" s="23">
        <v>108</v>
      </c>
      <c r="X23" s="22">
        <v>0</v>
      </c>
      <c r="Y23" s="23">
        <v>133</v>
      </c>
      <c r="Z23" s="25">
        <v>0</v>
      </c>
      <c r="AA23" s="23">
        <v>110</v>
      </c>
      <c r="AB23" s="25">
        <v>0</v>
      </c>
      <c r="AC23" s="23">
        <v>105</v>
      </c>
      <c r="AD23" s="25">
        <v>0</v>
      </c>
      <c r="AE23" s="23">
        <v>96</v>
      </c>
      <c r="AF23" s="25">
        <v>0</v>
      </c>
      <c r="AG23" s="23">
        <v>125</v>
      </c>
      <c r="AH23" s="25">
        <v>0</v>
      </c>
      <c r="AI23" s="23">
        <v>0</v>
      </c>
      <c r="AJ23" s="7">
        <v>0</v>
      </c>
      <c r="AK23" s="12">
        <v>0</v>
      </c>
      <c r="AL23">
        <f t="shared" si="0"/>
        <v>685</v>
      </c>
    </row>
    <row r="24" spans="1:38" ht="19.5" x14ac:dyDescent="0.3">
      <c r="A24" s="48" t="s">
        <v>76</v>
      </c>
      <c r="B24" s="14">
        <v>0</v>
      </c>
      <c r="C24" s="16">
        <v>0</v>
      </c>
      <c r="D24" s="14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16">
        <v>0</v>
      </c>
      <c r="M24" s="16">
        <v>0</v>
      </c>
      <c r="N24" s="14">
        <v>0</v>
      </c>
      <c r="O24" s="16">
        <v>0</v>
      </c>
      <c r="P24" s="14">
        <v>0</v>
      </c>
      <c r="Q24" s="16">
        <v>0</v>
      </c>
      <c r="R24" s="14">
        <v>0</v>
      </c>
      <c r="S24" s="16">
        <v>0</v>
      </c>
      <c r="T24" s="14">
        <v>12</v>
      </c>
      <c r="U24" s="15">
        <v>16</v>
      </c>
      <c r="V24" s="16">
        <v>0</v>
      </c>
      <c r="W24" s="15">
        <v>38</v>
      </c>
      <c r="X24" s="14">
        <v>0</v>
      </c>
      <c r="Y24" s="16">
        <v>32</v>
      </c>
      <c r="Z24" s="14">
        <v>0</v>
      </c>
      <c r="AA24" s="16">
        <v>18</v>
      </c>
      <c r="AB24" s="14">
        <v>0</v>
      </c>
      <c r="AC24" s="16">
        <v>58</v>
      </c>
      <c r="AD24" s="14">
        <v>0</v>
      </c>
      <c r="AE24" s="16">
        <v>39</v>
      </c>
      <c r="AF24" s="14">
        <v>0</v>
      </c>
      <c r="AG24" s="16">
        <v>27</v>
      </c>
      <c r="AH24" s="14">
        <v>0</v>
      </c>
      <c r="AI24" s="15">
        <v>0</v>
      </c>
      <c r="AJ24" s="16">
        <v>0</v>
      </c>
      <c r="AK24" s="15">
        <v>0</v>
      </c>
      <c r="AL24">
        <f t="shared" si="0"/>
        <v>240</v>
      </c>
    </row>
    <row r="25" spans="1:38" ht="19.5" x14ac:dyDescent="0.3">
      <c r="A25" s="48" t="s">
        <v>73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3">
        <v>0</v>
      </c>
      <c r="L25" s="24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3">
        <v>0</v>
      </c>
      <c r="V25" s="24">
        <v>218</v>
      </c>
      <c r="W25" s="23">
        <v>104</v>
      </c>
      <c r="X25" s="22">
        <v>551</v>
      </c>
      <c r="Y25" s="24">
        <v>141</v>
      </c>
      <c r="Z25" s="22">
        <v>250</v>
      </c>
      <c r="AA25" s="24">
        <v>275</v>
      </c>
      <c r="AB25" s="22">
        <v>431</v>
      </c>
      <c r="AC25" s="24">
        <v>368</v>
      </c>
      <c r="AD25" s="22">
        <v>482</v>
      </c>
      <c r="AE25" s="24">
        <v>378</v>
      </c>
      <c r="AF25" s="22">
        <v>713</v>
      </c>
      <c r="AG25" s="24">
        <v>393</v>
      </c>
      <c r="AH25" s="22">
        <v>797</v>
      </c>
      <c r="AI25" s="24">
        <v>344</v>
      </c>
      <c r="AJ25" s="18">
        <v>1122</v>
      </c>
      <c r="AK25" s="12">
        <v>943</v>
      </c>
      <c r="AL25">
        <f t="shared" si="0"/>
        <v>7510</v>
      </c>
    </row>
    <row r="26" spans="1:38" ht="19.5" x14ac:dyDescent="0.3">
      <c r="A26" s="48" t="s">
        <v>74</v>
      </c>
      <c r="B26" s="14">
        <v>0</v>
      </c>
      <c r="C26" s="16">
        <v>0</v>
      </c>
      <c r="D26" s="14">
        <v>0</v>
      </c>
      <c r="E26" s="15">
        <v>0</v>
      </c>
      <c r="F26" s="16">
        <v>0</v>
      </c>
      <c r="G26" s="16">
        <v>0</v>
      </c>
      <c r="H26" s="14">
        <v>0</v>
      </c>
      <c r="I26" s="16">
        <v>0</v>
      </c>
      <c r="J26" s="14">
        <v>0</v>
      </c>
      <c r="K26" s="16">
        <v>0</v>
      </c>
      <c r="L26" s="14">
        <v>0</v>
      </c>
      <c r="M26" s="16">
        <v>0</v>
      </c>
      <c r="N26" s="14">
        <v>0</v>
      </c>
      <c r="O26" s="16">
        <v>0</v>
      </c>
      <c r="P26" s="14">
        <v>0</v>
      </c>
      <c r="Q26" s="16">
        <v>0</v>
      </c>
      <c r="R26" s="14">
        <v>0</v>
      </c>
      <c r="S26" s="16">
        <v>0</v>
      </c>
      <c r="T26" s="14">
        <v>0</v>
      </c>
      <c r="U26" s="15">
        <v>0</v>
      </c>
      <c r="V26" s="17">
        <v>0</v>
      </c>
      <c r="W26" s="15">
        <v>40</v>
      </c>
      <c r="X26" s="16">
        <v>0</v>
      </c>
      <c r="Y26" s="16">
        <v>95</v>
      </c>
      <c r="Z26" s="14">
        <v>0</v>
      </c>
      <c r="AA26" s="16">
        <v>29</v>
      </c>
      <c r="AB26" s="14">
        <v>0</v>
      </c>
      <c r="AC26" s="16">
        <v>65</v>
      </c>
      <c r="AD26" s="14">
        <v>0</v>
      </c>
      <c r="AE26" s="16">
        <v>78</v>
      </c>
      <c r="AF26" s="14">
        <v>0</v>
      </c>
      <c r="AG26" s="16">
        <v>48</v>
      </c>
      <c r="AH26" s="14">
        <v>0</v>
      </c>
      <c r="AI26" s="15">
        <v>0</v>
      </c>
      <c r="AJ26" s="17">
        <v>0</v>
      </c>
      <c r="AK26" s="15">
        <v>0</v>
      </c>
      <c r="AL26">
        <f t="shared" si="0"/>
        <v>355</v>
      </c>
    </row>
    <row r="27" spans="1:38" ht="19.5" x14ac:dyDescent="0.3">
      <c r="A27" s="5" t="s">
        <v>72</v>
      </c>
      <c r="B27" s="22">
        <v>0</v>
      </c>
      <c r="C27" s="24">
        <v>0</v>
      </c>
      <c r="D27" s="22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4">
        <v>0</v>
      </c>
      <c r="L27" s="22">
        <v>0</v>
      </c>
      <c r="M27" s="23">
        <v>0</v>
      </c>
      <c r="N27" s="24">
        <v>0</v>
      </c>
      <c r="O27" s="24">
        <v>0</v>
      </c>
      <c r="P27" s="22">
        <v>0</v>
      </c>
      <c r="Q27" s="24">
        <v>0</v>
      </c>
      <c r="R27" s="22">
        <v>0</v>
      </c>
      <c r="S27" s="24">
        <v>0</v>
      </c>
      <c r="T27" s="22">
        <v>10</v>
      </c>
      <c r="U27" s="23">
        <v>0</v>
      </c>
      <c r="V27" s="24">
        <v>0</v>
      </c>
      <c r="W27" s="23">
        <v>0</v>
      </c>
      <c r="X27" s="22">
        <v>0</v>
      </c>
      <c r="Y27" s="23">
        <v>0</v>
      </c>
      <c r="Z27" s="24">
        <v>0</v>
      </c>
      <c r="AA27" s="23">
        <v>0</v>
      </c>
      <c r="AB27" s="24">
        <v>0</v>
      </c>
      <c r="AC27" s="24">
        <v>0</v>
      </c>
      <c r="AD27" s="22">
        <v>0</v>
      </c>
      <c r="AE27" s="24">
        <v>0</v>
      </c>
      <c r="AF27" s="22">
        <v>6</v>
      </c>
      <c r="AG27" s="24">
        <v>0</v>
      </c>
      <c r="AH27" s="22">
        <v>14</v>
      </c>
      <c r="AI27" s="23">
        <v>0</v>
      </c>
      <c r="AJ27" s="21">
        <v>0</v>
      </c>
      <c r="AK27" s="19">
        <v>15</v>
      </c>
      <c r="AL27">
        <f t="shared" si="0"/>
        <v>45</v>
      </c>
    </row>
    <row r="28" spans="1:38" ht="19.5" x14ac:dyDescent="0.3">
      <c r="A28" s="48" t="s">
        <v>75</v>
      </c>
      <c r="B28" s="14">
        <v>0</v>
      </c>
      <c r="C28" s="16">
        <v>0</v>
      </c>
      <c r="D28" s="14">
        <v>0</v>
      </c>
      <c r="E28" s="15">
        <v>0</v>
      </c>
      <c r="F28" s="16">
        <v>0</v>
      </c>
      <c r="G28" s="15">
        <v>0</v>
      </c>
      <c r="H28" s="16">
        <v>0</v>
      </c>
      <c r="I28" s="16">
        <v>0</v>
      </c>
      <c r="J28" s="14">
        <v>0</v>
      </c>
      <c r="K28" s="15">
        <v>0</v>
      </c>
      <c r="L28" s="16">
        <v>0</v>
      </c>
      <c r="M28" s="15">
        <v>0</v>
      </c>
      <c r="N28" s="16">
        <v>0</v>
      </c>
      <c r="O28" s="15">
        <v>0</v>
      </c>
      <c r="P28" s="16">
        <v>0</v>
      </c>
      <c r="Q28" s="16">
        <v>0</v>
      </c>
      <c r="R28" s="14">
        <v>0</v>
      </c>
      <c r="S28" s="16">
        <v>0</v>
      </c>
      <c r="T28" s="14">
        <v>10</v>
      </c>
      <c r="U28" s="15">
        <v>0</v>
      </c>
      <c r="V28" s="16">
        <v>0</v>
      </c>
      <c r="W28" s="15">
        <v>14</v>
      </c>
      <c r="X28" s="16">
        <v>0</v>
      </c>
      <c r="Y28" s="16">
        <v>51</v>
      </c>
      <c r="Z28" s="14">
        <v>0</v>
      </c>
      <c r="AA28" s="16">
        <v>8</v>
      </c>
      <c r="AB28" s="14">
        <v>0</v>
      </c>
      <c r="AC28" s="16">
        <v>20</v>
      </c>
      <c r="AD28" s="14">
        <v>0</v>
      </c>
      <c r="AE28" s="15">
        <v>23</v>
      </c>
      <c r="AF28" s="16">
        <v>0</v>
      </c>
      <c r="AG28" s="16">
        <v>65</v>
      </c>
      <c r="AH28" s="14">
        <v>0</v>
      </c>
      <c r="AI28" s="16">
        <v>0</v>
      </c>
      <c r="AJ28" s="14">
        <v>0</v>
      </c>
      <c r="AK28" s="15">
        <v>0</v>
      </c>
      <c r="AL28">
        <f t="shared" si="0"/>
        <v>191</v>
      </c>
    </row>
    <row r="29" spans="1:38" s="51" customFormat="1" ht="19.5" x14ac:dyDescent="0.3">
      <c r="A29" s="45" t="s">
        <v>79</v>
      </c>
      <c r="B29" s="22">
        <v>0</v>
      </c>
      <c r="C29" s="24">
        <v>0</v>
      </c>
      <c r="D29" s="22">
        <v>0</v>
      </c>
      <c r="E29" s="23">
        <v>0</v>
      </c>
      <c r="F29" s="24">
        <v>0</v>
      </c>
      <c r="G29" s="24">
        <v>0</v>
      </c>
      <c r="H29" s="22">
        <v>0</v>
      </c>
      <c r="I29" s="23">
        <v>0</v>
      </c>
      <c r="J29" s="24">
        <v>0</v>
      </c>
      <c r="K29" s="24">
        <v>0</v>
      </c>
      <c r="L29" s="22">
        <v>0</v>
      </c>
      <c r="M29" s="24">
        <v>0</v>
      </c>
      <c r="N29" s="22">
        <v>0</v>
      </c>
      <c r="O29" s="23">
        <v>0</v>
      </c>
      <c r="P29" s="24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3">
        <v>0</v>
      </c>
      <c r="Z29" s="24">
        <v>0</v>
      </c>
      <c r="AA29" s="24">
        <v>6</v>
      </c>
      <c r="AB29" s="22">
        <v>0</v>
      </c>
      <c r="AC29" s="23">
        <v>11</v>
      </c>
      <c r="AD29" s="24">
        <v>0</v>
      </c>
      <c r="AE29" s="23">
        <v>12</v>
      </c>
      <c r="AF29" s="24">
        <v>0</v>
      </c>
      <c r="AG29" s="24">
        <v>23</v>
      </c>
      <c r="AH29" s="22">
        <v>0</v>
      </c>
      <c r="AI29" s="24">
        <v>0</v>
      </c>
      <c r="AJ29" s="11">
        <v>0</v>
      </c>
      <c r="AK29" s="12">
        <v>0</v>
      </c>
      <c r="AL29">
        <f t="shared" si="0"/>
        <v>52</v>
      </c>
    </row>
    <row r="30" spans="1:38" ht="19.5" x14ac:dyDescent="0.3">
      <c r="A30" s="48" t="s">
        <v>80</v>
      </c>
      <c r="B30" s="14">
        <v>0</v>
      </c>
      <c r="C30" s="16">
        <v>0</v>
      </c>
      <c r="D30" s="14">
        <v>0</v>
      </c>
      <c r="E30" s="15">
        <v>0</v>
      </c>
      <c r="F30" s="16">
        <v>0</v>
      </c>
      <c r="G30" s="16">
        <v>0</v>
      </c>
      <c r="H30" s="14">
        <v>0</v>
      </c>
      <c r="I30" s="16">
        <v>0</v>
      </c>
      <c r="J30" s="14">
        <v>0</v>
      </c>
      <c r="K30" s="16">
        <v>0</v>
      </c>
      <c r="L30" s="14">
        <v>0</v>
      </c>
      <c r="M30" s="15">
        <v>0</v>
      </c>
      <c r="N30" s="16">
        <v>0</v>
      </c>
      <c r="O30" s="16">
        <v>0</v>
      </c>
      <c r="P30" s="14">
        <v>0</v>
      </c>
      <c r="Q30" s="15">
        <v>0</v>
      </c>
      <c r="R30" s="16">
        <v>0</v>
      </c>
      <c r="S30" s="16">
        <v>0</v>
      </c>
      <c r="T30" s="14">
        <v>0</v>
      </c>
      <c r="U30" s="16">
        <v>0</v>
      </c>
      <c r="V30" s="14">
        <v>0</v>
      </c>
      <c r="W30" s="15">
        <v>0</v>
      </c>
      <c r="X30" s="16">
        <v>0</v>
      </c>
      <c r="Y30" s="15">
        <v>0</v>
      </c>
      <c r="Z30" s="16">
        <v>0</v>
      </c>
      <c r="AA30" s="15">
        <v>0</v>
      </c>
      <c r="AB30" s="14">
        <v>0</v>
      </c>
      <c r="AC30" s="15">
        <v>21</v>
      </c>
      <c r="AD30" s="16">
        <v>0</v>
      </c>
      <c r="AE30" s="16">
        <v>0</v>
      </c>
      <c r="AF30" s="14">
        <v>0</v>
      </c>
      <c r="AG30" s="15">
        <v>46</v>
      </c>
      <c r="AH30" s="16">
        <v>32</v>
      </c>
      <c r="AI30" s="16">
        <v>24</v>
      </c>
      <c r="AJ30" s="14">
        <v>30</v>
      </c>
      <c r="AK30" s="15">
        <v>21</v>
      </c>
      <c r="AL30">
        <f t="shared" si="0"/>
        <v>174</v>
      </c>
    </row>
    <row r="31" spans="1:38" s="51" customFormat="1" ht="20.25" thickBot="1" x14ac:dyDescent="0.35">
      <c r="A31" s="54" t="s">
        <v>81</v>
      </c>
      <c r="B31" s="22">
        <v>0</v>
      </c>
      <c r="C31" s="24">
        <v>0</v>
      </c>
      <c r="D31" s="22">
        <v>0</v>
      </c>
      <c r="E31" s="23">
        <v>0</v>
      </c>
      <c r="F31" s="24">
        <v>0</v>
      </c>
      <c r="G31" s="24">
        <v>0</v>
      </c>
      <c r="H31" s="22">
        <v>0</v>
      </c>
      <c r="I31" s="24">
        <v>0</v>
      </c>
      <c r="J31" s="22">
        <v>0</v>
      </c>
      <c r="K31" s="24">
        <v>0</v>
      </c>
      <c r="L31" s="22">
        <v>0</v>
      </c>
      <c r="M31" s="24">
        <v>0</v>
      </c>
      <c r="N31" s="22">
        <v>0</v>
      </c>
      <c r="O31" s="23">
        <v>0</v>
      </c>
      <c r="P31" s="24">
        <v>0</v>
      </c>
      <c r="Q31" s="23">
        <v>0</v>
      </c>
      <c r="R31" s="24">
        <v>0</v>
      </c>
      <c r="S31" s="24">
        <v>0</v>
      </c>
      <c r="T31" s="22">
        <v>0</v>
      </c>
      <c r="U31" s="23">
        <v>0</v>
      </c>
      <c r="V31" s="24">
        <v>0</v>
      </c>
      <c r="W31" s="24">
        <v>0</v>
      </c>
      <c r="X31" s="22">
        <v>0</v>
      </c>
      <c r="Y31" s="24">
        <v>0</v>
      </c>
      <c r="Z31" s="22">
        <v>36</v>
      </c>
      <c r="AA31" s="23">
        <v>74</v>
      </c>
      <c r="AB31" s="24">
        <v>85</v>
      </c>
      <c r="AC31" s="24">
        <v>40</v>
      </c>
      <c r="AD31" s="22">
        <v>55</v>
      </c>
      <c r="AE31" s="23">
        <v>71</v>
      </c>
      <c r="AF31" s="24">
        <v>77</v>
      </c>
      <c r="AG31" s="23">
        <v>87</v>
      </c>
      <c r="AH31" s="24">
        <v>412</v>
      </c>
      <c r="AI31" s="24">
        <v>66</v>
      </c>
      <c r="AJ31" s="11">
        <v>30</v>
      </c>
      <c r="AK31" s="12">
        <v>57</v>
      </c>
      <c r="AL31">
        <f t="shared" si="0"/>
        <v>1090</v>
      </c>
    </row>
    <row r="32" spans="1:38" ht="20.25" thickBot="1" x14ac:dyDescent="0.35">
      <c r="A32" s="55" t="s">
        <v>8</v>
      </c>
      <c r="B32" s="47">
        <f t="shared" ref="B32:M32" si="1">SUM(B8:B21)</f>
        <v>1398</v>
      </c>
      <c r="C32" s="47">
        <f t="shared" si="1"/>
        <v>1523</v>
      </c>
      <c r="D32" s="53">
        <f t="shared" si="1"/>
        <v>1164</v>
      </c>
      <c r="E32" s="47">
        <f t="shared" si="1"/>
        <v>1090</v>
      </c>
      <c r="F32" s="47">
        <f t="shared" si="1"/>
        <v>984</v>
      </c>
      <c r="G32" s="47">
        <f t="shared" si="1"/>
        <v>1177</v>
      </c>
      <c r="H32" s="47">
        <f t="shared" si="1"/>
        <v>1262</v>
      </c>
      <c r="I32" s="47">
        <f t="shared" si="1"/>
        <v>771</v>
      </c>
      <c r="J32" s="47">
        <f t="shared" si="1"/>
        <v>1675</v>
      </c>
      <c r="K32" s="47">
        <f t="shared" si="1"/>
        <v>1070</v>
      </c>
      <c r="L32" s="47">
        <f t="shared" si="1"/>
        <v>1996</v>
      </c>
      <c r="M32" s="47">
        <f t="shared" si="1"/>
        <v>1322</v>
      </c>
      <c r="N32" s="47">
        <f>SUM(N8:N31)</f>
        <v>2501</v>
      </c>
      <c r="O32" s="52">
        <f>SUM(O8:O20)</f>
        <v>1831</v>
      </c>
      <c r="P32" s="47">
        <f>SUM(P8:P31)</f>
        <v>2713</v>
      </c>
      <c r="Q32" s="47">
        <f>SUM(Q8:Q31)</f>
        <v>1894</v>
      </c>
      <c r="R32" s="47">
        <f>SUM(R8:R21)</f>
        <v>2539</v>
      </c>
      <c r="S32" s="47">
        <f>SUM(S8:S21)</f>
        <v>1986</v>
      </c>
      <c r="T32" s="47">
        <f t="shared" ref="T32:AA32" si="2">SUM(T8:T31)</f>
        <v>3653</v>
      </c>
      <c r="U32" s="47">
        <f t="shared" si="2"/>
        <v>2307</v>
      </c>
      <c r="V32" s="47">
        <f t="shared" si="2"/>
        <v>3585</v>
      </c>
      <c r="W32" s="47">
        <f t="shared" si="2"/>
        <v>3046</v>
      </c>
      <c r="X32" s="47">
        <f t="shared" si="2"/>
        <v>4413</v>
      </c>
      <c r="Y32" s="47">
        <f t="shared" si="2"/>
        <v>3525</v>
      </c>
      <c r="Z32" s="47">
        <f t="shared" si="2"/>
        <v>3595</v>
      </c>
      <c r="AA32" s="47">
        <f t="shared" si="2"/>
        <v>3680</v>
      </c>
      <c r="AB32" s="47">
        <f t="shared" ref="AB32:AG32" si="3">SUM(AB8:AB31)</f>
        <v>4988</v>
      </c>
      <c r="AC32" s="47">
        <f t="shared" si="3"/>
        <v>4548</v>
      </c>
      <c r="AD32" s="47">
        <f t="shared" si="3"/>
        <v>4570</v>
      </c>
      <c r="AE32" s="47">
        <f t="shared" si="3"/>
        <v>4188</v>
      </c>
      <c r="AF32" s="47">
        <f t="shared" si="3"/>
        <v>5678</v>
      </c>
      <c r="AG32" s="47">
        <f t="shared" si="3"/>
        <v>5560</v>
      </c>
      <c r="AH32" s="47">
        <f>SUM(AH8:AH31)</f>
        <v>7406</v>
      </c>
      <c r="AI32" s="47">
        <f>SUM(AI8:AI31)</f>
        <v>3983</v>
      </c>
      <c r="AJ32" s="47">
        <f>SUM(AJ8:AJ31)</f>
        <v>7553</v>
      </c>
      <c r="AK32" s="47">
        <f>SUM(AK8:AK31)</f>
        <v>7499</v>
      </c>
      <c r="AL32" s="62">
        <f>SUM(B8:AK31)</f>
        <v>112673</v>
      </c>
    </row>
    <row r="34" spans="1:6" ht="30" x14ac:dyDescent="0.25">
      <c r="A34" s="49" t="s">
        <v>84</v>
      </c>
      <c r="B34" s="46"/>
      <c r="C34" s="46"/>
      <c r="D34" s="46"/>
    </row>
    <row r="35" spans="1:6" ht="21" x14ac:dyDescent="0.35">
      <c r="B35" s="39"/>
      <c r="C35" s="39"/>
      <c r="D35" s="39"/>
      <c r="E35" s="38"/>
      <c r="F35" s="38"/>
    </row>
  </sheetData>
  <mergeCells count="40">
    <mergeCell ref="AB6:AC6"/>
    <mergeCell ref="AD6:AE6"/>
    <mergeCell ref="AF6:AG6"/>
    <mergeCell ref="AH6:AI6"/>
    <mergeCell ref="AJ6:AK6"/>
    <mergeCell ref="AJ5:AK5"/>
    <mergeCell ref="R4:AC4"/>
    <mergeCell ref="AB3:AK3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Z5:AA5"/>
    <mergeCell ref="AB5:AC5"/>
    <mergeCell ref="AD5:AE5"/>
    <mergeCell ref="AF5:AG5"/>
    <mergeCell ref="AH5:AI5"/>
    <mergeCell ref="B4:K4"/>
    <mergeCell ref="J3:S3"/>
    <mergeCell ref="T5:U5"/>
    <mergeCell ref="V5:W5"/>
    <mergeCell ref="X5:Y5"/>
    <mergeCell ref="R5:S5"/>
    <mergeCell ref="P5:Q5"/>
    <mergeCell ref="N5:O5"/>
    <mergeCell ref="L5:M5"/>
    <mergeCell ref="B5:C5"/>
    <mergeCell ref="D5:E5"/>
    <mergeCell ref="F5:G5"/>
    <mergeCell ref="H5:I5"/>
    <mergeCell ref="J5:K5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4:Q27"/>
  <sheetViews>
    <sheetView showGridLines="0" workbookViewId="0">
      <selection activeCell="K31" sqref="K31"/>
    </sheetView>
  </sheetViews>
  <sheetFormatPr defaultRowHeight="15" x14ac:dyDescent="0.25"/>
  <cols>
    <col min="3" max="3" width="10" customWidth="1"/>
    <col min="11" max="11" width="14.7109375" bestFit="1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24</v>
      </c>
    </row>
    <row r="6" spans="2:15" ht="15.75" thickBot="1" x14ac:dyDescent="0.3"/>
    <row r="7" spans="2:15" ht="27" thickBot="1" x14ac:dyDescent="0.45">
      <c r="C7" s="157">
        <v>2019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157">
        <v>2020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9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80495</v>
      </c>
      <c r="E14" s="32">
        <v>75196</v>
      </c>
      <c r="F14" s="32">
        <v>49265</v>
      </c>
      <c r="G14" s="32">
        <v>340</v>
      </c>
      <c r="H14" s="32">
        <v>468</v>
      </c>
      <c r="I14" s="32">
        <v>801</v>
      </c>
      <c r="J14" s="32">
        <v>6190</v>
      </c>
      <c r="K14" s="32">
        <v>9114</v>
      </c>
      <c r="L14" s="32">
        <v>5892</v>
      </c>
      <c r="M14" s="32">
        <v>9149</v>
      </c>
      <c r="N14" s="32">
        <v>13554</v>
      </c>
      <c r="O14" s="32">
        <v>22326</v>
      </c>
    </row>
    <row r="15" spans="2:15" ht="15.75" thickBot="1" x14ac:dyDescent="0.3">
      <c r="C15" s="31" t="s">
        <v>38</v>
      </c>
      <c r="D15" s="32">
        <v>67323</v>
      </c>
      <c r="E15" s="33">
        <v>73291</v>
      </c>
      <c r="F15" s="32">
        <v>32105</v>
      </c>
      <c r="G15" s="33">
        <v>77</v>
      </c>
      <c r="H15" s="32">
        <v>119</v>
      </c>
      <c r="I15" s="33">
        <v>362</v>
      </c>
      <c r="J15" s="32">
        <v>3636</v>
      </c>
      <c r="K15" s="32">
        <v>7482</v>
      </c>
      <c r="L15" s="32">
        <v>5232</v>
      </c>
      <c r="M15" s="32">
        <v>10196</v>
      </c>
      <c r="N15" s="32">
        <v>11862</v>
      </c>
      <c r="O15" s="34">
        <v>29205</v>
      </c>
    </row>
    <row r="16" spans="2:15" ht="15.75" thickBot="1" x14ac:dyDescent="0.3"/>
    <row r="17" spans="2:17" ht="27" thickBot="1" x14ac:dyDescent="0.45">
      <c r="C17" s="157" t="s">
        <v>39</v>
      </c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9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N19" si="0">SUM(D14/D9)</f>
        <v>1.2362924281984333</v>
      </c>
      <c r="E19" s="44">
        <f t="shared" si="0"/>
        <v>1.2138959739127628</v>
      </c>
      <c r="F19" s="44">
        <f t="shared" si="0"/>
        <v>0.63189420758298698</v>
      </c>
      <c r="G19" s="44">
        <f t="shared" si="0"/>
        <v>4.8180478403809096E-3</v>
      </c>
      <c r="H19" s="44">
        <f t="shared" si="0"/>
        <v>7.4576919399560191E-3</v>
      </c>
      <c r="I19" s="44">
        <f t="shared" si="0"/>
        <v>1.3440724893027939E-2</v>
      </c>
      <c r="J19" s="44">
        <f t="shared" si="0"/>
        <v>8.0269727031057517E-2</v>
      </c>
      <c r="K19" s="44">
        <f t="shared" si="0"/>
        <v>0.12614183690416875</v>
      </c>
      <c r="L19" s="44">
        <f t="shared" si="0"/>
        <v>0.16516693297451854</v>
      </c>
      <c r="M19" s="44">
        <f t="shared" si="0"/>
        <v>0.21248083979748247</v>
      </c>
      <c r="N19" s="44">
        <f t="shared" si="0"/>
        <v>0.22500000000000001</v>
      </c>
      <c r="O19" s="37">
        <f t="shared" ref="O19" si="1">SUM(O14/O9)</f>
        <v>0.29830843643943239</v>
      </c>
      <c r="Q19" s="43">
        <f>SUM(D14:O14)/SUM(D9:O9)</f>
        <v>0.3584074458985938</v>
      </c>
    </row>
    <row r="20" spans="2:17" ht="15.75" thickBot="1" x14ac:dyDescent="0.3">
      <c r="C20" s="36" t="s">
        <v>38</v>
      </c>
      <c r="D20" s="37">
        <f t="shared" ref="D20:M20" si="2">SUM(D15/D10)</f>
        <v>1.0764446292091714</v>
      </c>
      <c r="E20" s="37">
        <f t="shared" si="2"/>
        <v>1.2325065164382409</v>
      </c>
      <c r="F20" s="37">
        <f t="shared" si="2"/>
        <v>0.43945138727295124</v>
      </c>
      <c r="G20" s="37">
        <f t="shared" si="2"/>
        <v>1.1775320762796102E-3</v>
      </c>
      <c r="H20" s="37">
        <f t="shared" si="2"/>
        <v>2.1215903013014799E-3</v>
      </c>
      <c r="I20" s="37">
        <f t="shared" si="2"/>
        <v>6.3856059269712471E-3</v>
      </c>
      <c r="J20" s="37">
        <f t="shared" si="2"/>
        <v>5.3081066876888711E-2</v>
      </c>
      <c r="K20" s="37">
        <f t="shared" si="2"/>
        <v>0.11742917680295063</v>
      </c>
      <c r="L20" s="37">
        <f t="shared" si="2"/>
        <v>0.16791296254693669</v>
      </c>
      <c r="M20" s="37">
        <f t="shared" si="2"/>
        <v>0.22878427500785353</v>
      </c>
      <c r="N20" s="37">
        <f t="shared" ref="N20:O20" si="3">SUM(N15/N10)</f>
        <v>0.19224972042592503</v>
      </c>
      <c r="O20" s="37">
        <f t="shared" si="3"/>
        <v>0.39630092002062584</v>
      </c>
      <c r="Q20" s="43">
        <f>SUM(D15:O15)/SUM(D10:O10)</f>
        <v>0.3361713945202765</v>
      </c>
    </row>
    <row r="22" spans="2:17" x14ac:dyDescent="0.25">
      <c r="B22" t="s">
        <v>83</v>
      </c>
    </row>
    <row r="25" spans="2:17" x14ac:dyDescent="0.25">
      <c r="J25" s="90"/>
      <c r="L25" s="91"/>
    </row>
    <row r="26" spans="2:17" x14ac:dyDescent="0.25">
      <c r="J26" s="90"/>
      <c r="K26" s="92"/>
      <c r="L26" s="91"/>
    </row>
    <row r="27" spans="2:17" x14ac:dyDescent="0.25">
      <c r="K27" s="82"/>
    </row>
  </sheetData>
  <mergeCells count="3">
    <mergeCell ref="C7:O7"/>
    <mergeCell ref="C12:O12"/>
    <mergeCell ref="C17:O17"/>
  </mergeCells>
  <pageMargins left="0.7" right="0.7" top="0.75" bottom="0.75" header="0.3" footer="0.3"/>
  <pageSetup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C42"/>
  <sheetViews>
    <sheetView topLeftCell="A10" zoomScale="86" zoomScaleNormal="86" workbookViewId="0">
      <pane xSplit="1" topLeftCell="CI1" activePane="topRight" state="frozen"/>
      <selection pane="topRight" activeCell="CZ39" sqref="CZ39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12.7109375" hidden="1" customWidth="1"/>
    <col min="28" max="52" width="0" hidden="1" customWidth="1"/>
    <col min="83" max="95" width="12.7109375" customWidth="1"/>
    <col min="96" max="97" width="12.7109375" style="108" customWidth="1"/>
  </cols>
  <sheetData>
    <row r="2" spans="1:106" ht="15.75" thickBot="1" x14ac:dyDescent="0.3">
      <c r="J2" s="50"/>
      <c r="L2" s="50"/>
      <c r="AS2" s="67"/>
      <c r="AU2" s="67"/>
      <c r="AW2" s="67"/>
      <c r="BI2" s="67"/>
      <c r="BJ2" s="67"/>
      <c r="BK2" s="67"/>
      <c r="BL2" s="67"/>
      <c r="BN2" s="67"/>
      <c r="BO2" s="67"/>
      <c r="BP2" s="67"/>
      <c r="BQ2" s="67"/>
      <c r="BR2" s="67"/>
      <c r="CR2" s="107"/>
    </row>
    <row r="3" spans="1:106" ht="27" thickBot="1" x14ac:dyDescent="0.45">
      <c r="B3" s="40"/>
      <c r="C3" s="6"/>
      <c r="D3" s="41"/>
      <c r="E3" s="41"/>
      <c r="F3" s="60"/>
      <c r="G3" s="40"/>
      <c r="H3" s="59"/>
      <c r="I3" s="59"/>
      <c r="J3" s="188"/>
      <c r="K3" s="188"/>
      <c r="L3" s="188"/>
      <c r="M3" s="188"/>
      <c r="N3" s="188"/>
      <c r="O3" s="188"/>
      <c r="P3" s="188"/>
      <c r="Q3" s="188"/>
      <c r="R3" s="56"/>
      <c r="S3" s="56"/>
      <c r="T3" s="42"/>
      <c r="U3" s="40"/>
      <c r="V3" s="40"/>
      <c r="W3" s="40"/>
      <c r="X3" s="40"/>
      <c r="Y3" s="40"/>
      <c r="Z3" s="40"/>
      <c r="AA3" s="40"/>
      <c r="AB3" s="144" t="s">
        <v>29</v>
      </c>
      <c r="AC3" s="145"/>
      <c r="AD3" s="145"/>
      <c r="AE3" s="145"/>
      <c r="AF3" s="145"/>
      <c r="AG3" s="145"/>
      <c r="AH3" s="145"/>
      <c r="AI3" s="145"/>
      <c r="AJ3" s="145"/>
      <c r="AK3" s="154"/>
      <c r="AL3" s="66"/>
      <c r="AM3" s="63"/>
      <c r="AN3" s="63"/>
      <c r="AO3" s="63"/>
      <c r="AP3" s="63"/>
      <c r="AQ3" s="65"/>
      <c r="AR3" s="64"/>
      <c r="AS3" s="162" t="s">
        <v>31</v>
      </c>
      <c r="AT3" s="148"/>
      <c r="AU3" s="148"/>
      <c r="AV3" s="148"/>
      <c r="AW3" s="148"/>
      <c r="AX3" s="148"/>
      <c r="AY3" s="148"/>
      <c r="AZ3" s="149"/>
      <c r="BA3" s="68"/>
      <c r="BB3" s="65"/>
      <c r="BC3" s="65"/>
      <c r="BD3" s="65"/>
      <c r="BE3" s="65"/>
      <c r="BF3" s="65"/>
      <c r="BG3" s="63"/>
      <c r="BH3" s="65"/>
      <c r="BI3" s="162" t="s">
        <v>164</v>
      </c>
      <c r="BJ3" s="148"/>
      <c r="BK3" s="148"/>
      <c r="BL3" s="148"/>
      <c r="BM3" s="148"/>
      <c r="BN3" s="148"/>
      <c r="BO3" s="148"/>
      <c r="BP3" s="148"/>
      <c r="BQ3" s="148"/>
      <c r="BR3" s="149"/>
      <c r="BS3" s="68"/>
      <c r="BT3" s="63"/>
      <c r="BU3" s="65"/>
      <c r="BV3" s="65"/>
      <c r="BW3" s="65"/>
      <c r="BX3" s="65"/>
      <c r="BY3" s="63"/>
      <c r="BZ3" s="63"/>
      <c r="CA3" s="67"/>
      <c r="CB3" s="162" t="s">
        <v>35</v>
      </c>
      <c r="CC3" s="148"/>
      <c r="CD3" s="148"/>
      <c r="CE3" s="148"/>
      <c r="CF3" s="148"/>
      <c r="CG3" s="148"/>
      <c r="CH3" s="148"/>
      <c r="CI3" s="148"/>
      <c r="CJ3" s="93"/>
      <c r="CK3" s="94"/>
      <c r="CR3" s="162" t="s">
        <v>180</v>
      </c>
      <c r="CS3" s="148"/>
      <c r="CT3" s="148"/>
      <c r="CU3" s="148"/>
      <c r="CV3" s="148"/>
      <c r="CW3" s="148"/>
      <c r="CX3" s="148"/>
      <c r="CY3" s="148"/>
      <c r="CZ3" s="148"/>
      <c r="DA3" s="149"/>
    </row>
    <row r="4" spans="1:106" ht="25.5" customHeight="1" thickBot="1" x14ac:dyDescent="0.45">
      <c r="A4" s="61"/>
      <c r="B4" s="189" t="s">
        <v>87</v>
      </c>
      <c r="C4" s="190"/>
      <c r="D4" s="190"/>
      <c r="E4" s="190"/>
      <c r="F4" s="190"/>
      <c r="G4" s="190"/>
      <c r="H4" s="190"/>
      <c r="I4" s="191"/>
      <c r="J4" s="192" t="s">
        <v>27</v>
      </c>
      <c r="K4" s="193"/>
      <c r="L4" s="193"/>
      <c r="M4" s="193"/>
      <c r="N4" s="193"/>
      <c r="O4" s="193"/>
      <c r="P4" s="193"/>
      <c r="Q4" s="194"/>
      <c r="R4" s="192" t="s">
        <v>28</v>
      </c>
      <c r="S4" s="182"/>
      <c r="T4" s="148"/>
      <c r="U4" s="148"/>
      <c r="V4" s="148"/>
      <c r="W4" s="148"/>
      <c r="X4" s="148"/>
      <c r="Y4" s="148"/>
      <c r="Z4" s="148"/>
      <c r="AA4" s="148"/>
      <c r="AB4" s="182"/>
      <c r="AC4" s="183"/>
      <c r="AD4" s="40"/>
      <c r="AE4" s="40"/>
      <c r="AF4" s="40"/>
      <c r="AG4" s="40"/>
      <c r="AH4" s="40"/>
      <c r="AI4" s="184" t="s">
        <v>30</v>
      </c>
      <c r="AJ4" s="185"/>
      <c r="AK4" s="185"/>
      <c r="AL4" s="185"/>
      <c r="AM4" s="185"/>
      <c r="AN4" s="185"/>
      <c r="AO4" s="185"/>
      <c r="AP4" s="185"/>
      <c r="AQ4" s="185"/>
      <c r="AR4" s="186"/>
      <c r="AS4" s="181"/>
      <c r="AT4" s="182"/>
      <c r="AU4" s="182"/>
      <c r="AV4" s="182"/>
      <c r="AW4" s="182"/>
      <c r="AX4" s="182"/>
      <c r="AY4" s="182"/>
      <c r="AZ4" s="183"/>
      <c r="BA4" s="184" t="s">
        <v>32</v>
      </c>
      <c r="BB4" s="185"/>
      <c r="BC4" s="185"/>
      <c r="BD4" s="185"/>
      <c r="BE4" s="185"/>
      <c r="BF4" s="185"/>
      <c r="BG4" s="185"/>
      <c r="BH4" s="186"/>
      <c r="BI4" s="181"/>
      <c r="BJ4" s="182"/>
      <c r="BK4" s="182"/>
      <c r="BL4" s="182"/>
      <c r="BM4" s="182"/>
      <c r="BN4" s="182"/>
      <c r="BO4" s="182"/>
      <c r="BP4" s="182"/>
      <c r="BQ4" s="182"/>
      <c r="BR4" s="183"/>
      <c r="BS4" s="184" t="s">
        <v>34</v>
      </c>
      <c r="BT4" s="185"/>
      <c r="BU4" s="185"/>
      <c r="BV4" s="185"/>
      <c r="BW4" s="185"/>
      <c r="BX4" s="185"/>
      <c r="BY4" s="185"/>
      <c r="BZ4" s="185"/>
      <c r="CA4" s="185"/>
      <c r="CB4" s="179"/>
      <c r="CC4" s="180"/>
      <c r="CD4" s="180"/>
      <c r="CE4" s="180"/>
      <c r="CF4" s="180"/>
      <c r="CG4" s="180"/>
      <c r="CH4" s="180"/>
      <c r="CI4" s="180"/>
      <c r="CJ4" s="175" t="s">
        <v>174</v>
      </c>
      <c r="CK4" s="145"/>
      <c r="CL4" s="145"/>
      <c r="CM4" s="145"/>
      <c r="CN4" s="145"/>
      <c r="CO4" s="145"/>
      <c r="CP4" s="145"/>
      <c r="CQ4" s="145"/>
      <c r="CR4" s="163"/>
      <c r="CS4" s="146"/>
      <c r="CT4" s="146"/>
      <c r="CU4" s="146"/>
      <c r="CV4" s="146"/>
      <c r="CW4" s="146"/>
      <c r="CX4" s="146"/>
      <c r="CY4" s="146"/>
      <c r="CZ4" s="146"/>
      <c r="DA4" s="147"/>
      <c r="DB4" s="50"/>
    </row>
    <row r="5" spans="1:106" ht="16.5" customHeight="1" thickBot="1" x14ac:dyDescent="0.3">
      <c r="B5" s="176" t="s">
        <v>88</v>
      </c>
      <c r="C5" s="176"/>
      <c r="D5" s="176" t="s">
        <v>93</v>
      </c>
      <c r="E5" s="176"/>
      <c r="F5" s="176" t="s">
        <v>94</v>
      </c>
      <c r="G5" s="176"/>
      <c r="H5" s="176" t="s">
        <v>95</v>
      </c>
      <c r="I5" s="176"/>
      <c r="J5" s="176" t="s">
        <v>97</v>
      </c>
      <c r="K5" s="176"/>
      <c r="L5" s="176" t="s">
        <v>98</v>
      </c>
      <c r="M5" s="176"/>
      <c r="N5" s="176" t="s">
        <v>99</v>
      </c>
      <c r="O5" s="176"/>
      <c r="P5" s="176" t="s">
        <v>100</v>
      </c>
      <c r="Q5" s="176"/>
      <c r="R5" s="176" t="s">
        <v>101</v>
      </c>
      <c r="S5" s="176"/>
      <c r="T5" s="176" t="s">
        <v>107</v>
      </c>
      <c r="U5" s="176"/>
      <c r="V5" s="176" t="s">
        <v>109</v>
      </c>
      <c r="W5" s="176"/>
      <c r="X5" s="176" t="s">
        <v>110</v>
      </c>
      <c r="Y5" s="176"/>
      <c r="Z5" s="176" t="s">
        <v>111</v>
      </c>
      <c r="AA5" s="176"/>
      <c r="AB5" s="176" t="s">
        <v>112</v>
      </c>
      <c r="AC5" s="176"/>
      <c r="AD5" s="176" t="s">
        <v>117</v>
      </c>
      <c r="AE5" s="176"/>
      <c r="AF5" s="176" t="s">
        <v>118</v>
      </c>
      <c r="AG5" s="176"/>
      <c r="AH5" s="176" t="s">
        <v>119</v>
      </c>
      <c r="AI5" s="176"/>
      <c r="AJ5" s="176" t="s">
        <v>120</v>
      </c>
      <c r="AK5" s="176"/>
      <c r="AL5" s="176" t="s">
        <v>126</v>
      </c>
      <c r="AM5" s="176"/>
      <c r="AN5" s="176" t="s">
        <v>127</v>
      </c>
      <c r="AO5" s="176"/>
      <c r="AP5" s="176" t="s">
        <v>128</v>
      </c>
      <c r="AQ5" s="176"/>
      <c r="AR5" s="176" t="s">
        <v>129</v>
      </c>
      <c r="AS5" s="176"/>
      <c r="AT5" s="176" t="s">
        <v>130</v>
      </c>
      <c r="AU5" s="176"/>
      <c r="AV5" s="176" t="s">
        <v>131</v>
      </c>
      <c r="AW5" s="176"/>
      <c r="AX5" s="176" t="s">
        <v>132</v>
      </c>
      <c r="AY5" s="176"/>
      <c r="AZ5" s="176" t="s">
        <v>133</v>
      </c>
      <c r="BA5" s="176"/>
      <c r="BB5" s="176" t="s">
        <v>134</v>
      </c>
      <c r="BC5" s="176"/>
      <c r="BD5" s="176" t="s">
        <v>135</v>
      </c>
      <c r="BE5" s="176"/>
      <c r="BF5" s="176" t="s">
        <v>136</v>
      </c>
      <c r="BG5" s="176"/>
      <c r="BH5" s="176" t="s">
        <v>137</v>
      </c>
      <c r="BI5" s="176"/>
      <c r="BJ5" s="176" t="s">
        <v>138</v>
      </c>
      <c r="BK5" s="176"/>
      <c r="BL5" s="176" t="s">
        <v>139</v>
      </c>
      <c r="BM5" s="176"/>
      <c r="BN5" s="176" t="s">
        <v>140</v>
      </c>
      <c r="BO5" s="176"/>
      <c r="BP5" s="176" t="s">
        <v>155</v>
      </c>
      <c r="BQ5" s="176"/>
      <c r="BR5" s="176" t="s">
        <v>156</v>
      </c>
      <c r="BS5" s="176"/>
      <c r="BT5" s="176" t="s">
        <v>157</v>
      </c>
      <c r="BU5" s="176"/>
      <c r="BV5" s="176" t="s">
        <v>14</v>
      </c>
      <c r="BW5" s="176"/>
      <c r="BX5" s="176" t="s">
        <v>15</v>
      </c>
      <c r="BY5" s="176"/>
      <c r="BZ5" s="176" t="s">
        <v>16</v>
      </c>
      <c r="CA5" s="176"/>
      <c r="CB5" s="178" t="s">
        <v>18</v>
      </c>
      <c r="CC5" s="178"/>
      <c r="CD5" s="178" t="s">
        <v>19</v>
      </c>
      <c r="CE5" s="178"/>
      <c r="CF5" s="178" t="s">
        <v>20</v>
      </c>
      <c r="CG5" s="178"/>
      <c r="CH5" s="178" t="s">
        <v>22</v>
      </c>
      <c r="CI5" s="178"/>
      <c r="CJ5" s="176" t="s">
        <v>23</v>
      </c>
      <c r="CK5" s="176"/>
      <c r="CL5" s="176" t="s">
        <v>173</v>
      </c>
      <c r="CM5" s="176"/>
      <c r="CN5" s="176" t="s">
        <v>42</v>
      </c>
      <c r="CO5" s="176"/>
      <c r="CP5" s="176" t="s">
        <v>43</v>
      </c>
      <c r="CQ5" s="177"/>
      <c r="CR5" s="167" t="s">
        <v>44</v>
      </c>
      <c r="CS5" s="168"/>
      <c r="CT5" s="169" t="s">
        <v>45</v>
      </c>
      <c r="CU5" s="170"/>
      <c r="CV5" s="171" t="s">
        <v>46</v>
      </c>
      <c r="CW5" s="172"/>
      <c r="CX5" s="173" t="s">
        <v>47</v>
      </c>
      <c r="CY5" s="174"/>
      <c r="CZ5" s="160" t="s">
        <v>48</v>
      </c>
      <c r="DA5" s="161"/>
      <c r="DB5" s="101"/>
    </row>
    <row r="6" spans="1:106" ht="16.5" thickBot="1" x14ac:dyDescent="0.3">
      <c r="B6" s="176" t="s">
        <v>89</v>
      </c>
      <c r="C6" s="176"/>
      <c r="D6" s="176" t="s">
        <v>90</v>
      </c>
      <c r="E6" s="176"/>
      <c r="F6" s="176" t="s">
        <v>91</v>
      </c>
      <c r="G6" s="176"/>
      <c r="H6" s="176" t="s">
        <v>92</v>
      </c>
      <c r="I6" s="176"/>
      <c r="J6" s="176" t="s">
        <v>102</v>
      </c>
      <c r="K6" s="176"/>
      <c r="L6" s="176" t="s">
        <v>103</v>
      </c>
      <c r="M6" s="176"/>
      <c r="N6" s="176" t="s">
        <v>104</v>
      </c>
      <c r="O6" s="176"/>
      <c r="P6" s="176" t="s">
        <v>105</v>
      </c>
      <c r="Q6" s="176"/>
      <c r="R6" s="176" t="s">
        <v>106</v>
      </c>
      <c r="S6" s="176"/>
      <c r="T6" s="176" t="s">
        <v>108</v>
      </c>
      <c r="U6" s="176"/>
      <c r="V6" s="176" t="s">
        <v>113</v>
      </c>
      <c r="W6" s="176"/>
      <c r="X6" s="176" t="s">
        <v>114</v>
      </c>
      <c r="Y6" s="176"/>
      <c r="Z6" s="176" t="s">
        <v>115</v>
      </c>
      <c r="AA6" s="176"/>
      <c r="AB6" s="176" t="s">
        <v>116</v>
      </c>
      <c r="AC6" s="176"/>
      <c r="AD6" s="176" t="s">
        <v>121</v>
      </c>
      <c r="AE6" s="176"/>
      <c r="AF6" s="176" t="s">
        <v>122</v>
      </c>
      <c r="AG6" s="176"/>
      <c r="AH6" s="187" t="s">
        <v>123</v>
      </c>
      <c r="AI6" s="176"/>
      <c r="AJ6" s="176" t="s">
        <v>124</v>
      </c>
      <c r="AK6" s="176"/>
      <c r="AL6" s="176" t="s">
        <v>141</v>
      </c>
      <c r="AM6" s="176"/>
      <c r="AN6" s="176" t="s">
        <v>142</v>
      </c>
      <c r="AO6" s="176"/>
      <c r="AP6" s="176" t="s">
        <v>143</v>
      </c>
      <c r="AQ6" s="176"/>
      <c r="AR6" s="176" t="s">
        <v>144</v>
      </c>
      <c r="AS6" s="176"/>
      <c r="AT6" s="176" t="s">
        <v>145</v>
      </c>
      <c r="AU6" s="176"/>
      <c r="AV6" s="176" t="s">
        <v>146</v>
      </c>
      <c r="AW6" s="176"/>
      <c r="AX6" s="176" t="s">
        <v>147</v>
      </c>
      <c r="AY6" s="176"/>
      <c r="AZ6" s="176" t="s">
        <v>148</v>
      </c>
      <c r="BA6" s="176"/>
      <c r="BB6" s="176" t="s">
        <v>149</v>
      </c>
      <c r="BC6" s="176"/>
      <c r="BD6" s="176" t="s">
        <v>150</v>
      </c>
      <c r="BE6" s="176"/>
      <c r="BF6" s="176" t="s">
        <v>151</v>
      </c>
      <c r="BG6" s="176"/>
      <c r="BH6" s="176" t="s">
        <v>152</v>
      </c>
      <c r="BI6" s="176"/>
      <c r="BJ6" s="176" t="s">
        <v>166</v>
      </c>
      <c r="BK6" s="176"/>
      <c r="BL6" s="176" t="s">
        <v>153</v>
      </c>
      <c r="BM6" s="176"/>
      <c r="BN6" s="176" t="s">
        <v>154</v>
      </c>
      <c r="BO6" s="176"/>
      <c r="BP6" s="176" t="s">
        <v>158</v>
      </c>
      <c r="BQ6" s="176"/>
      <c r="BR6" s="176" t="s">
        <v>159</v>
      </c>
      <c r="BS6" s="176"/>
      <c r="BT6" s="176" t="s">
        <v>160</v>
      </c>
      <c r="BU6" s="176"/>
      <c r="BV6" s="176" t="s">
        <v>161</v>
      </c>
      <c r="BW6" s="176"/>
      <c r="BX6" s="176" t="s">
        <v>162</v>
      </c>
      <c r="BY6" s="176"/>
      <c r="BZ6" s="176" t="s">
        <v>163</v>
      </c>
      <c r="CA6" s="176"/>
      <c r="CB6" s="176" t="s">
        <v>167</v>
      </c>
      <c r="CC6" s="176"/>
      <c r="CD6" s="176" t="s">
        <v>168</v>
      </c>
      <c r="CE6" s="176"/>
      <c r="CF6" s="176" t="s">
        <v>169</v>
      </c>
      <c r="CG6" s="176"/>
      <c r="CH6" s="176" t="s">
        <v>170</v>
      </c>
      <c r="CI6" s="176"/>
      <c r="CJ6" s="176" t="s">
        <v>171</v>
      </c>
      <c r="CK6" s="176"/>
      <c r="CL6" s="176" t="s">
        <v>177</v>
      </c>
      <c r="CM6" s="176"/>
      <c r="CN6" s="176" t="s">
        <v>178</v>
      </c>
      <c r="CO6" s="176"/>
      <c r="CP6" s="176" t="s">
        <v>179</v>
      </c>
      <c r="CQ6" s="177"/>
      <c r="CR6" s="166" t="s">
        <v>181</v>
      </c>
      <c r="CS6" s="166"/>
      <c r="CT6" s="164" t="s">
        <v>182</v>
      </c>
      <c r="CU6" s="165"/>
      <c r="CV6" s="164" t="s">
        <v>183</v>
      </c>
      <c r="CW6" s="165"/>
      <c r="CX6" s="164" t="s">
        <v>184</v>
      </c>
      <c r="CY6" s="165"/>
      <c r="CZ6" s="164" t="s">
        <v>185</v>
      </c>
      <c r="DA6" s="165"/>
      <c r="DB6" s="102"/>
    </row>
    <row r="7" spans="1:106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70</v>
      </c>
      <c r="AK7" s="69" t="s">
        <v>40</v>
      </c>
      <c r="AL7" s="74" t="s">
        <v>70</v>
      </c>
      <c r="AM7" s="75" t="s">
        <v>40</v>
      </c>
      <c r="AN7" s="74" t="s">
        <v>70</v>
      </c>
      <c r="AO7" s="75" t="s">
        <v>40</v>
      </c>
      <c r="AP7" s="74" t="s">
        <v>70</v>
      </c>
      <c r="AQ7" s="75" t="s">
        <v>40</v>
      </c>
      <c r="AR7" s="74" t="s">
        <v>70</v>
      </c>
      <c r="AS7" s="75" t="s">
        <v>40</v>
      </c>
      <c r="AT7" s="74" t="s">
        <v>70</v>
      </c>
      <c r="AU7" s="75" t="s">
        <v>40</v>
      </c>
      <c r="AV7" s="74" t="s">
        <v>70</v>
      </c>
      <c r="AW7" s="75" t="s">
        <v>40</v>
      </c>
      <c r="AX7" s="74" t="s">
        <v>70</v>
      </c>
      <c r="AY7" s="75" t="s">
        <v>40</v>
      </c>
      <c r="AZ7" s="74" t="s">
        <v>70</v>
      </c>
      <c r="BA7" s="75" t="s">
        <v>40</v>
      </c>
      <c r="BB7" s="74" t="s">
        <v>70</v>
      </c>
      <c r="BC7" s="75" t="s">
        <v>40</v>
      </c>
      <c r="BD7" s="74" t="s">
        <v>70</v>
      </c>
      <c r="BE7" s="75" t="s">
        <v>40</v>
      </c>
      <c r="BF7" s="74" t="s">
        <v>70</v>
      </c>
      <c r="BG7" s="75" t="s">
        <v>40</v>
      </c>
      <c r="BH7" s="74" t="s">
        <v>70</v>
      </c>
      <c r="BI7" s="75" t="s">
        <v>40</v>
      </c>
      <c r="BJ7" s="74" t="s">
        <v>70</v>
      </c>
      <c r="BK7" s="75" t="s">
        <v>40</v>
      </c>
      <c r="BL7" s="74" t="s">
        <v>70</v>
      </c>
      <c r="BM7" s="75" t="s">
        <v>40</v>
      </c>
      <c r="BN7" s="74" t="s">
        <v>70</v>
      </c>
      <c r="BO7" s="75" t="s">
        <v>40</v>
      </c>
      <c r="BP7" s="76" t="s">
        <v>70</v>
      </c>
      <c r="BQ7" s="77" t="s">
        <v>40</v>
      </c>
      <c r="BR7" s="78" t="s">
        <v>70</v>
      </c>
      <c r="BS7" s="75" t="s">
        <v>40</v>
      </c>
      <c r="BT7" s="74" t="s">
        <v>70</v>
      </c>
      <c r="BU7" s="75" t="s">
        <v>40</v>
      </c>
      <c r="BV7" s="74" t="s">
        <v>70</v>
      </c>
      <c r="BW7" s="75" t="s">
        <v>40</v>
      </c>
      <c r="BX7" s="74" t="s">
        <v>70</v>
      </c>
      <c r="BY7" s="75" t="s">
        <v>40</v>
      </c>
      <c r="BZ7" s="74" t="s">
        <v>70</v>
      </c>
      <c r="CA7" s="75" t="s">
        <v>40</v>
      </c>
      <c r="CB7" s="74" t="s">
        <v>70</v>
      </c>
      <c r="CC7" s="75" t="s">
        <v>40</v>
      </c>
      <c r="CD7" s="74" t="s">
        <v>70</v>
      </c>
      <c r="CE7" s="75" t="s">
        <v>40</v>
      </c>
      <c r="CF7" s="74" t="s">
        <v>70</v>
      </c>
      <c r="CG7" s="75" t="s">
        <v>40</v>
      </c>
      <c r="CH7" s="74" t="s">
        <v>70</v>
      </c>
      <c r="CI7" s="75" t="s">
        <v>40</v>
      </c>
      <c r="CJ7" s="74" t="s">
        <v>70</v>
      </c>
      <c r="CK7" s="75" t="s">
        <v>40</v>
      </c>
      <c r="CL7" s="74" t="s">
        <v>70</v>
      </c>
      <c r="CM7" s="75" t="s">
        <v>40</v>
      </c>
      <c r="CN7" s="74" t="s">
        <v>70</v>
      </c>
      <c r="CO7" s="75" t="s">
        <v>40</v>
      </c>
      <c r="CP7" s="74" t="s">
        <v>70</v>
      </c>
      <c r="CQ7" s="99" t="s">
        <v>40</v>
      </c>
      <c r="CR7" s="109" t="s">
        <v>70</v>
      </c>
      <c r="CS7" s="110" t="s">
        <v>40</v>
      </c>
      <c r="CT7" s="74" t="s">
        <v>70</v>
      </c>
      <c r="CU7" s="99" t="s">
        <v>40</v>
      </c>
      <c r="CV7" s="109" t="s">
        <v>70</v>
      </c>
      <c r="CW7" s="110" t="s">
        <v>40</v>
      </c>
      <c r="CX7" s="74" t="s">
        <v>70</v>
      </c>
      <c r="CY7" s="99" t="s">
        <v>40</v>
      </c>
      <c r="CZ7" s="74" t="s">
        <v>70</v>
      </c>
      <c r="DA7" s="99" t="s">
        <v>40</v>
      </c>
      <c r="DB7" s="102"/>
    </row>
    <row r="8" spans="1:106" ht="19.5" x14ac:dyDescent="0.3">
      <c r="A8" s="73" t="s">
        <v>0</v>
      </c>
      <c r="B8" s="72">
        <v>1403</v>
      </c>
      <c r="C8" s="72">
        <v>1941</v>
      </c>
      <c r="D8" s="72">
        <v>1041</v>
      </c>
      <c r="E8" s="72">
        <v>1054</v>
      </c>
      <c r="F8" s="72">
        <v>1026</v>
      </c>
      <c r="G8" s="72">
        <v>957</v>
      </c>
      <c r="H8" s="72">
        <v>757</v>
      </c>
      <c r="I8" s="72">
        <v>1004</v>
      </c>
      <c r="J8" s="72">
        <v>826</v>
      </c>
      <c r="K8" s="72">
        <v>881</v>
      </c>
      <c r="L8" s="72">
        <v>991</v>
      </c>
      <c r="M8" s="72">
        <v>831</v>
      </c>
      <c r="N8" s="72">
        <v>851</v>
      </c>
      <c r="O8" s="72">
        <v>1076</v>
      </c>
      <c r="P8" s="72">
        <v>886</v>
      </c>
      <c r="Q8" s="72">
        <v>702</v>
      </c>
      <c r="R8" s="72">
        <v>892</v>
      </c>
      <c r="S8" s="72">
        <v>655</v>
      </c>
      <c r="T8" s="72">
        <v>1058</v>
      </c>
      <c r="U8" s="72">
        <v>1028</v>
      </c>
      <c r="V8" s="72">
        <v>1211</v>
      </c>
      <c r="W8" s="72">
        <v>1154</v>
      </c>
      <c r="X8" s="72">
        <v>1306</v>
      </c>
      <c r="Y8" s="72">
        <v>1203</v>
      </c>
      <c r="Z8" s="72">
        <v>1535</v>
      </c>
      <c r="AA8" s="72">
        <v>1556</v>
      </c>
      <c r="AB8" s="72">
        <v>1458</v>
      </c>
      <c r="AC8" s="72">
        <v>1446</v>
      </c>
      <c r="AD8" s="72">
        <v>1344</v>
      </c>
      <c r="AE8" s="72">
        <v>1242</v>
      </c>
      <c r="AF8" s="72">
        <v>1739</v>
      </c>
      <c r="AG8" s="72">
        <v>1594</v>
      </c>
      <c r="AH8" s="72">
        <v>1808</v>
      </c>
      <c r="AI8" s="72">
        <v>1365</v>
      </c>
      <c r="AJ8" s="72">
        <v>1824</v>
      </c>
      <c r="AK8" s="72">
        <v>1191</v>
      </c>
      <c r="AL8" s="72">
        <v>1654</v>
      </c>
      <c r="AM8" s="72">
        <v>1480</v>
      </c>
      <c r="AN8" s="72">
        <v>1478</v>
      </c>
      <c r="AO8" s="72">
        <v>1512</v>
      </c>
      <c r="AP8" s="72">
        <v>1898</v>
      </c>
      <c r="AQ8" s="72">
        <v>1635</v>
      </c>
      <c r="AR8" s="72">
        <v>2442</v>
      </c>
      <c r="AS8" s="72">
        <v>1973</v>
      </c>
      <c r="AT8" s="72">
        <v>2518</v>
      </c>
      <c r="AU8" s="72">
        <v>2160</v>
      </c>
      <c r="AV8" s="72">
        <v>2408</v>
      </c>
      <c r="AW8" s="72">
        <v>2161</v>
      </c>
      <c r="AX8" s="72">
        <v>2354</v>
      </c>
      <c r="AY8" s="72">
        <v>2343</v>
      </c>
      <c r="AZ8" s="72">
        <v>2367</v>
      </c>
      <c r="BA8" s="72">
        <v>2161</v>
      </c>
      <c r="BB8" s="72">
        <v>2389</v>
      </c>
      <c r="BC8" s="86">
        <v>2168</v>
      </c>
      <c r="BD8" s="72">
        <v>2550</v>
      </c>
      <c r="BE8" s="86">
        <v>2318</v>
      </c>
      <c r="BF8" s="72">
        <v>2418</v>
      </c>
      <c r="BG8" s="86">
        <v>2603</v>
      </c>
      <c r="BH8" s="72">
        <v>2539</v>
      </c>
      <c r="BI8" s="72">
        <v>1729</v>
      </c>
      <c r="BJ8" s="83">
        <v>2175</v>
      </c>
      <c r="BK8" s="72">
        <v>2057</v>
      </c>
      <c r="BL8" s="72">
        <v>1876</v>
      </c>
      <c r="BM8" s="72">
        <v>1981</v>
      </c>
      <c r="BN8" s="72">
        <v>1328</v>
      </c>
      <c r="BO8" s="72">
        <v>1247</v>
      </c>
      <c r="BP8" s="72">
        <v>1263</v>
      </c>
      <c r="BQ8" s="72">
        <v>1280</v>
      </c>
      <c r="BR8" s="72">
        <v>1179</v>
      </c>
      <c r="BS8" s="72">
        <v>1024</v>
      </c>
      <c r="BT8" s="72">
        <v>866</v>
      </c>
      <c r="BU8" s="72">
        <v>823</v>
      </c>
      <c r="BV8" s="72">
        <v>929</v>
      </c>
      <c r="BW8" s="72">
        <v>664</v>
      </c>
      <c r="BX8" s="72">
        <v>1013</v>
      </c>
      <c r="BY8" s="72">
        <v>893</v>
      </c>
      <c r="BZ8" s="72">
        <v>1096</v>
      </c>
      <c r="CA8" s="72">
        <v>1153</v>
      </c>
      <c r="CB8" s="72">
        <v>1456</v>
      </c>
      <c r="CC8" s="72">
        <v>1274</v>
      </c>
      <c r="CD8" s="72">
        <v>1466</v>
      </c>
      <c r="CE8" s="72">
        <v>1294</v>
      </c>
      <c r="CF8" s="72">
        <v>1455</v>
      </c>
      <c r="CG8" s="72">
        <v>1345</v>
      </c>
      <c r="CH8" s="72">
        <v>1367</v>
      </c>
      <c r="CI8" s="72">
        <v>1347</v>
      </c>
      <c r="CJ8" s="72">
        <v>1900</v>
      </c>
      <c r="CK8" s="72">
        <v>1371</v>
      </c>
      <c r="CL8" s="72">
        <v>1934</v>
      </c>
      <c r="CM8" s="72">
        <v>1793</v>
      </c>
      <c r="CN8" s="72">
        <v>2016</v>
      </c>
      <c r="CO8" s="72">
        <v>1914</v>
      </c>
      <c r="CP8" s="72">
        <v>1798</v>
      </c>
      <c r="CQ8" s="86">
        <v>1952</v>
      </c>
      <c r="CR8" s="111">
        <v>1534</v>
      </c>
      <c r="CS8" s="111">
        <v>1225</v>
      </c>
      <c r="CT8" s="86">
        <v>1705</v>
      </c>
      <c r="CU8" s="86">
        <v>1680</v>
      </c>
      <c r="CV8" s="111">
        <v>3278</v>
      </c>
      <c r="CW8" s="111">
        <v>2062</v>
      </c>
      <c r="CX8" s="111">
        <v>3117</v>
      </c>
      <c r="CY8" s="111">
        <v>2101</v>
      </c>
      <c r="CZ8" s="111">
        <v>3094</v>
      </c>
      <c r="DA8" s="111">
        <v>2845</v>
      </c>
    </row>
    <row r="9" spans="1:106" ht="19.5" x14ac:dyDescent="0.3">
      <c r="A9" s="48" t="s">
        <v>1</v>
      </c>
      <c r="B9" s="79">
        <v>1275</v>
      </c>
      <c r="C9" s="79">
        <v>1250</v>
      </c>
      <c r="D9" s="79">
        <v>1458</v>
      </c>
      <c r="E9" s="79">
        <v>1143</v>
      </c>
      <c r="F9" s="79">
        <v>1251</v>
      </c>
      <c r="G9" s="79">
        <v>1078</v>
      </c>
      <c r="H9" s="79">
        <v>1210</v>
      </c>
      <c r="I9" s="79">
        <v>1076</v>
      </c>
      <c r="J9" s="79">
        <v>991</v>
      </c>
      <c r="K9" s="79">
        <v>1010</v>
      </c>
      <c r="L9" s="79">
        <v>583</v>
      </c>
      <c r="M9" s="79">
        <v>774</v>
      </c>
      <c r="N9" s="79">
        <v>547</v>
      </c>
      <c r="O9" s="79">
        <v>630</v>
      </c>
      <c r="P9" s="79">
        <v>520</v>
      </c>
      <c r="Q9" s="79">
        <v>557</v>
      </c>
      <c r="R9" s="79">
        <v>475</v>
      </c>
      <c r="S9" s="79">
        <v>532</v>
      </c>
      <c r="T9" s="79">
        <v>543</v>
      </c>
      <c r="U9" s="79">
        <v>609</v>
      </c>
      <c r="V9" s="79">
        <v>218</v>
      </c>
      <c r="W9" s="79">
        <v>514</v>
      </c>
      <c r="X9" s="79">
        <v>633</v>
      </c>
      <c r="Y9" s="79">
        <v>646</v>
      </c>
      <c r="Z9" s="79">
        <v>796</v>
      </c>
      <c r="AA9" s="79">
        <v>657</v>
      </c>
      <c r="AB9" s="79">
        <v>694</v>
      </c>
      <c r="AC9" s="79">
        <v>648</v>
      </c>
      <c r="AD9" s="79">
        <v>867</v>
      </c>
      <c r="AE9" s="79">
        <v>739</v>
      </c>
      <c r="AF9" s="79">
        <v>946</v>
      </c>
      <c r="AG9" s="79">
        <v>813</v>
      </c>
      <c r="AH9" s="79">
        <v>869</v>
      </c>
      <c r="AI9" s="79">
        <v>811</v>
      </c>
      <c r="AJ9" s="79">
        <v>863</v>
      </c>
      <c r="AK9" s="79">
        <v>818</v>
      </c>
      <c r="AL9" s="79">
        <v>645</v>
      </c>
      <c r="AM9" s="79">
        <v>797</v>
      </c>
      <c r="AN9" s="79">
        <v>601</v>
      </c>
      <c r="AO9" s="79">
        <v>775</v>
      </c>
      <c r="AP9" s="79">
        <v>598</v>
      </c>
      <c r="AQ9" s="79">
        <v>697</v>
      </c>
      <c r="AR9" s="79">
        <v>639</v>
      </c>
      <c r="AS9" s="79">
        <v>818</v>
      </c>
      <c r="AT9" s="79">
        <v>679</v>
      </c>
      <c r="AU9" s="79">
        <v>753</v>
      </c>
      <c r="AV9" s="79">
        <v>775</v>
      </c>
      <c r="AW9" s="79">
        <v>772</v>
      </c>
      <c r="AX9" s="79">
        <v>821</v>
      </c>
      <c r="AY9" s="79">
        <v>850</v>
      </c>
      <c r="AZ9" s="79">
        <v>913</v>
      </c>
      <c r="BA9" s="79">
        <v>901</v>
      </c>
      <c r="BB9" s="79">
        <v>1245</v>
      </c>
      <c r="BC9" s="87">
        <v>1144</v>
      </c>
      <c r="BD9" s="79">
        <v>1245</v>
      </c>
      <c r="BE9" s="87">
        <v>1102</v>
      </c>
      <c r="BF9" s="79">
        <v>1260</v>
      </c>
      <c r="BG9" s="87">
        <v>1222</v>
      </c>
      <c r="BH9" s="79">
        <v>1273</v>
      </c>
      <c r="BI9" s="79">
        <v>1167</v>
      </c>
      <c r="BJ9" s="84">
        <v>1112</v>
      </c>
      <c r="BK9" s="79">
        <v>1025</v>
      </c>
      <c r="BL9" s="79">
        <v>1132</v>
      </c>
      <c r="BM9" s="79">
        <v>1080</v>
      </c>
      <c r="BN9" s="79">
        <v>966</v>
      </c>
      <c r="BO9" s="79">
        <v>1274</v>
      </c>
      <c r="BP9" s="79">
        <v>963</v>
      </c>
      <c r="BQ9" s="79">
        <v>1449</v>
      </c>
      <c r="BR9" s="79">
        <v>760</v>
      </c>
      <c r="BS9" s="79">
        <v>1209</v>
      </c>
      <c r="BT9" s="79">
        <v>476</v>
      </c>
      <c r="BU9" s="79">
        <v>641</v>
      </c>
      <c r="BV9" s="79">
        <v>624</v>
      </c>
      <c r="BW9" s="79">
        <v>598</v>
      </c>
      <c r="BX9" s="79">
        <v>418</v>
      </c>
      <c r="BY9" s="79">
        <v>410</v>
      </c>
      <c r="BZ9" s="79">
        <v>407</v>
      </c>
      <c r="CA9" s="79">
        <v>176</v>
      </c>
      <c r="CB9" s="79">
        <v>828</v>
      </c>
      <c r="CC9" s="79">
        <v>504</v>
      </c>
      <c r="CD9" s="79">
        <v>855</v>
      </c>
      <c r="CE9" s="79">
        <v>440</v>
      </c>
      <c r="CF9" s="79">
        <v>1492</v>
      </c>
      <c r="CG9" s="79">
        <v>803</v>
      </c>
      <c r="CH9" s="79">
        <v>1380</v>
      </c>
      <c r="CI9" s="79">
        <v>861</v>
      </c>
      <c r="CJ9" s="79">
        <v>1255</v>
      </c>
      <c r="CK9" s="79">
        <v>1328</v>
      </c>
      <c r="CL9" s="79">
        <v>1497</v>
      </c>
      <c r="CM9" s="79">
        <v>1117</v>
      </c>
      <c r="CN9" s="79">
        <v>1431</v>
      </c>
      <c r="CO9" s="79">
        <v>1237</v>
      </c>
      <c r="CP9" s="79">
        <v>1517</v>
      </c>
      <c r="CQ9" s="87">
        <v>1324</v>
      </c>
      <c r="CR9" s="112">
        <v>1231</v>
      </c>
      <c r="CS9" s="112">
        <v>1468</v>
      </c>
      <c r="CT9" s="120">
        <v>1986</v>
      </c>
      <c r="CU9" s="120">
        <v>1831</v>
      </c>
      <c r="CV9" s="112">
        <v>2411</v>
      </c>
      <c r="CW9" s="112">
        <v>1847</v>
      </c>
      <c r="CX9" s="112">
        <v>2343</v>
      </c>
      <c r="CY9" s="126">
        <v>1666</v>
      </c>
      <c r="CZ9" s="112">
        <v>2228</v>
      </c>
      <c r="DA9" s="112">
        <v>1374</v>
      </c>
    </row>
    <row r="10" spans="1:106" ht="20.25" thickBot="1" x14ac:dyDescent="0.35">
      <c r="A10" s="48" t="s">
        <v>2</v>
      </c>
      <c r="B10" s="72">
        <v>398</v>
      </c>
      <c r="C10" s="72">
        <v>437</v>
      </c>
      <c r="D10" s="72">
        <v>249</v>
      </c>
      <c r="E10" s="72">
        <v>234</v>
      </c>
      <c r="F10" s="72">
        <v>159</v>
      </c>
      <c r="G10" s="72">
        <v>108</v>
      </c>
      <c r="H10" s="72">
        <v>229</v>
      </c>
      <c r="I10" s="72">
        <v>191</v>
      </c>
      <c r="J10" s="72">
        <v>220</v>
      </c>
      <c r="K10" s="72">
        <v>180</v>
      </c>
      <c r="L10" s="72">
        <v>610</v>
      </c>
      <c r="M10" s="72">
        <v>240</v>
      </c>
      <c r="N10" s="72">
        <v>389</v>
      </c>
      <c r="O10" s="72">
        <v>581</v>
      </c>
      <c r="P10" s="72">
        <v>390</v>
      </c>
      <c r="Q10" s="72">
        <v>304</v>
      </c>
      <c r="R10" s="72">
        <v>400</v>
      </c>
      <c r="S10" s="72">
        <v>261</v>
      </c>
      <c r="T10" s="72">
        <v>500</v>
      </c>
      <c r="U10" s="72">
        <v>335</v>
      </c>
      <c r="V10" s="72">
        <v>626</v>
      </c>
      <c r="W10" s="72">
        <v>445</v>
      </c>
      <c r="X10" s="72">
        <v>855</v>
      </c>
      <c r="Y10" s="72">
        <v>492</v>
      </c>
      <c r="Z10" s="72">
        <v>869</v>
      </c>
      <c r="AA10" s="72">
        <v>859</v>
      </c>
      <c r="AB10" s="72">
        <v>887</v>
      </c>
      <c r="AC10" s="72">
        <v>826</v>
      </c>
      <c r="AD10" s="72">
        <v>682</v>
      </c>
      <c r="AE10" s="72">
        <v>672</v>
      </c>
      <c r="AF10" s="72">
        <v>448</v>
      </c>
      <c r="AG10" s="72">
        <v>639</v>
      </c>
      <c r="AH10" s="72">
        <v>477</v>
      </c>
      <c r="AI10" s="72">
        <v>445</v>
      </c>
      <c r="AJ10" s="72">
        <v>775</v>
      </c>
      <c r="AK10" s="72">
        <v>428</v>
      </c>
      <c r="AL10" s="72">
        <v>1278</v>
      </c>
      <c r="AM10" s="72">
        <v>891</v>
      </c>
      <c r="AN10" s="72">
        <v>1270</v>
      </c>
      <c r="AO10" s="72">
        <v>1233</v>
      </c>
      <c r="AP10" s="72">
        <v>1931</v>
      </c>
      <c r="AQ10" s="72">
        <v>1309</v>
      </c>
      <c r="AR10" s="72">
        <v>1668</v>
      </c>
      <c r="AS10" s="72">
        <v>1849</v>
      </c>
      <c r="AT10" s="72">
        <v>1677</v>
      </c>
      <c r="AU10" s="72">
        <v>1532</v>
      </c>
      <c r="AV10" s="72">
        <v>1713</v>
      </c>
      <c r="AW10" s="72">
        <v>1617</v>
      </c>
      <c r="AX10" s="72">
        <v>2213</v>
      </c>
      <c r="AY10" s="72">
        <v>1840</v>
      </c>
      <c r="AZ10" s="72">
        <v>2332</v>
      </c>
      <c r="BA10" s="72">
        <v>2153</v>
      </c>
      <c r="BB10" s="72">
        <v>2282</v>
      </c>
      <c r="BC10" s="86">
        <v>2222</v>
      </c>
      <c r="BD10" s="72">
        <v>2263</v>
      </c>
      <c r="BE10" s="86">
        <v>1993</v>
      </c>
      <c r="BF10" s="72">
        <v>2175</v>
      </c>
      <c r="BG10" s="86">
        <v>2272</v>
      </c>
      <c r="BH10" s="72">
        <v>1833</v>
      </c>
      <c r="BI10" s="72">
        <v>1767</v>
      </c>
      <c r="BJ10" s="83">
        <v>1943</v>
      </c>
      <c r="BK10" s="72">
        <v>1748</v>
      </c>
      <c r="BL10" s="72">
        <v>1885</v>
      </c>
      <c r="BM10" s="72">
        <v>1938</v>
      </c>
      <c r="BN10" s="72">
        <v>1804</v>
      </c>
      <c r="BO10" s="72">
        <v>1947</v>
      </c>
      <c r="BP10" s="72">
        <v>1569</v>
      </c>
      <c r="BQ10" s="72">
        <v>2053</v>
      </c>
      <c r="BR10" s="72">
        <v>1489</v>
      </c>
      <c r="BS10" s="72">
        <v>1389</v>
      </c>
      <c r="BT10" s="72">
        <v>908</v>
      </c>
      <c r="BU10" s="72">
        <v>1183</v>
      </c>
      <c r="BV10" s="72">
        <v>900</v>
      </c>
      <c r="BW10" s="72">
        <v>683</v>
      </c>
      <c r="BX10" s="72">
        <v>1186</v>
      </c>
      <c r="BY10" s="72">
        <v>944</v>
      </c>
      <c r="BZ10" s="72">
        <v>1129</v>
      </c>
      <c r="CA10" s="72">
        <v>1136</v>
      </c>
      <c r="CB10" s="72">
        <v>1548</v>
      </c>
      <c r="CC10" s="72">
        <v>1361</v>
      </c>
      <c r="CD10" s="72">
        <v>1577</v>
      </c>
      <c r="CE10" s="97">
        <v>1285</v>
      </c>
      <c r="CF10" s="72">
        <v>1695</v>
      </c>
      <c r="CG10" s="72">
        <v>1557</v>
      </c>
      <c r="CH10" s="72">
        <v>1762</v>
      </c>
      <c r="CI10" s="72">
        <v>1659</v>
      </c>
      <c r="CJ10" s="72">
        <v>2126</v>
      </c>
      <c r="CK10" s="72">
        <v>2768</v>
      </c>
      <c r="CL10" s="72">
        <v>1989</v>
      </c>
      <c r="CM10" s="72">
        <v>1756</v>
      </c>
      <c r="CN10" s="72">
        <v>2021</v>
      </c>
      <c r="CO10" s="72">
        <v>1827</v>
      </c>
      <c r="CP10" s="72">
        <v>2011</v>
      </c>
      <c r="CQ10" s="86">
        <v>1957</v>
      </c>
      <c r="CR10" s="111">
        <v>1506</v>
      </c>
      <c r="CS10" s="111">
        <v>1476</v>
      </c>
      <c r="CT10" s="86">
        <v>1941</v>
      </c>
      <c r="CU10" s="86">
        <v>1883</v>
      </c>
      <c r="CV10" s="111">
        <v>1575</v>
      </c>
      <c r="CW10" s="111">
        <v>1709</v>
      </c>
      <c r="CX10" s="111">
        <v>2671</v>
      </c>
      <c r="CY10" s="111">
        <v>1411</v>
      </c>
      <c r="CZ10" s="111">
        <v>2539</v>
      </c>
      <c r="DA10" s="111">
        <v>2486</v>
      </c>
      <c r="DB10" s="102"/>
    </row>
    <row r="11" spans="1:106" ht="19.5" x14ac:dyDescent="0.3">
      <c r="A11" s="48" t="s">
        <v>3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0</v>
      </c>
      <c r="AN11" s="79">
        <v>0</v>
      </c>
      <c r="AO11" s="79">
        <v>0</v>
      </c>
      <c r="AP11" s="79">
        <v>0</v>
      </c>
      <c r="AQ11" s="79">
        <v>0</v>
      </c>
      <c r="AR11" s="79">
        <v>0</v>
      </c>
      <c r="AS11" s="79">
        <v>39</v>
      </c>
      <c r="AT11" s="79">
        <v>0</v>
      </c>
      <c r="AU11" s="79">
        <v>0</v>
      </c>
      <c r="AV11" s="79">
        <v>0</v>
      </c>
      <c r="AW11" s="79">
        <v>0</v>
      </c>
      <c r="AX11" s="79">
        <v>9</v>
      </c>
      <c r="AY11" s="79">
        <v>0</v>
      </c>
      <c r="AZ11" s="79">
        <v>30</v>
      </c>
      <c r="BA11" s="79">
        <v>0</v>
      </c>
      <c r="BB11" s="79">
        <v>0</v>
      </c>
      <c r="BC11" s="87">
        <v>0</v>
      </c>
      <c r="BD11" s="79">
        <v>0</v>
      </c>
      <c r="BE11" s="87">
        <v>0</v>
      </c>
      <c r="BF11" s="79">
        <v>0</v>
      </c>
      <c r="BG11" s="87">
        <v>0</v>
      </c>
      <c r="BH11" s="79">
        <v>0</v>
      </c>
      <c r="BI11" s="79">
        <v>0</v>
      </c>
      <c r="BJ11" s="84">
        <v>0</v>
      </c>
      <c r="BK11" s="79">
        <v>0</v>
      </c>
      <c r="BL11" s="79">
        <v>0</v>
      </c>
      <c r="BM11" s="79">
        <v>0</v>
      </c>
      <c r="BN11" s="79">
        <v>0</v>
      </c>
      <c r="BO11" s="79">
        <v>0</v>
      </c>
      <c r="BP11" s="79">
        <v>0</v>
      </c>
      <c r="BQ11" s="79">
        <v>0</v>
      </c>
      <c r="BR11" s="79">
        <v>0</v>
      </c>
      <c r="BS11" s="79">
        <v>0</v>
      </c>
      <c r="BT11" s="79">
        <v>0</v>
      </c>
      <c r="BU11" s="79">
        <v>0</v>
      </c>
      <c r="BV11" s="79">
        <v>0</v>
      </c>
      <c r="BW11" s="79">
        <v>0</v>
      </c>
      <c r="BX11" s="79">
        <v>0</v>
      </c>
      <c r="BY11" s="79">
        <v>0</v>
      </c>
      <c r="BZ11" s="79">
        <v>0</v>
      </c>
      <c r="CA11" s="79">
        <v>0</v>
      </c>
      <c r="CB11" s="79">
        <v>0</v>
      </c>
      <c r="CC11" s="79">
        <v>0</v>
      </c>
      <c r="CD11" s="79">
        <v>0</v>
      </c>
      <c r="CE11" s="96">
        <v>0</v>
      </c>
      <c r="CF11" s="79">
        <v>0</v>
      </c>
      <c r="CG11" s="79">
        <v>0</v>
      </c>
      <c r="CH11" s="79">
        <v>0</v>
      </c>
      <c r="CI11" s="79">
        <v>0</v>
      </c>
      <c r="CJ11" s="79">
        <v>0</v>
      </c>
      <c r="CK11" s="79">
        <v>0</v>
      </c>
      <c r="CL11" s="79">
        <v>0</v>
      </c>
      <c r="CM11" s="79">
        <v>0</v>
      </c>
      <c r="CN11" s="79">
        <v>0</v>
      </c>
      <c r="CO11" s="79">
        <v>0</v>
      </c>
      <c r="CP11" s="79">
        <v>0</v>
      </c>
      <c r="CQ11" s="87">
        <v>0</v>
      </c>
      <c r="CR11" s="112">
        <v>0</v>
      </c>
      <c r="CS11" s="112">
        <v>0</v>
      </c>
      <c r="CT11" s="120">
        <v>105</v>
      </c>
      <c r="CU11" s="120">
        <v>74</v>
      </c>
      <c r="CV11" s="112">
        <v>69</v>
      </c>
      <c r="CW11" s="112">
        <v>165</v>
      </c>
      <c r="CX11" s="112">
        <v>17</v>
      </c>
      <c r="CY11" s="126">
        <v>108</v>
      </c>
      <c r="CZ11" s="127">
        <v>62</v>
      </c>
      <c r="DA11" s="127">
        <v>34</v>
      </c>
      <c r="DB11" s="102"/>
    </row>
    <row r="12" spans="1:106" ht="19.5" x14ac:dyDescent="0.3">
      <c r="A12" s="45" t="s">
        <v>4</v>
      </c>
      <c r="B12" s="72">
        <v>419</v>
      </c>
      <c r="C12" s="72">
        <v>352</v>
      </c>
      <c r="D12" s="72">
        <v>293</v>
      </c>
      <c r="E12" s="72">
        <v>320</v>
      </c>
      <c r="F12" s="72">
        <v>307</v>
      </c>
      <c r="G12" s="72">
        <v>241</v>
      </c>
      <c r="H12" s="72">
        <v>214</v>
      </c>
      <c r="I12" s="72">
        <v>277</v>
      </c>
      <c r="J12" s="72">
        <v>124</v>
      </c>
      <c r="K12" s="72">
        <v>185</v>
      </c>
      <c r="L12" s="72">
        <v>137</v>
      </c>
      <c r="M12" s="72">
        <v>171</v>
      </c>
      <c r="N12" s="72">
        <v>341</v>
      </c>
      <c r="O12" s="72">
        <v>198</v>
      </c>
      <c r="P12" s="72">
        <v>228</v>
      </c>
      <c r="Q12" s="72">
        <v>295</v>
      </c>
      <c r="R12" s="72">
        <v>186</v>
      </c>
      <c r="S12" s="72">
        <v>321</v>
      </c>
      <c r="T12" s="72">
        <v>211</v>
      </c>
      <c r="U12" s="72">
        <v>251</v>
      </c>
      <c r="V12" s="72">
        <v>255</v>
      </c>
      <c r="W12" s="72">
        <v>271</v>
      </c>
      <c r="X12" s="72">
        <v>218</v>
      </c>
      <c r="Y12" s="72">
        <v>307</v>
      </c>
      <c r="Z12" s="72">
        <v>569</v>
      </c>
      <c r="AA12" s="72">
        <v>172</v>
      </c>
      <c r="AB12" s="72">
        <v>470</v>
      </c>
      <c r="AC12" s="72">
        <v>213</v>
      </c>
      <c r="AD12" s="72">
        <v>534</v>
      </c>
      <c r="AE12" s="72">
        <v>222</v>
      </c>
      <c r="AF12" s="72">
        <v>365</v>
      </c>
      <c r="AG12" s="72">
        <v>320</v>
      </c>
      <c r="AH12" s="72">
        <v>456</v>
      </c>
      <c r="AI12" s="72">
        <v>289</v>
      </c>
      <c r="AJ12" s="72">
        <v>509</v>
      </c>
      <c r="AK12" s="72">
        <v>326</v>
      </c>
      <c r="AL12" s="72">
        <v>420</v>
      </c>
      <c r="AM12" s="72">
        <v>426</v>
      </c>
      <c r="AN12" s="72">
        <v>328</v>
      </c>
      <c r="AO12" s="72">
        <v>355</v>
      </c>
      <c r="AP12" s="72">
        <v>305</v>
      </c>
      <c r="AQ12" s="72">
        <v>269</v>
      </c>
      <c r="AR12" s="72">
        <v>273</v>
      </c>
      <c r="AS12" s="72">
        <v>301</v>
      </c>
      <c r="AT12" s="72">
        <v>307</v>
      </c>
      <c r="AU12" s="72">
        <v>281</v>
      </c>
      <c r="AV12" s="72">
        <v>331</v>
      </c>
      <c r="AW12" s="72">
        <v>270</v>
      </c>
      <c r="AX12" s="72">
        <v>396</v>
      </c>
      <c r="AY12" s="72">
        <v>292</v>
      </c>
      <c r="AZ12" s="72">
        <v>587</v>
      </c>
      <c r="BA12" s="72">
        <v>421</v>
      </c>
      <c r="BB12" s="72">
        <v>489</v>
      </c>
      <c r="BC12" s="86">
        <v>308</v>
      </c>
      <c r="BD12" s="72">
        <v>483</v>
      </c>
      <c r="BE12" s="86">
        <v>331</v>
      </c>
      <c r="BF12" s="72">
        <v>522</v>
      </c>
      <c r="BG12" s="86">
        <v>479</v>
      </c>
      <c r="BH12" s="72">
        <v>553</v>
      </c>
      <c r="BI12" s="72">
        <v>464</v>
      </c>
      <c r="BJ12" s="83">
        <v>677</v>
      </c>
      <c r="BK12" s="72">
        <v>613</v>
      </c>
      <c r="BL12" s="72">
        <v>321</v>
      </c>
      <c r="BM12" s="72">
        <v>625</v>
      </c>
      <c r="BN12" s="72">
        <v>398</v>
      </c>
      <c r="BO12" s="72">
        <v>720</v>
      </c>
      <c r="BP12" s="72">
        <v>346</v>
      </c>
      <c r="BQ12" s="72">
        <v>735</v>
      </c>
      <c r="BR12" s="72">
        <v>383</v>
      </c>
      <c r="BS12" s="72">
        <v>242</v>
      </c>
      <c r="BT12" s="72">
        <v>338</v>
      </c>
      <c r="BU12" s="72">
        <v>168</v>
      </c>
      <c r="BV12" s="72">
        <v>281</v>
      </c>
      <c r="BW12" s="72">
        <v>212</v>
      </c>
      <c r="BX12" s="72">
        <v>389</v>
      </c>
      <c r="BY12" s="72">
        <v>205</v>
      </c>
      <c r="BZ12" s="72">
        <v>401</v>
      </c>
      <c r="CA12" s="72">
        <v>270</v>
      </c>
      <c r="CB12" s="72">
        <v>301</v>
      </c>
      <c r="CC12" s="72">
        <v>169</v>
      </c>
      <c r="CD12" s="72">
        <v>700</v>
      </c>
      <c r="CE12" s="72">
        <v>280</v>
      </c>
      <c r="CF12" s="72">
        <v>466</v>
      </c>
      <c r="CG12" s="72">
        <v>280</v>
      </c>
      <c r="CH12" s="72">
        <v>463</v>
      </c>
      <c r="CI12" s="72">
        <v>498</v>
      </c>
      <c r="CJ12" s="72">
        <v>678</v>
      </c>
      <c r="CK12" s="72">
        <v>551</v>
      </c>
      <c r="CL12" s="72">
        <v>650</v>
      </c>
      <c r="CM12" s="72">
        <v>562</v>
      </c>
      <c r="CN12" s="72">
        <v>626</v>
      </c>
      <c r="CO12" s="72">
        <v>502</v>
      </c>
      <c r="CP12" s="72">
        <v>659</v>
      </c>
      <c r="CQ12" s="86">
        <v>733</v>
      </c>
      <c r="CR12" s="111">
        <v>492</v>
      </c>
      <c r="CS12" s="111">
        <v>579</v>
      </c>
      <c r="CT12" s="86">
        <v>556</v>
      </c>
      <c r="CU12" s="86">
        <v>232</v>
      </c>
      <c r="CV12" s="111">
        <v>741</v>
      </c>
      <c r="CW12" s="111">
        <v>500</v>
      </c>
      <c r="CX12" s="111">
        <v>757</v>
      </c>
      <c r="CY12" s="111">
        <v>492</v>
      </c>
      <c r="CZ12" s="111">
        <v>688</v>
      </c>
      <c r="DA12" s="111">
        <v>582</v>
      </c>
      <c r="DB12" s="102"/>
    </row>
    <row r="13" spans="1:106" ht="19.5" x14ac:dyDescent="0.3">
      <c r="A13" s="45" t="s">
        <v>5</v>
      </c>
      <c r="B13" s="79">
        <v>54</v>
      </c>
      <c r="C13" s="79">
        <v>58</v>
      </c>
      <c r="D13" s="79">
        <v>56</v>
      </c>
      <c r="E13" s="79">
        <v>59</v>
      </c>
      <c r="F13" s="79">
        <v>64</v>
      </c>
      <c r="G13" s="79">
        <v>55</v>
      </c>
      <c r="H13" s="79">
        <v>63</v>
      </c>
      <c r="I13" s="79">
        <v>39</v>
      </c>
      <c r="J13" s="79">
        <v>22</v>
      </c>
      <c r="K13" s="79">
        <v>52</v>
      </c>
      <c r="L13" s="79">
        <v>32</v>
      </c>
      <c r="M13" s="79">
        <v>29</v>
      </c>
      <c r="N13" s="79">
        <v>63</v>
      </c>
      <c r="O13" s="79">
        <v>47</v>
      </c>
      <c r="P13" s="79">
        <v>53</v>
      </c>
      <c r="Q13" s="79">
        <v>49</v>
      </c>
      <c r="R13" s="79">
        <v>41</v>
      </c>
      <c r="S13" s="79">
        <v>40</v>
      </c>
      <c r="T13" s="79">
        <v>81</v>
      </c>
      <c r="U13" s="79">
        <v>37</v>
      </c>
      <c r="V13" s="79">
        <v>57</v>
      </c>
      <c r="W13" s="79">
        <v>85</v>
      </c>
      <c r="X13" s="79">
        <v>100</v>
      </c>
      <c r="Y13" s="79">
        <v>81</v>
      </c>
      <c r="Z13" s="79">
        <v>109</v>
      </c>
      <c r="AA13" s="79">
        <v>129</v>
      </c>
      <c r="AB13" s="79">
        <v>93</v>
      </c>
      <c r="AC13" s="79">
        <v>111</v>
      </c>
      <c r="AD13" s="79">
        <v>109</v>
      </c>
      <c r="AE13" s="79">
        <v>61</v>
      </c>
      <c r="AF13" s="79">
        <v>156</v>
      </c>
      <c r="AG13" s="79">
        <v>122</v>
      </c>
      <c r="AH13" s="79">
        <v>153</v>
      </c>
      <c r="AI13" s="79">
        <v>150</v>
      </c>
      <c r="AJ13" s="79">
        <v>137</v>
      </c>
      <c r="AK13" s="79">
        <v>121</v>
      </c>
      <c r="AL13" s="79">
        <v>100</v>
      </c>
      <c r="AM13" s="79">
        <v>124</v>
      </c>
      <c r="AN13" s="79">
        <v>143</v>
      </c>
      <c r="AO13" s="79">
        <v>152</v>
      </c>
      <c r="AP13" s="79">
        <v>166</v>
      </c>
      <c r="AQ13" s="79">
        <v>135</v>
      </c>
      <c r="AR13" s="79">
        <v>174</v>
      </c>
      <c r="AS13" s="79">
        <v>131</v>
      </c>
      <c r="AT13" s="79">
        <v>168</v>
      </c>
      <c r="AU13" s="79">
        <v>169</v>
      </c>
      <c r="AV13" s="79">
        <v>163</v>
      </c>
      <c r="AW13" s="79">
        <v>165</v>
      </c>
      <c r="AX13" s="79">
        <v>174</v>
      </c>
      <c r="AY13" s="79">
        <v>163</v>
      </c>
      <c r="AZ13" s="79">
        <v>174</v>
      </c>
      <c r="BA13" s="79">
        <v>174</v>
      </c>
      <c r="BB13" s="79">
        <v>182</v>
      </c>
      <c r="BC13" s="87">
        <v>168</v>
      </c>
      <c r="BD13" s="79">
        <v>169</v>
      </c>
      <c r="BE13" s="87">
        <v>164</v>
      </c>
      <c r="BF13" s="79">
        <v>168</v>
      </c>
      <c r="BG13" s="87">
        <v>178</v>
      </c>
      <c r="BH13" s="79">
        <v>172</v>
      </c>
      <c r="BI13" s="79">
        <v>0</v>
      </c>
      <c r="BJ13" s="84">
        <v>144</v>
      </c>
      <c r="BK13" s="79">
        <v>157</v>
      </c>
      <c r="BL13" s="79">
        <v>101</v>
      </c>
      <c r="BM13" s="79">
        <v>117</v>
      </c>
      <c r="BN13" s="79">
        <v>98</v>
      </c>
      <c r="BO13" s="79">
        <v>124</v>
      </c>
      <c r="BP13" s="79">
        <v>111</v>
      </c>
      <c r="BQ13" s="79">
        <v>63</v>
      </c>
      <c r="BR13" s="79">
        <v>106</v>
      </c>
      <c r="BS13" s="79">
        <v>84</v>
      </c>
      <c r="BT13" s="79">
        <v>118</v>
      </c>
      <c r="BU13" s="79">
        <v>84</v>
      </c>
      <c r="BV13" s="79">
        <v>107</v>
      </c>
      <c r="BW13" s="79">
        <v>85</v>
      </c>
      <c r="BX13" s="79">
        <v>132</v>
      </c>
      <c r="BY13" s="79">
        <v>67</v>
      </c>
      <c r="BZ13" s="79">
        <v>124</v>
      </c>
      <c r="CA13" s="79">
        <v>97</v>
      </c>
      <c r="CB13" s="79">
        <v>99</v>
      </c>
      <c r="CC13" s="79">
        <v>83</v>
      </c>
      <c r="CD13" s="79">
        <v>136</v>
      </c>
      <c r="CE13" s="79">
        <v>87</v>
      </c>
      <c r="CF13" s="79">
        <v>124</v>
      </c>
      <c r="CG13" s="79">
        <v>140</v>
      </c>
      <c r="CH13" s="79">
        <v>140</v>
      </c>
      <c r="CI13" s="79">
        <v>118</v>
      </c>
      <c r="CJ13" s="79">
        <v>156</v>
      </c>
      <c r="CK13" s="79">
        <v>89</v>
      </c>
      <c r="CL13" s="79">
        <v>140</v>
      </c>
      <c r="CM13" s="79">
        <v>120</v>
      </c>
      <c r="CN13" s="79">
        <v>176</v>
      </c>
      <c r="CO13" s="79">
        <v>113</v>
      </c>
      <c r="CP13" s="79">
        <v>78</v>
      </c>
      <c r="CQ13" s="87">
        <v>167</v>
      </c>
      <c r="CR13" s="112">
        <v>280</v>
      </c>
      <c r="CS13" s="112">
        <v>166</v>
      </c>
      <c r="CT13" s="120">
        <v>142</v>
      </c>
      <c r="CU13" s="120">
        <v>139</v>
      </c>
      <c r="CV13" s="112">
        <v>142</v>
      </c>
      <c r="CW13" s="112">
        <v>139</v>
      </c>
      <c r="CX13" s="112">
        <v>129</v>
      </c>
      <c r="CY13" s="126">
        <v>41</v>
      </c>
      <c r="CZ13" s="128">
        <v>70</v>
      </c>
      <c r="DA13" s="127">
        <v>149</v>
      </c>
      <c r="DB13" s="102"/>
    </row>
    <row r="14" spans="1:106" ht="19.5" x14ac:dyDescent="0.3">
      <c r="A14" s="45" t="s">
        <v>9</v>
      </c>
      <c r="B14" s="72">
        <v>104</v>
      </c>
      <c r="C14" s="72">
        <v>48</v>
      </c>
      <c r="D14" s="72">
        <v>90</v>
      </c>
      <c r="E14" s="72">
        <v>56</v>
      </c>
      <c r="F14" s="72">
        <v>77</v>
      </c>
      <c r="G14" s="72">
        <v>100</v>
      </c>
      <c r="H14" s="72">
        <v>41</v>
      </c>
      <c r="I14" s="72">
        <v>78</v>
      </c>
      <c r="J14" s="72">
        <v>88</v>
      </c>
      <c r="K14" s="72">
        <v>74</v>
      </c>
      <c r="L14" s="72">
        <v>96</v>
      </c>
      <c r="M14" s="72">
        <v>89</v>
      </c>
      <c r="N14" s="72">
        <v>63</v>
      </c>
      <c r="O14" s="72">
        <v>90</v>
      </c>
      <c r="P14" s="72">
        <v>125</v>
      </c>
      <c r="Q14" s="72">
        <v>66</v>
      </c>
      <c r="R14" s="72">
        <v>74</v>
      </c>
      <c r="S14" s="72">
        <v>93</v>
      </c>
      <c r="T14" s="72">
        <v>151</v>
      </c>
      <c r="U14" s="72">
        <v>112</v>
      </c>
      <c r="V14" s="72">
        <v>85</v>
      </c>
      <c r="W14" s="72">
        <v>109</v>
      </c>
      <c r="X14" s="72">
        <v>63</v>
      </c>
      <c r="Y14" s="72">
        <v>72</v>
      </c>
      <c r="Z14" s="72">
        <v>181</v>
      </c>
      <c r="AA14" s="72">
        <v>76</v>
      </c>
      <c r="AB14" s="72">
        <v>31</v>
      </c>
      <c r="AC14" s="72">
        <v>42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94</v>
      </c>
      <c r="AQ14" s="72">
        <v>70</v>
      </c>
      <c r="AR14" s="72">
        <v>102</v>
      </c>
      <c r="AS14" s="72">
        <v>131</v>
      </c>
      <c r="AT14" s="72">
        <v>123</v>
      </c>
      <c r="AU14" s="72">
        <v>159</v>
      </c>
      <c r="AV14" s="72">
        <v>95</v>
      </c>
      <c r="AW14" s="72">
        <v>105</v>
      </c>
      <c r="AX14" s="72">
        <v>149</v>
      </c>
      <c r="AY14" s="72">
        <v>170</v>
      </c>
      <c r="AZ14" s="72">
        <v>100</v>
      </c>
      <c r="BA14" s="72">
        <v>168</v>
      </c>
      <c r="BB14" s="72">
        <v>222</v>
      </c>
      <c r="BC14" s="86">
        <v>161</v>
      </c>
      <c r="BD14" s="72">
        <v>184</v>
      </c>
      <c r="BE14" s="86">
        <v>167</v>
      </c>
      <c r="BF14" s="72">
        <v>187</v>
      </c>
      <c r="BG14" s="86">
        <v>204</v>
      </c>
      <c r="BH14" s="72">
        <v>190</v>
      </c>
      <c r="BI14" s="72">
        <v>229</v>
      </c>
      <c r="BJ14" s="83">
        <v>149</v>
      </c>
      <c r="BK14" s="72">
        <v>112</v>
      </c>
      <c r="BL14" s="72">
        <v>179</v>
      </c>
      <c r="BM14" s="72">
        <v>112</v>
      </c>
      <c r="BN14" s="72">
        <v>157</v>
      </c>
      <c r="BO14" s="72">
        <v>161</v>
      </c>
      <c r="BP14" s="72">
        <v>168</v>
      </c>
      <c r="BQ14" s="72">
        <v>147</v>
      </c>
      <c r="BR14" s="72">
        <v>198</v>
      </c>
      <c r="BS14" s="72">
        <v>121</v>
      </c>
      <c r="BT14" s="72">
        <v>103</v>
      </c>
      <c r="BU14" s="72">
        <v>68</v>
      </c>
      <c r="BV14" s="72">
        <v>158</v>
      </c>
      <c r="BW14" s="72">
        <v>87</v>
      </c>
      <c r="BX14" s="72">
        <v>155</v>
      </c>
      <c r="BY14" s="72">
        <v>170</v>
      </c>
      <c r="BZ14" s="72">
        <v>203</v>
      </c>
      <c r="CA14" s="72">
        <v>175</v>
      </c>
      <c r="CB14" s="72">
        <v>158</v>
      </c>
      <c r="CC14" s="72">
        <v>213</v>
      </c>
      <c r="CD14" s="72">
        <v>121</v>
      </c>
      <c r="CE14" s="72">
        <v>162</v>
      </c>
      <c r="CF14" s="72">
        <v>129</v>
      </c>
      <c r="CG14" s="72">
        <v>152</v>
      </c>
      <c r="CH14" s="72">
        <v>117</v>
      </c>
      <c r="CI14" s="72">
        <v>187</v>
      </c>
      <c r="CJ14" s="72">
        <v>162</v>
      </c>
      <c r="CK14" s="72">
        <v>129</v>
      </c>
      <c r="CL14" s="72">
        <v>153</v>
      </c>
      <c r="CM14" s="72">
        <v>160</v>
      </c>
      <c r="CN14" s="72">
        <v>178</v>
      </c>
      <c r="CO14" s="72">
        <v>168</v>
      </c>
      <c r="CP14" s="72">
        <v>180</v>
      </c>
      <c r="CQ14" s="86">
        <v>158</v>
      </c>
      <c r="CR14" s="111">
        <v>130</v>
      </c>
      <c r="CS14" s="111">
        <v>326</v>
      </c>
      <c r="CT14" s="86">
        <v>141</v>
      </c>
      <c r="CU14" s="86">
        <v>122</v>
      </c>
      <c r="CV14" s="111">
        <v>173</v>
      </c>
      <c r="CW14" s="111">
        <v>124</v>
      </c>
      <c r="CX14" s="111">
        <v>97</v>
      </c>
      <c r="CY14" s="111">
        <v>153</v>
      </c>
      <c r="CZ14" s="111">
        <v>133</v>
      </c>
      <c r="DA14" s="111">
        <v>84</v>
      </c>
      <c r="DB14" s="102"/>
    </row>
    <row r="15" spans="1:106" ht="19.5" x14ac:dyDescent="0.3">
      <c r="A15" s="45" t="s">
        <v>11</v>
      </c>
      <c r="B15" s="80">
        <v>14</v>
      </c>
      <c r="C15" s="80">
        <v>11</v>
      </c>
      <c r="D15" s="80">
        <v>36</v>
      </c>
      <c r="E15" s="80">
        <v>16</v>
      </c>
      <c r="F15" s="80">
        <v>26</v>
      </c>
      <c r="G15" s="80">
        <v>48</v>
      </c>
      <c r="H15" s="80">
        <v>35</v>
      </c>
      <c r="I15" s="80">
        <v>25</v>
      </c>
      <c r="J15" s="80">
        <v>50</v>
      </c>
      <c r="K15" s="80">
        <v>32</v>
      </c>
      <c r="L15" s="80">
        <v>0</v>
      </c>
      <c r="M15" s="80">
        <v>0</v>
      </c>
      <c r="N15" s="80">
        <v>0</v>
      </c>
      <c r="O15" s="80">
        <v>31</v>
      </c>
      <c r="P15" s="80">
        <v>22</v>
      </c>
      <c r="Q15" s="80">
        <v>16</v>
      </c>
      <c r="R15" s="80">
        <v>33</v>
      </c>
      <c r="S15" s="80">
        <v>36</v>
      </c>
      <c r="T15" s="80">
        <v>27</v>
      </c>
      <c r="U15" s="80">
        <v>28</v>
      </c>
      <c r="V15" s="80">
        <v>0</v>
      </c>
      <c r="W15" s="80">
        <v>37</v>
      </c>
      <c r="X15" s="80">
        <v>14</v>
      </c>
      <c r="Y15" s="80">
        <v>67</v>
      </c>
      <c r="Z15" s="80">
        <v>39</v>
      </c>
      <c r="AA15" s="80">
        <v>63</v>
      </c>
      <c r="AB15" s="80">
        <v>19</v>
      </c>
      <c r="AC15" s="80">
        <v>45</v>
      </c>
      <c r="AD15" s="80">
        <v>31</v>
      </c>
      <c r="AE15" s="80">
        <v>51</v>
      </c>
      <c r="AF15" s="80">
        <v>0</v>
      </c>
      <c r="AG15" s="80">
        <v>71</v>
      </c>
      <c r="AH15" s="80">
        <v>22</v>
      </c>
      <c r="AI15" s="80">
        <v>88</v>
      </c>
      <c r="AJ15" s="80">
        <v>20</v>
      </c>
      <c r="AK15" s="80">
        <v>77</v>
      </c>
      <c r="AL15" s="80">
        <v>38</v>
      </c>
      <c r="AM15" s="80">
        <v>83</v>
      </c>
      <c r="AN15" s="80">
        <v>65</v>
      </c>
      <c r="AO15" s="80">
        <v>102</v>
      </c>
      <c r="AP15" s="80">
        <v>70</v>
      </c>
      <c r="AQ15" s="80">
        <v>68</v>
      </c>
      <c r="AR15" s="80">
        <v>52</v>
      </c>
      <c r="AS15" s="80">
        <v>69</v>
      </c>
      <c r="AT15" s="80">
        <v>105</v>
      </c>
      <c r="AU15" s="80">
        <v>82</v>
      </c>
      <c r="AV15" s="80">
        <v>89</v>
      </c>
      <c r="AW15" s="80">
        <v>84</v>
      </c>
      <c r="AX15" s="80">
        <v>100</v>
      </c>
      <c r="AY15" s="80">
        <v>131</v>
      </c>
      <c r="AZ15" s="80">
        <v>114</v>
      </c>
      <c r="BA15" s="80">
        <v>132</v>
      </c>
      <c r="BB15" s="80">
        <v>103</v>
      </c>
      <c r="BC15" s="88">
        <v>195</v>
      </c>
      <c r="BD15" s="80">
        <v>53</v>
      </c>
      <c r="BE15" s="88">
        <v>150</v>
      </c>
      <c r="BF15" s="80">
        <v>75</v>
      </c>
      <c r="BG15" s="88">
        <v>118</v>
      </c>
      <c r="BH15" s="80">
        <v>82</v>
      </c>
      <c r="BI15" s="80">
        <v>65</v>
      </c>
      <c r="BJ15" s="85">
        <v>94</v>
      </c>
      <c r="BK15" s="80">
        <v>108</v>
      </c>
      <c r="BL15" s="80">
        <v>0</v>
      </c>
      <c r="BM15" s="80">
        <v>127</v>
      </c>
      <c r="BN15" s="80">
        <v>122</v>
      </c>
      <c r="BO15" s="80">
        <v>76</v>
      </c>
      <c r="BP15" s="80">
        <v>135</v>
      </c>
      <c r="BQ15" s="80">
        <v>77</v>
      </c>
      <c r="BR15" s="80">
        <v>95</v>
      </c>
      <c r="BS15" s="80">
        <v>81</v>
      </c>
      <c r="BT15" s="80">
        <v>115</v>
      </c>
      <c r="BU15" s="80">
        <v>78</v>
      </c>
      <c r="BV15" s="80">
        <v>116</v>
      </c>
      <c r="BW15" s="80">
        <v>72</v>
      </c>
      <c r="BX15" s="80">
        <v>83</v>
      </c>
      <c r="BY15" s="80">
        <v>54</v>
      </c>
      <c r="BZ15" s="80">
        <v>116</v>
      </c>
      <c r="CA15" s="80">
        <v>62</v>
      </c>
      <c r="CB15" s="80">
        <v>26</v>
      </c>
      <c r="CC15" s="80">
        <v>59</v>
      </c>
      <c r="CD15" s="80">
        <v>63</v>
      </c>
      <c r="CE15" s="80">
        <v>69</v>
      </c>
      <c r="CF15" s="80">
        <v>64</v>
      </c>
      <c r="CG15" s="80">
        <v>57</v>
      </c>
      <c r="CH15" s="80">
        <v>69</v>
      </c>
      <c r="CI15" s="80">
        <v>49</v>
      </c>
      <c r="CJ15" s="80">
        <v>71</v>
      </c>
      <c r="CK15" s="80">
        <v>67</v>
      </c>
      <c r="CL15" s="80">
        <v>85</v>
      </c>
      <c r="CM15" s="80">
        <v>78</v>
      </c>
      <c r="CN15" s="80">
        <v>61</v>
      </c>
      <c r="CO15" s="80">
        <v>59</v>
      </c>
      <c r="CP15" s="80">
        <v>56</v>
      </c>
      <c r="CQ15" s="88">
        <v>88</v>
      </c>
      <c r="CR15" s="112">
        <v>40</v>
      </c>
      <c r="CS15" s="112">
        <v>61</v>
      </c>
      <c r="CT15" s="120">
        <v>60</v>
      </c>
      <c r="CU15" s="120">
        <v>186</v>
      </c>
      <c r="CV15" s="112">
        <v>56</v>
      </c>
      <c r="CW15" s="112">
        <v>181</v>
      </c>
      <c r="CX15" s="112">
        <v>55</v>
      </c>
      <c r="CY15" s="126">
        <v>239</v>
      </c>
      <c r="CZ15" s="112">
        <v>106</v>
      </c>
      <c r="DA15" s="127">
        <v>89</v>
      </c>
      <c r="DB15" s="102"/>
    </row>
    <row r="16" spans="1:106" ht="19.5" x14ac:dyDescent="0.3">
      <c r="A16" s="45" t="s">
        <v>12</v>
      </c>
      <c r="B16" s="72">
        <v>100</v>
      </c>
      <c r="C16" s="72">
        <v>67</v>
      </c>
      <c r="D16" s="72">
        <v>100</v>
      </c>
      <c r="E16" s="72">
        <v>76</v>
      </c>
      <c r="F16" s="72">
        <v>100</v>
      </c>
      <c r="G16" s="72">
        <v>64</v>
      </c>
      <c r="H16" s="72">
        <v>50</v>
      </c>
      <c r="I16" s="72">
        <v>56</v>
      </c>
      <c r="J16" s="72">
        <v>50</v>
      </c>
      <c r="K16" s="72">
        <v>37</v>
      </c>
      <c r="L16" s="72">
        <v>100</v>
      </c>
      <c r="M16" s="72">
        <v>58</v>
      </c>
      <c r="N16" s="72">
        <v>100</v>
      </c>
      <c r="O16" s="72">
        <v>40</v>
      </c>
      <c r="P16" s="72">
        <v>91</v>
      </c>
      <c r="Q16" s="72">
        <v>52</v>
      </c>
      <c r="R16" s="72">
        <v>38</v>
      </c>
      <c r="S16" s="72">
        <v>62</v>
      </c>
      <c r="T16" s="72">
        <v>24</v>
      </c>
      <c r="U16" s="72">
        <v>33</v>
      </c>
      <c r="V16" s="72">
        <v>93</v>
      </c>
      <c r="W16" s="72">
        <v>72</v>
      </c>
      <c r="X16" s="72">
        <v>0</v>
      </c>
      <c r="Y16" s="72">
        <v>96</v>
      </c>
      <c r="Z16" s="72">
        <v>0</v>
      </c>
      <c r="AA16" s="72">
        <v>93</v>
      </c>
      <c r="AB16" s="72">
        <v>89</v>
      </c>
      <c r="AC16" s="72">
        <v>74</v>
      </c>
      <c r="AD16" s="72">
        <v>100</v>
      </c>
      <c r="AE16" s="72">
        <v>97</v>
      </c>
      <c r="AF16" s="72">
        <v>50</v>
      </c>
      <c r="AG16" s="72">
        <v>47</v>
      </c>
      <c r="AH16" s="72">
        <v>99</v>
      </c>
      <c r="AI16" s="72">
        <v>45</v>
      </c>
      <c r="AJ16" s="72">
        <v>50</v>
      </c>
      <c r="AK16" s="72">
        <v>96</v>
      </c>
      <c r="AL16" s="72">
        <v>100</v>
      </c>
      <c r="AM16" s="72">
        <v>167</v>
      </c>
      <c r="AN16" s="72">
        <v>50</v>
      </c>
      <c r="AO16" s="72">
        <v>98</v>
      </c>
      <c r="AP16" s="72">
        <v>50</v>
      </c>
      <c r="AQ16" s="72">
        <v>101</v>
      </c>
      <c r="AR16" s="72">
        <v>100</v>
      </c>
      <c r="AS16" s="72">
        <v>95</v>
      </c>
      <c r="AT16" s="72">
        <v>100</v>
      </c>
      <c r="AU16" s="72">
        <v>97</v>
      </c>
      <c r="AV16" s="72">
        <v>100</v>
      </c>
      <c r="AW16" s="72">
        <v>94</v>
      </c>
      <c r="AX16" s="72">
        <v>50</v>
      </c>
      <c r="AY16" s="72">
        <v>99</v>
      </c>
      <c r="AZ16" s="72">
        <v>150</v>
      </c>
      <c r="BA16" s="72">
        <v>148</v>
      </c>
      <c r="BB16" s="72">
        <v>100</v>
      </c>
      <c r="BC16" s="86">
        <v>120</v>
      </c>
      <c r="BD16" s="72">
        <v>150</v>
      </c>
      <c r="BE16" s="86">
        <v>143</v>
      </c>
      <c r="BF16" s="72">
        <v>0</v>
      </c>
      <c r="BG16" s="86">
        <v>145</v>
      </c>
      <c r="BH16" s="72">
        <v>94</v>
      </c>
      <c r="BI16" s="72">
        <v>125</v>
      </c>
      <c r="BJ16" s="83">
        <v>100</v>
      </c>
      <c r="BK16" s="72">
        <v>104</v>
      </c>
      <c r="BL16" s="72">
        <v>125</v>
      </c>
      <c r="BM16" s="72">
        <v>126</v>
      </c>
      <c r="BN16" s="72">
        <v>98</v>
      </c>
      <c r="BO16" s="72">
        <v>106</v>
      </c>
      <c r="BP16" s="72">
        <v>150</v>
      </c>
      <c r="BQ16" s="72">
        <v>80</v>
      </c>
      <c r="BR16" s="72">
        <v>0</v>
      </c>
      <c r="BS16" s="72">
        <v>80</v>
      </c>
      <c r="BT16" s="72">
        <v>87</v>
      </c>
      <c r="BU16" s="72">
        <v>84</v>
      </c>
      <c r="BV16" s="72">
        <v>100</v>
      </c>
      <c r="BW16" s="72">
        <v>70</v>
      </c>
      <c r="BX16" s="72">
        <v>77</v>
      </c>
      <c r="BY16" s="72">
        <v>60</v>
      </c>
      <c r="BZ16" s="72">
        <v>48</v>
      </c>
      <c r="CA16" s="72">
        <v>77</v>
      </c>
      <c r="CB16" s="72">
        <v>101</v>
      </c>
      <c r="CC16" s="72">
        <v>92</v>
      </c>
      <c r="CD16" s="72">
        <v>65</v>
      </c>
      <c r="CE16" s="72">
        <v>76</v>
      </c>
      <c r="CF16" s="72">
        <v>71</v>
      </c>
      <c r="CG16" s="72">
        <v>94</v>
      </c>
      <c r="CH16" s="72">
        <v>113</v>
      </c>
      <c r="CI16" s="72">
        <v>92</v>
      </c>
      <c r="CJ16" s="72">
        <v>83</v>
      </c>
      <c r="CK16" s="72">
        <v>116</v>
      </c>
      <c r="CL16" s="72">
        <v>127</v>
      </c>
      <c r="CM16" s="72">
        <v>100</v>
      </c>
      <c r="CN16" s="72">
        <v>84</v>
      </c>
      <c r="CO16" s="72">
        <v>95</v>
      </c>
      <c r="CP16" s="72">
        <v>59</v>
      </c>
      <c r="CQ16" s="86">
        <v>80</v>
      </c>
      <c r="CR16" s="111">
        <v>39</v>
      </c>
      <c r="CS16" s="111">
        <v>79</v>
      </c>
      <c r="CT16" s="86">
        <v>89</v>
      </c>
      <c r="CU16" s="86">
        <v>151</v>
      </c>
      <c r="CV16" s="111">
        <v>33</v>
      </c>
      <c r="CW16" s="111">
        <v>198</v>
      </c>
      <c r="CX16" s="111">
        <v>102</v>
      </c>
      <c r="CY16" s="111">
        <v>247</v>
      </c>
      <c r="CZ16" s="111">
        <v>57</v>
      </c>
      <c r="DA16" s="111">
        <v>132</v>
      </c>
    </row>
    <row r="17" spans="1:107" ht="19.5" x14ac:dyDescent="0.3">
      <c r="A17" s="45" t="s">
        <v>17</v>
      </c>
      <c r="B17" s="81">
        <v>0</v>
      </c>
      <c r="C17" s="81">
        <v>0</v>
      </c>
      <c r="D17" s="81">
        <v>222</v>
      </c>
      <c r="E17" s="81">
        <v>0</v>
      </c>
      <c r="F17" s="81">
        <v>0</v>
      </c>
      <c r="G17" s="81">
        <v>222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4</v>
      </c>
      <c r="P17" s="79">
        <v>0</v>
      </c>
      <c r="Q17" s="79">
        <v>0</v>
      </c>
      <c r="R17" s="79">
        <v>134</v>
      </c>
      <c r="S17" s="79">
        <v>16</v>
      </c>
      <c r="T17" s="79">
        <v>0</v>
      </c>
      <c r="U17" s="79">
        <v>0</v>
      </c>
      <c r="V17" s="79">
        <v>0</v>
      </c>
      <c r="W17" s="79">
        <v>0</v>
      </c>
      <c r="X17" s="81">
        <v>14</v>
      </c>
      <c r="Y17" s="81">
        <v>7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9">
        <v>0</v>
      </c>
      <c r="AN17" s="79">
        <v>0</v>
      </c>
      <c r="AO17" s="79">
        <v>0</v>
      </c>
      <c r="AP17" s="79">
        <v>0</v>
      </c>
      <c r="AQ17" s="79">
        <v>0</v>
      </c>
      <c r="AR17" s="79">
        <v>0</v>
      </c>
      <c r="AS17" s="79">
        <v>0</v>
      </c>
      <c r="AT17" s="79">
        <v>0</v>
      </c>
      <c r="AU17" s="79">
        <v>0</v>
      </c>
      <c r="AV17" s="79">
        <v>0</v>
      </c>
      <c r="AW17" s="79">
        <v>0</v>
      </c>
      <c r="AX17" s="79">
        <v>0</v>
      </c>
      <c r="AY17" s="79">
        <v>0</v>
      </c>
      <c r="AZ17" s="79">
        <v>0</v>
      </c>
      <c r="BA17" s="79">
        <v>0</v>
      </c>
      <c r="BB17" s="79">
        <v>0</v>
      </c>
      <c r="BC17" s="87">
        <v>0</v>
      </c>
      <c r="BD17" s="79">
        <v>0</v>
      </c>
      <c r="BE17" s="87">
        <v>0</v>
      </c>
      <c r="BF17" s="79">
        <v>0</v>
      </c>
      <c r="BG17" s="87">
        <v>296</v>
      </c>
      <c r="BH17" s="79">
        <v>0</v>
      </c>
      <c r="BI17" s="79">
        <v>0</v>
      </c>
      <c r="BJ17" s="84">
        <v>0</v>
      </c>
      <c r="BK17" s="79">
        <v>0</v>
      </c>
      <c r="BL17" s="79">
        <v>0</v>
      </c>
      <c r="BM17" s="79">
        <v>0</v>
      </c>
      <c r="BN17" s="79">
        <v>0</v>
      </c>
      <c r="BO17" s="79">
        <v>0</v>
      </c>
      <c r="BP17" s="79">
        <v>0</v>
      </c>
      <c r="BQ17" s="79">
        <v>0</v>
      </c>
      <c r="BR17" s="79">
        <v>296</v>
      </c>
      <c r="BS17" s="79">
        <v>0</v>
      </c>
      <c r="BT17" s="79">
        <v>0</v>
      </c>
      <c r="BU17" s="79">
        <v>0</v>
      </c>
      <c r="BV17" s="79">
        <v>0</v>
      </c>
      <c r="BW17" s="79">
        <v>0</v>
      </c>
      <c r="BX17" s="79">
        <v>0</v>
      </c>
      <c r="BY17" s="79">
        <v>0</v>
      </c>
      <c r="BZ17" s="79">
        <v>0</v>
      </c>
      <c r="CA17" s="79">
        <v>0</v>
      </c>
      <c r="CB17" s="79">
        <v>0</v>
      </c>
      <c r="CC17" s="79">
        <v>0</v>
      </c>
      <c r="CD17" s="79">
        <v>0</v>
      </c>
      <c r="CE17" s="79">
        <v>0</v>
      </c>
      <c r="CF17" s="79">
        <v>0</v>
      </c>
      <c r="CG17" s="79">
        <v>0</v>
      </c>
      <c r="CH17" s="79">
        <v>0</v>
      </c>
      <c r="CI17" s="79">
        <v>0</v>
      </c>
      <c r="CJ17" s="79">
        <v>0</v>
      </c>
      <c r="CK17" s="79">
        <v>6</v>
      </c>
      <c r="CL17" s="79">
        <v>0</v>
      </c>
      <c r="CM17" s="79">
        <v>0</v>
      </c>
      <c r="CN17" s="79">
        <v>0</v>
      </c>
      <c r="CO17" s="79">
        <v>0</v>
      </c>
      <c r="CP17" s="79">
        <v>0</v>
      </c>
      <c r="CQ17" s="87">
        <v>0</v>
      </c>
      <c r="CR17" s="112">
        <v>195</v>
      </c>
      <c r="CS17" s="112">
        <v>181</v>
      </c>
      <c r="CT17" s="120">
        <v>120</v>
      </c>
      <c r="CU17" s="120">
        <v>112</v>
      </c>
      <c r="CV17" s="112">
        <v>0</v>
      </c>
      <c r="CW17" s="112">
        <v>0</v>
      </c>
      <c r="CX17" s="112">
        <v>246</v>
      </c>
      <c r="CY17" s="126">
        <v>123</v>
      </c>
      <c r="CZ17" s="129">
        <v>220</v>
      </c>
      <c r="DA17" s="130">
        <v>212</v>
      </c>
    </row>
    <row r="18" spans="1:107" ht="19.5" x14ac:dyDescent="0.3">
      <c r="A18" s="45" t="s">
        <v>82</v>
      </c>
      <c r="B18" s="72">
        <v>932</v>
      </c>
      <c r="C18" s="72">
        <v>1165</v>
      </c>
      <c r="D18" s="72">
        <v>936</v>
      </c>
      <c r="E18" s="72">
        <v>1673</v>
      </c>
      <c r="F18" s="72">
        <v>900</v>
      </c>
      <c r="G18" s="72">
        <v>751</v>
      </c>
      <c r="H18" s="72">
        <v>789</v>
      </c>
      <c r="I18" s="72">
        <v>1022</v>
      </c>
      <c r="J18" s="72">
        <v>574</v>
      </c>
      <c r="K18" s="72">
        <v>430</v>
      </c>
      <c r="L18" s="72">
        <v>479</v>
      </c>
      <c r="M18" s="72">
        <v>325</v>
      </c>
      <c r="N18" s="72">
        <v>423</v>
      </c>
      <c r="O18" s="72">
        <v>319</v>
      </c>
      <c r="P18" s="72">
        <v>264</v>
      </c>
      <c r="Q18" s="72">
        <v>276</v>
      </c>
      <c r="R18" s="72">
        <v>416</v>
      </c>
      <c r="S18" s="72">
        <v>311</v>
      </c>
      <c r="T18" s="72">
        <v>373</v>
      </c>
      <c r="U18" s="72">
        <v>147</v>
      </c>
      <c r="V18" s="72">
        <v>350</v>
      </c>
      <c r="W18" s="72">
        <v>332</v>
      </c>
      <c r="X18" s="72">
        <v>367</v>
      </c>
      <c r="Y18" s="72">
        <v>351</v>
      </c>
      <c r="Z18" s="72">
        <v>498</v>
      </c>
      <c r="AA18" s="72">
        <v>308</v>
      </c>
      <c r="AB18" s="72">
        <v>512</v>
      </c>
      <c r="AC18" s="72">
        <v>501</v>
      </c>
      <c r="AD18" s="72">
        <v>435</v>
      </c>
      <c r="AE18" s="72">
        <v>494</v>
      </c>
      <c r="AF18" s="72">
        <v>411</v>
      </c>
      <c r="AG18" s="72">
        <v>389</v>
      </c>
      <c r="AH18" s="72">
        <v>338</v>
      </c>
      <c r="AI18" s="72">
        <v>326</v>
      </c>
      <c r="AJ18" s="72">
        <v>551</v>
      </c>
      <c r="AK18" s="72">
        <v>518</v>
      </c>
      <c r="AL18" s="72">
        <v>401</v>
      </c>
      <c r="AM18" s="72">
        <v>647</v>
      </c>
      <c r="AN18" s="72">
        <v>638</v>
      </c>
      <c r="AO18" s="72">
        <v>713</v>
      </c>
      <c r="AP18" s="72">
        <v>676</v>
      </c>
      <c r="AQ18" s="72">
        <v>717</v>
      </c>
      <c r="AR18" s="72">
        <v>686</v>
      </c>
      <c r="AS18" s="72">
        <v>736</v>
      </c>
      <c r="AT18" s="72">
        <v>763</v>
      </c>
      <c r="AU18" s="72">
        <v>652</v>
      </c>
      <c r="AV18" s="72">
        <v>858</v>
      </c>
      <c r="AW18" s="72">
        <v>866</v>
      </c>
      <c r="AX18" s="72">
        <v>928</v>
      </c>
      <c r="AY18" s="72">
        <v>965</v>
      </c>
      <c r="AZ18" s="72">
        <v>1247</v>
      </c>
      <c r="BA18" s="72">
        <v>1266</v>
      </c>
      <c r="BB18" s="72">
        <v>1176</v>
      </c>
      <c r="BC18" s="86">
        <v>1174</v>
      </c>
      <c r="BD18" s="72">
        <v>1304</v>
      </c>
      <c r="BE18" s="86">
        <v>1283</v>
      </c>
      <c r="BF18" s="72">
        <v>1285</v>
      </c>
      <c r="BG18" s="86">
        <v>1522</v>
      </c>
      <c r="BH18" s="72">
        <v>1252</v>
      </c>
      <c r="BI18" s="72">
        <v>1039</v>
      </c>
      <c r="BJ18" s="83">
        <v>1585</v>
      </c>
      <c r="BK18" s="72">
        <v>1175</v>
      </c>
      <c r="BL18" s="72">
        <v>1919</v>
      </c>
      <c r="BM18" s="72">
        <v>979</v>
      </c>
      <c r="BN18" s="72">
        <v>1577</v>
      </c>
      <c r="BO18" s="72">
        <v>893</v>
      </c>
      <c r="BP18" s="72">
        <v>898</v>
      </c>
      <c r="BQ18" s="72">
        <v>976</v>
      </c>
      <c r="BR18" s="72">
        <v>831</v>
      </c>
      <c r="BS18" s="72">
        <v>858</v>
      </c>
      <c r="BT18" s="72">
        <v>753</v>
      </c>
      <c r="BU18" s="72">
        <v>610</v>
      </c>
      <c r="BV18" s="72">
        <v>745</v>
      </c>
      <c r="BW18" s="72">
        <v>494</v>
      </c>
      <c r="BX18" s="72">
        <v>665</v>
      </c>
      <c r="BY18" s="72">
        <v>488</v>
      </c>
      <c r="BZ18" s="72">
        <v>681</v>
      </c>
      <c r="CA18" s="72">
        <v>663</v>
      </c>
      <c r="CB18" s="72">
        <v>560</v>
      </c>
      <c r="CC18" s="72">
        <v>820</v>
      </c>
      <c r="CD18" s="72">
        <v>542</v>
      </c>
      <c r="CE18" s="72">
        <v>819</v>
      </c>
      <c r="CF18" s="72">
        <v>1231</v>
      </c>
      <c r="CG18" s="72">
        <v>1085</v>
      </c>
      <c r="CH18" s="72">
        <v>1462</v>
      </c>
      <c r="CI18" s="72">
        <v>1443</v>
      </c>
      <c r="CJ18" s="72">
        <v>1550</v>
      </c>
      <c r="CK18" s="72">
        <v>1579</v>
      </c>
      <c r="CL18" s="72">
        <v>1498</v>
      </c>
      <c r="CM18" s="72">
        <v>1474</v>
      </c>
      <c r="CN18" s="72">
        <v>1866</v>
      </c>
      <c r="CO18" s="72">
        <v>1922</v>
      </c>
      <c r="CP18" s="72">
        <v>2029</v>
      </c>
      <c r="CQ18" s="86">
        <v>1720</v>
      </c>
      <c r="CR18" s="111">
        <v>1253</v>
      </c>
      <c r="CS18" s="111">
        <v>1285</v>
      </c>
      <c r="CT18" s="86">
        <v>2126</v>
      </c>
      <c r="CU18" s="86">
        <v>1725</v>
      </c>
      <c r="CV18" s="111">
        <v>2738</v>
      </c>
      <c r="CW18" s="111">
        <v>1699</v>
      </c>
      <c r="CX18" s="111">
        <v>1896</v>
      </c>
      <c r="CY18" s="111">
        <v>1924</v>
      </c>
      <c r="CZ18" s="111">
        <v>1708</v>
      </c>
      <c r="DA18" s="111">
        <v>1495</v>
      </c>
      <c r="DB18" s="102"/>
    </row>
    <row r="19" spans="1:107" ht="19.5" x14ac:dyDescent="0.3">
      <c r="A19" s="45" t="s">
        <v>71</v>
      </c>
      <c r="B19" s="81">
        <v>379</v>
      </c>
      <c r="C19" s="81">
        <v>645</v>
      </c>
      <c r="D19" s="81">
        <v>163</v>
      </c>
      <c r="E19" s="81">
        <v>285</v>
      </c>
      <c r="F19" s="81">
        <v>338</v>
      </c>
      <c r="G19" s="81">
        <v>265</v>
      </c>
      <c r="H19" s="81">
        <v>224</v>
      </c>
      <c r="I19" s="81">
        <v>383</v>
      </c>
      <c r="J19" s="81">
        <v>116</v>
      </c>
      <c r="K19" s="81">
        <v>148</v>
      </c>
      <c r="L19" s="81">
        <v>543</v>
      </c>
      <c r="M19" s="81">
        <v>207</v>
      </c>
      <c r="N19" s="79">
        <v>527</v>
      </c>
      <c r="O19" s="79">
        <v>554</v>
      </c>
      <c r="P19" s="79">
        <v>329</v>
      </c>
      <c r="Q19" s="79">
        <v>270</v>
      </c>
      <c r="R19" s="79">
        <v>246</v>
      </c>
      <c r="S19" s="79">
        <v>228</v>
      </c>
      <c r="T19" s="79">
        <v>418</v>
      </c>
      <c r="U19" s="79">
        <v>303</v>
      </c>
      <c r="V19" s="79">
        <v>457</v>
      </c>
      <c r="W19" s="79">
        <v>448</v>
      </c>
      <c r="X19" s="81">
        <v>983</v>
      </c>
      <c r="Y19" s="81">
        <v>564</v>
      </c>
      <c r="Z19" s="81">
        <v>708</v>
      </c>
      <c r="AA19" s="81">
        <v>897</v>
      </c>
      <c r="AB19" s="81">
        <v>622</v>
      </c>
      <c r="AC19" s="81">
        <v>832</v>
      </c>
      <c r="AD19" s="81">
        <v>720</v>
      </c>
      <c r="AE19" s="81">
        <v>689</v>
      </c>
      <c r="AF19" s="79">
        <v>897</v>
      </c>
      <c r="AG19" s="79">
        <v>443</v>
      </c>
      <c r="AH19" s="79">
        <v>743</v>
      </c>
      <c r="AI19" s="79">
        <v>584</v>
      </c>
      <c r="AJ19" s="79">
        <v>431</v>
      </c>
      <c r="AK19" s="79">
        <v>392</v>
      </c>
      <c r="AL19" s="79">
        <v>561</v>
      </c>
      <c r="AM19" s="79">
        <v>355</v>
      </c>
      <c r="AN19" s="79">
        <v>500</v>
      </c>
      <c r="AO19" s="79">
        <v>523</v>
      </c>
      <c r="AP19" s="79">
        <v>600</v>
      </c>
      <c r="AQ19" s="79">
        <v>542</v>
      </c>
      <c r="AR19" s="79">
        <v>551</v>
      </c>
      <c r="AS19" s="79">
        <v>714</v>
      </c>
      <c r="AT19" s="79">
        <v>712</v>
      </c>
      <c r="AU19" s="79">
        <v>614</v>
      </c>
      <c r="AV19" s="79">
        <v>781</v>
      </c>
      <c r="AW19" s="79">
        <v>1322</v>
      </c>
      <c r="AX19" s="79">
        <v>831</v>
      </c>
      <c r="AY19" s="79">
        <v>817</v>
      </c>
      <c r="AZ19" s="79">
        <v>887</v>
      </c>
      <c r="BA19" s="79">
        <v>903</v>
      </c>
      <c r="BB19" s="79">
        <v>891</v>
      </c>
      <c r="BC19" s="87">
        <v>1028</v>
      </c>
      <c r="BD19" s="79">
        <v>855</v>
      </c>
      <c r="BE19" s="87">
        <v>965</v>
      </c>
      <c r="BF19" s="79">
        <v>934</v>
      </c>
      <c r="BG19" s="87">
        <v>1086</v>
      </c>
      <c r="BH19" s="79">
        <v>929</v>
      </c>
      <c r="BI19" s="79">
        <v>793</v>
      </c>
      <c r="BJ19" s="84">
        <v>971</v>
      </c>
      <c r="BK19" s="79">
        <v>862</v>
      </c>
      <c r="BL19" s="79">
        <v>802</v>
      </c>
      <c r="BM19" s="79">
        <v>1046</v>
      </c>
      <c r="BN19" s="79">
        <v>744</v>
      </c>
      <c r="BO19" s="79">
        <v>831</v>
      </c>
      <c r="BP19" s="79">
        <v>651</v>
      </c>
      <c r="BQ19" s="79">
        <v>883</v>
      </c>
      <c r="BR19" s="79">
        <v>471</v>
      </c>
      <c r="BS19" s="79">
        <v>510</v>
      </c>
      <c r="BT19" s="79">
        <v>167</v>
      </c>
      <c r="BU19" s="81">
        <v>380</v>
      </c>
      <c r="BV19" s="79">
        <v>103</v>
      </c>
      <c r="BW19" s="79">
        <v>77</v>
      </c>
      <c r="BX19" s="79">
        <v>130</v>
      </c>
      <c r="BY19" s="79">
        <v>108</v>
      </c>
      <c r="BZ19" s="79">
        <v>211</v>
      </c>
      <c r="CA19" s="79">
        <v>162</v>
      </c>
      <c r="CB19" s="79">
        <v>599</v>
      </c>
      <c r="CC19" s="79">
        <v>205</v>
      </c>
      <c r="CD19" s="79">
        <v>200</v>
      </c>
      <c r="CE19" s="79">
        <v>201</v>
      </c>
      <c r="CF19" s="79">
        <v>211</v>
      </c>
      <c r="CG19" s="79">
        <v>199</v>
      </c>
      <c r="CH19" s="79">
        <v>374</v>
      </c>
      <c r="CI19" s="79">
        <v>526</v>
      </c>
      <c r="CJ19" s="79">
        <v>1080</v>
      </c>
      <c r="CK19" s="79">
        <v>714</v>
      </c>
      <c r="CL19" s="79">
        <v>1015</v>
      </c>
      <c r="CM19" s="79">
        <v>1007</v>
      </c>
      <c r="CN19" s="79">
        <v>944</v>
      </c>
      <c r="CO19" s="79">
        <v>1036</v>
      </c>
      <c r="CP19" s="79">
        <v>1020</v>
      </c>
      <c r="CQ19" s="87">
        <v>980</v>
      </c>
      <c r="CR19" s="112">
        <v>732</v>
      </c>
      <c r="CS19" s="112">
        <v>820</v>
      </c>
      <c r="CT19" s="120">
        <v>1158</v>
      </c>
      <c r="CU19" s="120">
        <v>1887</v>
      </c>
      <c r="CV19" s="112">
        <v>996</v>
      </c>
      <c r="CW19" s="112">
        <v>884</v>
      </c>
      <c r="CX19" s="112">
        <v>1033</v>
      </c>
      <c r="CY19" s="112">
        <v>712</v>
      </c>
      <c r="CZ19" s="112">
        <v>952</v>
      </c>
      <c r="DA19" s="127">
        <v>920</v>
      </c>
    </row>
    <row r="20" spans="1:107" ht="19.5" x14ac:dyDescent="0.3">
      <c r="A20" s="45" t="s">
        <v>10</v>
      </c>
      <c r="B20" s="72">
        <v>413</v>
      </c>
      <c r="C20" s="72">
        <v>737</v>
      </c>
      <c r="D20" s="72">
        <v>359</v>
      </c>
      <c r="E20" s="72">
        <v>361</v>
      </c>
      <c r="F20" s="72">
        <v>297</v>
      </c>
      <c r="G20" s="72">
        <v>296</v>
      </c>
      <c r="H20" s="72">
        <v>254</v>
      </c>
      <c r="I20" s="72">
        <v>358</v>
      </c>
      <c r="J20" s="72">
        <v>255</v>
      </c>
      <c r="K20" s="72">
        <v>156</v>
      </c>
      <c r="L20" s="72">
        <v>92</v>
      </c>
      <c r="M20" s="72">
        <v>81</v>
      </c>
      <c r="N20" s="72">
        <v>50</v>
      </c>
      <c r="O20" s="72">
        <v>44</v>
      </c>
      <c r="P20" s="72">
        <v>45</v>
      </c>
      <c r="Q20" s="72">
        <v>86</v>
      </c>
      <c r="R20" s="72">
        <v>97</v>
      </c>
      <c r="S20" s="72">
        <v>80</v>
      </c>
      <c r="T20" s="72">
        <v>109</v>
      </c>
      <c r="U20" s="72">
        <v>69</v>
      </c>
      <c r="V20" s="72">
        <v>42</v>
      </c>
      <c r="W20" s="72">
        <v>45</v>
      </c>
      <c r="X20" s="72">
        <v>134</v>
      </c>
      <c r="Y20" s="72">
        <v>125</v>
      </c>
      <c r="Z20" s="72">
        <v>117</v>
      </c>
      <c r="AA20" s="72">
        <v>149</v>
      </c>
      <c r="AB20" s="72">
        <v>98</v>
      </c>
      <c r="AC20" s="72">
        <v>176</v>
      </c>
      <c r="AD20" s="72">
        <v>135</v>
      </c>
      <c r="AE20" s="72">
        <v>82</v>
      </c>
      <c r="AF20" s="72">
        <v>97</v>
      </c>
      <c r="AG20" s="72">
        <v>84</v>
      </c>
      <c r="AH20" s="72">
        <v>89</v>
      </c>
      <c r="AI20" s="72">
        <v>73</v>
      </c>
      <c r="AJ20" s="72">
        <v>39</v>
      </c>
      <c r="AK20" s="72">
        <v>58</v>
      </c>
      <c r="AL20" s="72">
        <v>53</v>
      </c>
      <c r="AM20" s="72">
        <v>61</v>
      </c>
      <c r="AN20" s="72">
        <v>80</v>
      </c>
      <c r="AO20" s="72">
        <v>65</v>
      </c>
      <c r="AP20" s="72">
        <v>111</v>
      </c>
      <c r="AQ20" s="72">
        <v>89</v>
      </c>
      <c r="AR20" s="72">
        <v>98</v>
      </c>
      <c r="AS20" s="72">
        <v>91</v>
      </c>
      <c r="AT20" s="72">
        <v>107</v>
      </c>
      <c r="AU20" s="72">
        <v>136</v>
      </c>
      <c r="AV20" s="72">
        <v>189</v>
      </c>
      <c r="AW20" s="72">
        <v>86</v>
      </c>
      <c r="AX20" s="72">
        <v>146</v>
      </c>
      <c r="AY20" s="72">
        <v>126</v>
      </c>
      <c r="AZ20" s="72">
        <v>115</v>
      </c>
      <c r="BA20" s="72">
        <v>62</v>
      </c>
      <c r="BB20" s="72">
        <v>59</v>
      </c>
      <c r="BC20" s="86">
        <v>73</v>
      </c>
      <c r="BD20" s="72">
        <v>92</v>
      </c>
      <c r="BE20" s="86">
        <v>76</v>
      </c>
      <c r="BF20" s="72">
        <v>98</v>
      </c>
      <c r="BG20" s="86">
        <v>84</v>
      </c>
      <c r="BH20" s="72">
        <v>54</v>
      </c>
      <c r="BI20" s="72">
        <v>86</v>
      </c>
      <c r="BJ20" s="83">
        <v>48</v>
      </c>
      <c r="BK20" s="72">
        <v>69</v>
      </c>
      <c r="BL20" s="72">
        <v>52</v>
      </c>
      <c r="BM20" s="72">
        <v>73</v>
      </c>
      <c r="BN20" s="72">
        <v>63</v>
      </c>
      <c r="BO20" s="72">
        <v>51</v>
      </c>
      <c r="BP20" s="72">
        <v>21</v>
      </c>
      <c r="BQ20" s="72">
        <v>29</v>
      </c>
      <c r="BR20" s="72">
        <v>8</v>
      </c>
      <c r="BS20" s="72">
        <v>19</v>
      </c>
      <c r="BT20" s="72">
        <v>5</v>
      </c>
      <c r="BU20" s="72">
        <v>3</v>
      </c>
      <c r="BV20" s="72">
        <v>11</v>
      </c>
      <c r="BW20" s="72">
        <v>20</v>
      </c>
      <c r="BX20" s="72">
        <v>23</v>
      </c>
      <c r="BY20" s="72">
        <v>24</v>
      </c>
      <c r="BZ20" s="72">
        <v>12</v>
      </c>
      <c r="CA20" s="72">
        <v>0</v>
      </c>
      <c r="CB20" s="72">
        <v>22</v>
      </c>
      <c r="CC20" s="72">
        <v>51</v>
      </c>
      <c r="CD20" s="72">
        <v>30</v>
      </c>
      <c r="CE20" s="72">
        <v>38</v>
      </c>
      <c r="CF20" s="72">
        <v>99</v>
      </c>
      <c r="CG20" s="72">
        <v>63</v>
      </c>
      <c r="CH20" s="72">
        <v>101</v>
      </c>
      <c r="CI20" s="72">
        <v>109</v>
      </c>
      <c r="CJ20" s="72">
        <v>126</v>
      </c>
      <c r="CK20" s="72">
        <v>98</v>
      </c>
      <c r="CL20" s="72">
        <v>96</v>
      </c>
      <c r="CM20" s="72">
        <v>133</v>
      </c>
      <c r="CN20" s="72">
        <v>259</v>
      </c>
      <c r="CO20" s="72">
        <v>140</v>
      </c>
      <c r="CP20" s="72">
        <v>299</v>
      </c>
      <c r="CQ20" s="86">
        <v>358</v>
      </c>
      <c r="CR20" s="111">
        <v>221</v>
      </c>
      <c r="CS20" s="111">
        <v>149</v>
      </c>
      <c r="CT20" s="86">
        <v>225</v>
      </c>
      <c r="CU20" s="86">
        <v>232</v>
      </c>
      <c r="CV20" s="111">
        <v>458</v>
      </c>
      <c r="CW20" s="111">
        <v>191</v>
      </c>
      <c r="CX20" s="111">
        <v>723</v>
      </c>
      <c r="CY20" s="111">
        <v>341</v>
      </c>
      <c r="CZ20" s="111">
        <v>482</v>
      </c>
      <c r="DA20" s="111">
        <v>658</v>
      </c>
      <c r="DB20" s="102"/>
    </row>
    <row r="21" spans="1:107" ht="19.5" x14ac:dyDescent="0.3">
      <c r="A21" s="45" t="s">
        <v>21</v>
      </c>
      <c r="B21" s="80">
        <v>0</v>
      </c>
      <c r="C21" s="80">
        <v>0</v>
      </c>
      <c r="D21" s="80">
        <v>0</v>
      </c>
      <c r="E21" s="80">
        <v>1</v>
      </c>
      <c r="F21" s="80">
        <v>0</v>
      </c>
      <c r="G21" s="80">
        <v>1</v>
      </c>
      <c r="H21" s="80">
        <v>0</v>
      </c>
      <c r="I21" s="80">
        <v>13</v>
      </c>
      <c r="J21" s="80">
        <v>0</v>
      </c>
      <c r="K21" s="80">
        <v>2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3</v>
      </c>
      <c r="T21" s="79">
        <v>0</v>
      </c>
      <c r="U21" s="79">
        <v>0</v>
      </c>
      <c r="V21" s="79">
        <v>0</v>
      </c>
      <c r="W21" s="79">
        <v>0</v>
      </c>
      <c r="X21" s="80">
        <v>0</v>
      </c>
      <c r="Y21" s="80">
        <v>2</v>
      </c>
      <c r="Z21" s="80">
        <v>0</v>
      </c>
      <c r="AA21" s="80">
        <v>0</v>
      </c>
      <c r="AB21" s="80">
        <v>0</v>
      </c>
      <c r="AC21" s="80">
        <v>3</v>
      </c>
      <c r="AD21" s="80">
        <v>0</v>
      </c>
      <c r="AE21" s="80">
        <v>7</v>
      </c>
      <c r="AF21" s="80">
        <v>0</v>
      </c>
      <c r="AG21" s="80">
        <v>7</v>
      </c>
      <c r="AH21" s="80">
        <v>0</v>
      </c>
      <c r="AI21" s="80">
        <v>0</v>
      </c>
      <c r="AJ21" s="79">
        <v>0</v>
      </c>
      <c r="AK21" s="79">
        <v>0</v>
      </c>
      <c r="AL21" s="79">
        <v>0</v>
      </c>
      <c r="AM21" s="79">
        <v>2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v>0</v>
      </c>
      <c r="BA21" s="79">
        <v>7</v>
      </c>
      <c r="BB21" s="79">
        <v>0</v>
      </c>
      <c r="BC21" s="87">
        <v>0</v>
      </c>
      <c r="BD21" s="79">
        <v>0</v>
      </c>
      <c r="BE21" s="87">
        <v>9</v>
      </c>
      <c r="BF21" s="79">
        <v>0</v>
      </c>
      <c r="BG21" s="87">
        <v>0</v>
      </c>
      <c r="BH21" s="79">
        <v>0</v>
      </c>
      <c r="BI21" s="79">
        <v>11</v>
      </c>
      <c r="BJ21" s="84">
        <v>0</v>
      </c>
      <c r="BK21" s="79">
        <v>0</v>
      </c>
      <c r="BL21" s="79">
        <v>0</v>
      </c>
      <c r="BM21" s="79">
        <v>0</v>
      </c>
      <c r="BN21" s="79">
        <v>0</v>
      </c>
      <c r="BO21" s="79">
        <v>4</v>
      </c>
      <c r="BP21" s="79">
        <v>0</v>
      </c>
      <c r="BQ21" s="79">
        <v>1</v>
      </c>
      <c r="BR21" s="79">
        <v>0</v>
      </c>
      <c r="BS21" s="79">
        <v>0</v>
      </c>
      <c r="BT21" s="79">
        <v>0</v>
      </c>
      <c r="BU21" s="81">
        <v>0</v>
      </c>
      <c r="BV21" s="79">
        <v>0</v>
      </c>
      <c r="BW21" s="79">
        <v>0</v>
      </c>
      <c r="BX21" s="79">
        <v>0</v>
      </c>
      <c r="BY21" s="79">
        <v>1</v>
      </c>
      <c r="BZ21" s="79">
        <v>0</v>
      </c>
      <c r="CA21" s="79">
        <v>2</v>
      </c>
      <c r="CB21" s="79">
        <v>0</v>
      </c>
      <c r="CC21" s="79">
        <v>2</v>
      </c>
      <c r="CD21" s="79">
        <v>0</v>
      </c>
      <c r="CE21" s="79">
        <v>0</v>
      </c>
      <c r="CF21" s="79">
        <v>0</v>
      </c>
      <c r="CG21" s="79">
        <v>8</v>
      </c>
      <c r="CH21" s="79">
        <v>0</v>
      </c>
      <c r="CI21" s="79">
        <v>4</v>
      </c>
      <c r="CJ21" s="79">
        <v>0</v>
      </c>
      <c r="CK21" s="79">
        <v>7</v>
      </c>
      <c r="CL21" s="79">
        <v>0</v>
      </c>
      <c r="CM21" s="79">
        <v>1</v>
      </c>
      <c r="CN21" s="79">
        <v>0</v>
      </c>
      <c r="CO21" s="79">
        <v>15</v>
      </c>
      <c r="CP21" s="79">
        <v>0</v>
      </c>
      <c r="CQ21" s="87">
        <v>4</v>
      </c>
      <c r="CR21" s="112">
        <v>2</v>
      </c>
      <c r="CS21" s="112">
        <v>6</v>
      </c>
      <c r="CT21" s="120">
        <v>0</v>
      </c>
      <c r="CU21" s="120">
        <v>13</v>
      </c>
      <c r="CV21" s="112">
        <v>0</v>
      </c>
      <c r="CW21" s="112">
        <v>8</v>
      </c>
      <c r="CX21" s="112">
        <v>0</v>
      </c>
      <c r="CY21" s="112">
        <v>19</v>
      </c>
      <c r="CZ21" s="112">
        <v>0</v>
      </c>
      <c r="DA21" s="129">
        <v>0</v>
      </c>
    </row>
    <row r="22" spans="1:107" ht="19.5" x14ac:dyDescent="0.3">
      <c r="A22" s="45" t="s">
        <v>77</v>
      </c>
      <c r="B22" s="72">
        <v>3</v>
      </c>
      <c r="C22" s="72">
        <v>15</v>
      </c>
      <c r="D22" s="72">
        <v>0</v>
      </c>
      <c r="E22" s="72">
        <v>19</v>
      </c>
      <c r="F22" s="72">
        <v>0</v>
      </c>
      <c r="G22" s="72">
        <v>41</v>
      </c>
      <c r="H22" s="72">
        <v>0</v>
      </c>
      <c r="I22" s="72">
        <v>0</v>
      </c>
      <c r="J22" s="72">
        <v>30</v>
      </c>
      <c r="K22" s="72">
        <v>18</v>
      </c>
      <c r="L22" s="72">
        <v>10</v>
      </c>
      <c r="M22" s="72">
        <v>23</v>
      </c>
      <c r="N22" s="72">
        <v>0</v>
      </c>
      <c r="O22" s="72">
        <v>16</v>
      </c>
      <c r="P22" s="72">
        <v>19</v>
      </c>
      <c r="Q22" s="72">
        <v>29</v>
      </c>
      <c r="R22" s="72">
        <v>0</v>
      </c>
      <c r="S22" s="72">
        <v>32</v>
      </c>
      <c r="T22" s="72">
        <v>0</v>
      </c>
      <c r="U22" s="72">
        <v>31</v>
      </c>
      <c r="V22" s="72">
        <v>16</v>
      </c>
      <c r="W22" s="72">
        <v>33</v>
      </c>
      <c r="X22" s="72">
        <v>0</v>
      </c>
      <c r="Y22" s="72">
        <v>23</v>
      </c>
      <c r="Z22" s="72">
        <v>0</v>
      </c>
      <c r="AA22" s="72">
        <v>11</v>
      </c>
      <c r="AB22" s="72">
        <v>20</v>
      </c>
      <c r="AC22" s="72">
        <v>36</v>
      </c>
      <c r="AD22" s="72">
        <v>13</v>
      </c>
      <c r="AE22" s="72">
        <v>28</v>
      </c>
      <c r="AF22" s="72">
        <v>10</v>
      </c>
      <c r="AG22" s="72">
        <v>41</v>
      </c>
      <c r="AH22" s="72">
        <v>20</v>
      </c>
      <c r="AI22" s="72">
        <v>47</v>
      </c>
      <c r="AJ22" s="72">
        <v>0</v>
      </c>
      <c r="AK22" s="72">
        <v>17</v>
      </c>
      <c r="AL22" s="72">
        <v>34</v>
      </c>
      <c r="AM22" s="72">
        <v>25</v>
      </c>
      <c r="AN22" s="72">
        <v>17</v>
      </c>
      <c r="AO22" s="72">
        <v>40</v>
      </c>
      <c r="AP22" s="72">
        <v>32</v>
      </c>
      <c r="AQ22" s="72">
        <v>39</v>
      </c>
      <c r="AR22" s="72">
        <v>47</v>
      </c>
      <c r="AS22" s="72">
        <v>40</v>
      </c>
      <c r="AT22" s="72">
        <v>45</v>
      </c>
      <c r="AU22" s="72">
        <v>51</v>
      </c>
      <c r="AV22" s="72">
        <v>0</v>
      </c>
      <c r="AW22" s="72">
        <v>44</v>
      </c>
      <c r="AX22" s="72">
        <v>0</v>
      </c>
      <c r="AY22" s="72">
        <v>0</v>
      </c>
      <c r="AZ22" s="72">
        <v>59</v>
      </c>
      <c r="BA22" s="72">
        <v>39</v>
      </c>
      <c r="BB22" s="72">
        <v>0</v>
      </c>
      <c r="BC22" s="86">
        <v>29</v>
      </c>
      <c r="BD22" s="72">
        <v>25</v>
      </c>
      <c r="BE22" s="86">
        <v>63</v>
      </c>
      <c r="BF22" s="72">
        <v>20</v>
      </c>
      <c r="BG22" s="86">
        <v>31</v>
      </c>
      <c r="BH22" s="72">
        <v>34</v>
      </c>
      <c r="BI22" s="72">
        <v>73</v>
      </c>
      <c r="BJ22" s="83">
        <v>30</v>
      </c>
      <c r="BK22" s="72">
        <v>35</v>
      </c>
      <c r="BL22" s="72">
        <v>17</v>
      </c>
      <c r="BM22" s="72">
        <v>28</v>
      </c>
      <c r="BN22" s="72">
        <v>21</v>
      </c>
      <c r="BO22" s="72">
        <v>30</v>
      </c>
      <c r="BP22" s="72">
        <v>0</v>
      </c>
      <c r="BQ22" s="72">
        <v>60</v>
      </c>
      <c r="BR22" s="72">
        <v>6</v>
      </c>
      <c r="BS22" s="72">
        <v>32</v>
      </c>
      <c r="BT22" s="72">
        <v>30</v>
      </c>
      <c r="BU22" s="72">
        <v>33</v>
      </c>
      <c r="BV22" s="72">
        <v>0</v>
      </c>
      <c r="BW22" s="72">
        <v>0</v>
      </c>
      <c r="BX22" s="72">
        <v>10</v>
      </c>
      <c r="BY22" s="72">
        <v>24</v>
      </c>
      <c r="BZ22" s="72">
        <v>36</v>
      </c>
      <c r="CA22" s="72">
        <v>50</v>
      </c>
      <c r="CB22" s="72">
        <v>40</v>
      </c>
      <c r="CC22" s="72">
        <v>63</v>
      </c>
      <c r="CD22" s="72">
        <v>17</v>
      </c>
      <c r="CE22" s="72">
        <v>8</v>
      </c>
      <c r="CF22" s="72">
        <v>16</v>
      </c>
      <c r="CG22" s="72">
        <v>64</v>
      </c>
      <c r="CH22" s="72">
        <v>46</v>
      </c>
      <c r="CI22" s="72">
        <v>33</v>
      </c>
      <c r="CJ22" s="72">
        <v>18</v>
      </c>
      <c r="CK22" s="72">
        <v>23</v>
      </c>
      <c r="CL22" s="72">
        <v>50</v>
      </c>
      <c r="CM22" s="72">
        <v>47</v>
      </c>
      <c r="CN22" s="72">
        <v>9</v>
      </c>
      <c r="CO22" s="72">
        <v>51</v>
      </c>
      <c r="CP22" s="72">
        <v>28</v>
      </c>
      <c r="CQ22" s="86">
        <v>37</v>
      </c>
      <c r="CR22" s="111">
        <v>182</v>
      </c>
      <c r="CS22" s="111">
        <v>32</v>
      </c>
      <c r="CT22" s="86">
        <v>20</v>
      </c>
      <c r="CU22" s="86">
        <v>46</v>
      </c>
      <c r="CV22" s="111">
        <v>32</v>
      </c>
      <c r="CW22" s="111">
        <v>34</v>
      </c>
      <c r="CX22" s="111">
        <v>14</v>
      </c>
      <c r="CY22" s="111">
        <v>26</v>
      </c>
      <c r="CZ22" s="111">
        <v>0</v>
      </c>
      <c r="DA22" s="111">
        <v>37</v>
      </c>
    </row>
    <row r="23" spans="1:107" ht="19.5" x14ac:dyDescent="0.3">
      <c r="A23" s="48" t="s">
        <v>78</v>
      </c>
      <c r="B23" s="81">
        <v>0</v>
      </c>
      <c r="C23" s="81">
        <v>0</v>
      </c>
      <c r="D23" s="81">
        <v>0</v>
      </c>
      <c r="E23" s="81">
        <v>111</v>
      </c>
      <c r="F23" s="81">
        <v>0</v>
      </c>
      <c r="G23" s="81">
        <v>130</v>
      </c>
      <c r="H23" s="81">
        <v>0</v>
      </c>
      <c r="I23" s="81">
        <v>88</v>
      </c>
      <c r="J23" s="81">
        <v>0</v>
      </c>
      <c r="K23" s="81">
        <v>37</v>
      </c>
      <c r="L23" s="81">
        <v>0</v>
      </c>
      <c r="M23" s="81">
        <v>9</v>
      </c>
      <c r="N23" s="81">
        <v>0</v>
      </c>
      <c r="O23" s="81">
        <v>34</v>
      </c>
      <c r="P23" s="81">
        <v>0</v>
      </c>
      <c r="Q23" s="81">
        <v>14</v>
      </c>
      <c r="R23" s="81">
        <v>0</v>
      </c>
      <c r="S23" s="81">
        <v>15</v>
      </c>
      <c r="T23" s="81">
        <v>0</v>
      </c>
      <c r="U23" s="81">
        <v>15</v>
      </c>
      <c r="V23" s="81">
        <v>0</v>
      </c>
      <c r="W23" s="81">
        <v>34</v>
      </c>
      <c r="X23" s="81">
        <v>0</v>
      </c>
      <c r="Y23" s="81">
        <v>64</v>
      </c>
      <c r="Z23" s="81">
        <v>0</v>
      </c>
      <c r="AA23" s="81">
        <v>57</v>
      </c>
      <c r="AB23" s="81">
        <v>0</v>
      </c>
      <c r="AC23" s="81">
        <v>73</v>
      </c>
      <c r="AD23" s="81">
        <v>0</v>
      </c>
      <c r="AE23" s="81">
        <v>91</v>
      </c>
      <c r="AF23" s="81">
        <v>0</v>
      </c>
      <c r="AG23" s="81">
        <v>52</v>
      </c>
      <c r="AH23" s="81">
        <v>0</v>
      </c>
      <c r="AI23" s="81">
        <v>87</v>
      </c>
      <c r="AJ23" s="79">
        <v>0</v>
      </c>
      <c r="AK23" s="79">
        <v>60</v>
      </c>
      <c r="AL23" s="79">
        <v>0</v>
      </c>
      <c r="AM23" s="79">
        <v>98</v>
      </c>
      <c r="AN23" s="79">
        <v>0</v>
      </c>
      <c r="AO23" s="79">
        <v>146</v>
      </c>
      <c r="AP23" s="79">
        <v>0</v>
      </c>
      <c r="AQ23" s="79">
        <v>155</v>
      </c>
      <c r="AR23" s="79">
        <v>0</v>
      </c>
      <c r="AS23" s="79">
        <v>135</v>
      </c>
      <c r="AT23" s="79">
        <v>0</v>
      </c>
      <c r="AU23" s="79">
        <v>162</v>
      </c>
      <c r="AV23" s="79">
        <v>0</v>
      </c>
      <c r="AW23" s="79">
        <v>193</v>
      </c>
      <c r="AX23" s="79">
        <v>0</v>
      </c>
      <c r="AY23" s="79">
        <v>207</v>
      </c>
      <c r="AZ23" s="79">
        <v>0</v>
      </c>
      <c r="BA23" s="79">
        <v>202</v>
      </c>
      <c r="BB23" s="79">
        <v>0</v>
      </c>
      <c r="BC23" s="87">
        <v>187</v>
      </c>
      <c r="BD23" s="79">
        <v>0</v>
      </c>
      <c r="BE23" s="87">
        <v>177</v>
      </c>
      <c r="BF23" s="79">
        <v>0</v>
      </c>
      <c r="BG23" s="87">
        <v>209</v>
      </c>
      <c r="BH23" s="79">
        <v>0</v>
      </c>
      <c r="BI23" s="79">
        <v>176</v>
      </c>
      <c r="BJ23" s="84">
        <v>0</v>
      </c>
      <c r="BK23" s="79">
        <v>145</v>
      </c>
      <c r="BL23" s="79">
        <v>0</v>
      </c>
      <c r="BM23" s="79">
        <v>63</v>
      </c>
      <c r="BN23" s="79">
        <v>0</v>
      </c>
      <c r="BO23" s="79">
        <v>85</v>
      </c>
      <c r="BP23" s="79">
        <v>0</v>
      </c>
      <c r="BQ23" s="79">
        <v>77</v>
      </c>
      <c r="BR23" s="79">
        <v>0</v>
      </c>
      <c r="BS23" s="79">
        <v>121</v>
      </c>
      <c r="BT23" s="79">
        <v>0</v>
      </c>
      <c r="BU23" s="81">
        <v>42</v>
      </c>
      <c r="BV23" s="79">
        <v>0</v>
      </c>
      <c r="BW23" s="79">
        <v>32</v>
      </c>
      <c r="BX23" s="79">
        <v>0</v>
      </c>
      <c r="BY23" s="79">
        <v>39</v>
      </c>
      <c r="BZ23" s="79">
        <v>0</v>
      </c>
      <c r="CA23" s="79">
        <v>61</v>
      </c>
      <c r="CB23" s="79">
        <v>0</v>
      </c>
      <c r="CC23" s="79">
        <v>90</v>
      </c>
      <c r="CD23" s="79">
        <v>0</v>
      </c>
      <c r="CE23" s="79">
        <v>104</v>
      </c>
      <c r="CF23" s="79">
        <v>0</v>
      </c>
      <c r="CG23" s="79">
        <v>196</v>
      </c>
      <c r="CH23" s="79">
        <v>0</v>
      </c>
      <c r="CI23" s="79">
        <v>192</v>
      </c>
      <c r="CJ23" s="79">
        <v>0</v>
      </c>
      <c r="CK23" s="79">
        <v>132</v>
      </c>
      <c r="CL23" s="79">
        <v>0</v>
      </c>
      <c r="CM23" s="79">
        <v>147</v>
      </c>
      <c r="CN23" s="79">
        <v>0</v>
      </c>
      <c r="CO23" s="79">
        <v>161</v>
      </c>
      <c r="CP23" s="79">
        <v>0</v>
      </c>
      <c r="CQ23" s="87">
        <v>136</v>
      </c>
      <c r="CR23" s="112">
        <v>0</v>
      </c>
      <c r="CS23" s="112">
        <v>105</v>
      </c>
      <c r="CT23" s="120">
        <v>0</v>
      </c>
      <c r="CU23" s="120">
        <v>144</v>
      </c>
      <c r="CV23" s="112">
        <v>0</v>
      </c>
      <c r="CW23" s="112">
        <v>133</v>
      </c>
      <c r="CX23" s="112">
        <v>0</v>
      </c>
      <c r="CY23" s="112">
        <v>142</v>
      </c>
      <c r="CZ23" s="107">
        <v>0</v>
      </c>
      <c r="DA23" s="129">
        <v>105</v>
      </c>
      <c r="DB23" s="102"/>
    </row>
    <row r="24" spans="1:107" ht="19.5" x14ac:dyDescent="0.3">
      <c r="A24" s="48" t="s">
        <v>76</v>
      </c>
      <c r="B24" s="72">
        <v>0</v>
      </c>
      <c r="C24" s="72">
        <v>0</v>
      </c>
      <c r="D24" s="72">
        <v>0</v>
      </c>
      <c r="E24" s="72">
        <v>22</v>
      </c>
      <c r="F24" s="72">
        <v>0</v>
      </c>
      <c r="G24" s="72">
        <v>36</v>
      </c>
      <c r="H24" s="72">
        <v>0</v>
      </c>
      <c r="I24" s="72">
        <v>27</v>
      </c>
      <c r="J24" s="72">
        <v>0</v>
      </c>
      <c r="K24" s="72">
        <v>24</v>
      </c>
      <c r="L24" s="72">
        <v>0</v>
      </c>
      <c r="M24" s="72">
        <v>36</v>
      </c>
      <c r="N24" s="72">
        <v>0</v>
      </c>
      <c r="O24" s="72">
        <v>33</v>
      </c>
      <c r="P24" s="72">
        <v>0</v>
      </c>
      <c r="Q24" s="72">
        <v>51</v>
      </c>
      <c r="R24" s="72">
        <v>0</v>
      </c>
      <c r="S24" s="72">
        <v>49</v>
      </c>
      <c r="T24" s="72">
        <v>0</v>
      </c>
      <c r="U24" s="72">
        <v>47</v>
      </c>
      <c r="V24" s="72">
        <v>0</v>
      </c>
      <c r="W24" s="72">
        <v>68</v>
      </c>
      <c r="X24" s="72">
        <v>0</v>
      </c>
      <c r="Y24" s="72">
        <v>94</v>
      </c>
      <c r="Z24" s="72">
        <v>0</v>
      </c>
      <c r="AA24" s="72">
        <v>59</v>
      </c>
      <c r="AB24" s="72">
        <v>0</v>
      </c>
      <c r="AC24" s="72">
        <v>45</v>
      </c>
      <c r="AD24" s="72">
        <v>0</v>
      </c>
      <c r="AE24" s="72">
        <v>33</v>
      </c>
      <c r="AF24" s="72">
        <v>0</v>
      </c>
      <c r="AG24" s="72">
        <v>20</v>
      </c>
      <c r="AH24" s="72">
        <v>0</v>
      </c>
      <c r="AI24" s="72">
        <v>2</v>
      </c>
      <c r="AJ24" s="72">
        <v>0</v>
      </c>
      <c r="AK24" s="72">
        <v>11</v>
      </c>
      <c r="AL24" s="72">
        <v>0</v>
      </c>
      <c r="AM24" s="72">
        <v>2</v>
      </c>
      <c r="AN24" s="72">
        <v>0</v>
      </c>
      <c r="AO24" s="72">
        <v>5</v>
      </c>
      <c r="AP24" s="72">
        <v>0</v>
      </c>
      <c r="AQ24" s="72">
        <v>37</v>
      </c>
      <c r="AR24" s="72">
        <v>0</v>
      </c>
      <c r="AS24" s="72">
        <v>36</v>
      </c>
      <c r="AT24" s="72">
        <v>0</v>
      </c>
      <c r="AU24" s="72">
        <v>52</v>
      </c>
      <c r="AV24" s="72">
        <v>0</v>
      </c>
      <c r="AW24" s="72">
        <v>32</v>
      </c>
      <c r="AX24" s="72">
        <v>0</v>
      </c>
      <c r="AY24" s="72">
        <v>27</v>
      </c>
      <c r="AZ24" s="72">
        <v>0</v>
      </c>
      <c r="BA24" s="72">
        <v>97</v>
      </c>
      <c r="BB24" s="72">
        <v>0</v>
      </c>
      <c r="BC24" s="86">
        <v>86</v>
      </c>
      <c r="BD24" s="72">
        <v>0</v>
      </c>
      <c r="BE24" s="86">
        <v>90</v>
      </c>
      <c r="BF24" s="72">
        <v>0</v>
      </c>
      <c r="BG24" s="86">
        <v>105</v>
      </c>
      <c r="BH24" s="72">
        <v>0</v>
      </c>
      <c r="BI24" s="72">
        <v>73</v>
      </c>
      <c r="BJ24" s="83">
        <v>0</v>
      </c>
      <c r="BK24" s="72">
        <v>91</v>
      </c>
      <c r="BL24" s="72">
        <v>0</v>
      </c>
      <c r="BM24" s="72">
        <v>46</v>
      </c>
      <c r="BN24" s="72">
        <v>0</v>
      </c>
      <c r="BO24" s="72">
        <v>47</v>
      </c>
      <c r="BP24" s="72">
        <v>0</v>
      </c>
      <c r="BQ24" s="72">
        <v>28</v>
      </c>
      <c r="BR24" s="72">
        <v>0</v>
      </c>
      <c r="BS24" s="72">
        <v>31</v>
      </c>
      <c r="BT24" s="72">
        <v>0</v>
      </c>
      <c r="BU24" s="72">
        <v>19</v>
      </c>
      <c r="BV24" s="72">
        <v>0</v>
      </c>
      <c r="BW24" s="72">
        <v>21</v>
      </c>
      <c r="BX24" s="72">
        <v>0</v>
      </c>
      <c r="BY24" s="72">
        <v>41</v>
      </c>
      <c r="BZ24" s="72">
        <v>0</v>
      </c>
      <c r="CA24" s="72">
        <v>44</v>
      </c>
      <c r="CB24" s="72">
        <v>0</v>
      </c>
      <c r="CC24" s="72">
        <v>41</v>
      </c>
      <c r="CD24" s="72">
        <v>0</v>
      </c>
      <c r="CE24" s="72">
        <v>45</v>
      </c>
      <c r="CF24" s="72">
        <v>0</v>
      </c>
      <c r="CG24" s="72">
        <v>57</v>
      </c>
      <c r="CH24" s="72">
        <v>0</v>
      </c>
      <c r="CI24" s="72">
        <v>46</v>
      </c>
      <c r="CJ24" s="72">
        <v>0</v>
      </c>
      <c r="CK24" s="72">
        <v>133</v>
      </c>
      <c r="CL24" s="72">
        <v>0</v>
      </c>
      <c r="CM24" s="72">
        <v>99</v>
      </c>
      <c r="CN24" s="72">
        <v>0</v>
      </c>
      <c r="CO24" s="72">
        <v>136</v>
      </c>
      <c r="CP24" s="72">
        <v>197</v>
      </c>
      <c r="CQ24" s="86">
        <v>37</v>
      </c>
      <c r="CR24" s="111">
        <v>0</v>
      </c>
      <c r="CS24" s="111">
        <v>94</v>
      </c>
      <c r="CT24" s="86">
        <v>0</v>
      </c>
      <c r="CU24" s="86">
        <v>139</v>
      </c>
      <c r="CV24" s="111">
        <v>0</v>
      </c>
      <c r="CW24" s="111">
        <v>133</v>
      </c>
      <c r="CX24" s="111">
        <v>0</v>
      </c>
      <c r="CY24" s="111">
        <v>225</v>
      </c>
      <c r="CZ24" s="111">
        <v>0</v>
      </c>
      <c r="DA24" s="111">
        <v>104</v>
      </c>
    </row>
    <row r="25" spans="1:107" ht="19.5" x14ac:dyDescent="0.3">
      <c r="A25" s="48" t="s">
        <v>73</v>
      </c>
      <c r="B25" s="81">
        <v>641</v>
      </c>
      <c r="C25" s="81">
        <v>859</v>
      </c>
      <c r="D25" s="81">
        <v>555</v>
      </c>
      <c r="E25" s="81">
        <v>591</v>
      </c>
      <c r="F25" s="81">
        <v>458</v>
      </c>
      <c r="G25" s="81">
        <v>628</v>
      </c>
      <c r="H25" s="81">
        <v>489</v>
      </c>
      <c r="I25" s="81">
        <v>609</v>
      </c>
      <c r="J25" s="81">
        <v>156</v>
      </c>
      <c r="K25" s="81">
        <v>332</v>
      </c>
      <c r="L25" s="81">
        <v>518</v>
      </c>
      <c r="M25" s="81">
        <v>314</v>
      </c>
      <c r="N25" s="81">
        <v>412</v>
      </c>
      <c r="O25" s="81">
        <v>428</v>
      </c>
      <c r="P25" s="81">
        <v>350</v>
      </c>
      <c r="Q25" s="81">
        <v>235</v>
      </c>
      <c r="R25" s="81">
        <v>250</v>
      </c>
      <c r="S25" s="81">
        <v>323</v>
      </c>
      <c r="T25" s="81">
        <v>730</v>
      </c>
      <c r="U25" s="81">
        <v>463</v>
      </c>
      <c r="V25" s="81">
        <v>783</v>
      </c>
      <c r="W25" s="81">
        <v>593</v>
      </c>
      <c r="X25" s="81">
        <v>802</v>
      </c>
      <c r="Y25" s="81">
        <v>721</v>
      </c>
      <c r="Z25" s="81">
        <v>1083</v>
      </c>
      <c r="AA25" s="81">
        <v>1032</v>
      </c>
      <c r="AB25" s="81">
        <v>1014</v>
      </c>
      <c r="AC25" s="81">
        <v>986</v>
      </c>
      <c r="AD25" s="81">
        <v>999</v>
      </c>
      <c r="AE25" s="81">
        <v>950</v>
      </c>
      <c r="AF25" s="81">
        <v>1260</v>
      </c>
      <c r="AG25" s="81">
        <v>1200</v>
      </c>
      <c r="AH25" s="81">
        <v>1301</v>
      </c>
      <c r="AI25" s="81">
        <v>1094</v>
      </c>
      <c r="AJ25" s="80">
        <v>1267</v>
      </c>
      <c r="AK25" s="79">
        <v>880</v>
      </c>
      <c r="AL25" s="79">
        <v>1418</v>
      </c>
      <c r="AM25" s="79">
        <v>1186</v>
      </c>
      <c r="AN25" s="79">
        <v>1580</v>
      </c>
      <c r="AO25" s="79">
        <v>1316</v>
      </c>
      <c r="AP25" s="79">
        <v>1949</v>
      </c>
      <c r="AQ25" s="79">
        <v>1360</v>
      </c>
      <c r="AR25" s="79">
        <v>1319</v>
      </c>
      <c r="AS25" s="79">
        <v>1569</v>
      </c>
      <c r="AT25" s="79">
        <v>1896</v>
      </c>
      <c r="AU25" s="79">
        <v>1334</v>
      </c>
      <c r="AV25" s="79">
        <v>2119</v>
      </c>
      <c r="AW25" s="79">
        <v>1681</v>
      </c>
      <c r="AX25" s="79">
        <v>2051</v>
      </c>
      <c r="AY25" s="79">
        <v>1936</v>
      </c>
      <c r="AZ25" s="79">
        <v>2304</v>
      </c>
      <c r="BA25" s="79">
        <v>2158</v>
      </c>
      <c r="BB25" s="79">
        <v>2192</v>
      </c>
      <c r="BC25" s="87">
        <v>1999</v>
      </c>
      <c r="BD25" s="80">
        <v>2252</v>
      </c>
      <c r="BE25" s="87">
        <v>1999</v>
      </c>
      <c r="BF25" s="80">
        <v>2095</v>
      </c>
      <c r="BG25" s="87">
        <v>2242</v>
      </c>
      <c r="BH25" s="80">
        <v>2187</v>
      </c>
      <c r="BI25" s="79">
        <v>1878</v>
      </c>
      <c r="BJ25" s="84">
        <v>1899</v>
      </c>
      <c r="BK25" s="79">
        <v>1707</v>
      </c>
      <c r="BL25" s="79">
        <v>1417</v>
      </c>
      <c r="BM25" s="79">
        <v>1459</v>
      </c>
      <c r="BN25" s="79">
        <v>1625</v>
      </c>
      <c r="BO25" s="79">
        <v>1404</v>
      </c>
      <c r="BP25" s="79">
        <v>1325</v>
      </c>
      <c r="BQ25" s="79">
        <v>1683</v>
      </c>
      <c r="BR25" s="79">
        <v>1088</v>
      </c>
      <c r="BS25" s="79">
        <v>1056</v>
      </c>
      <c r="BT25" s="79">
        <v>439</v>
      </c>
      <c r="BU25" s="81">
        <v>660</v>
      </c>
      <c r="BV25" s="79">
        <v>582</v>
      </c>
      <c r="BW25" s="79">
        <v>416</v>
      </c>
      <c r="BX25" s="79">
        <v>641</v>
      </c>
      <c r="BY25" s="79">
        <v>491</v>
      </c>
      <c r="BZ25" s="79">
        <v>659</v>
      </c>
      <c r="CA25" s="79">
        <v>604</v>
      </c>
      <c r="CB25" s="79">
        <v>965</v>
      </c>
      <c r="CC25" s="79">
        <v>665</v>
      </c>
      <c r="CD25" s="79">
        <v>989</v>
      </c>
      <c r="CE25" s="79">
        <v>702</v>
      </c>
      <c r="CF25" s="79">
        <v>889</v>
      </c>
      <c r="CG25" s="79">
        <v>688</v>
      </c>
      <c r="CH25" s="79">
        <v>923</v>
      </c>
      <c r="CI25" s="79">
        <v>731</v>
      </c>
      <c r="CJ25" s="79">
        <v>154</v>
      </c>
      <c r="CK25" s="79">
        <v>718</v>
      </c>
      <c r="CL25" s="79">
        <v>1298</v>
      </c>
      <c r="CM25" s="79">
        <v>1103</v>
      </c>
      <c r="CN25" s="79">
        <v>1237</v>
      </c>
      <c r="CO25" s="79">
        <v>1249</v>
      </c>
      <c r="CP25" s="79">
        <v>1210</v>
      </c>
      <c r="CQ25" s="87">
        <v>1194</v>
      </c>
      <c r="CR25" s="112">
        <v>1140</v>
      </c>
      <c r="CS25" s="112">
        <v>841</v>
      </c>
      <c r="CT25" s="120">
        <v>1162</v>
      </c>
      <c r="CU25" s="120">
        <v>1230</v>
      </c>
      <c r="CV25" s="112">
        <v>1366</v>
      </c>
      <c r="CW25" s="112">
        <v>1179</v>
      </c>
      <c r="CX25" s="112">
        <v>1632</v>
      </c>
      <c r="CY25" s="112">
        <v>1117</v>
      </c>
      <c r="CZ25" s="129">
        <v>2100</v>
      </c>
      <c r="DA25" s="112">
        <v>1578</v>
      </c>
      <c r="DB25" s="102"/>
    </row>
    <row r="26" spans="1:107" ht="19.5" x14ac:dyDescent="0.3">
      <c r="A26" s="48" t="s">
        <v>74</v>
      </c>
      <c r="B26" s="72">
        <v>0</v>
      </c>
      <c r="C26" s="72">
        <v>0</v>
      </c>
      <c r="D26" s="72">
        <v>0</v>
      </c>
      <c r="E26" s="72">
        <v>38</v>
      </c>
      <c r="F26" s="72">
        <v>0</v>
      </c>
      <c r="G26" s="72">
        <v>107</v>
      </c>
      <c r="H26" s="72">
        <v>0</v>
      </c>
      <c r="I26" s="72">
        <v>30</v>
      </c>
      <c r="J26" s="72">
        <v>0</v>
      </c>
      <c r="K26" s="72">
        <v>22</v>
      </c>
      <c r="L26" s="72">
        <v>0</v>
      </c>
      <c r="M26" s="72">
        <v>34</v>
      </c>
      <c r="N26" s="72">
        <v>0</v>
      </c>
      <c r="O26" s="72">
        <v>56</v>
      </c>
      <c r="P26" s="72">
        <v>0</v>
      </c>
      <c r="Q26" s="72">
        <v>52</v>
      </c>
      <c r="R26" s="72">
        <v>0</v>
      </c>
      <c r="S26" s="72">
        <v>82</v>
      </c>
      <c r="T26" s="72">
        <v>0</v>
      </c>
      <c r="U26" s="72">
        <v>75</v>
      </c>
      <c r="V26" s="72">
        <v>0</v>
      </c>
      <c r="W26" s="72">
        <v>73</v>
      </c>
      <c r="X26" s="72">
        <v>0</v>
      </c>
      <c r="Y26" s="72">
        <v>0</v>
      </c>
      <c r="Z26" s="72">
        <v>0</v>
      </c>
      <c r="AA26" s="72">
        <v>66</v>
      </c>
      <c r="AB26" s="72">
        <v>0</v>
      </c>
      <c r="AC26" s="72">
        <v>35</v>
      </c>
      <c r="AD26" s="72">
        <v>0</v>
      </c>
      <c r="AE26" s="72">
        <v>52</v>
      </c>
      <c r="AF26" s="72">
        <v>0</v>
      </c>
      <c r="AG26" s="72">
        <v>35</v>
      </c>
      <c r="AH26" s="72">
        <v>0</v>
      </c>
      <c r="AI26" s="72">
        <v>33</v>
      </c>
      <c r="AJ26" s="72">
        <v>0</v>
      </c>
      <c r="AK26" s="72">
        <v>41</v>
      </c>
      <c r="AL26" s="72">
        <v>0</v>
      </c>
      <c r="AM26" s="72">
        <v>66</v>
      </c>
      <c r="AN26" s="72">
        <v>0</v>
      </c>
      <c r="AO26" s="72">
        <v>68</v>
      </c>
      <c r="AP26" s="72">
        <v>0</v>
      </c>
      <c r="AQ26" s="72">
        <v>61</v>
      </c>
      <c r="AR26" s="72">
        <v>0</v>
      </c>
      <c r="AS26" s="72">
        <v>63</v>
      </c>
      <c r="AT26" s="72">
        <v>0</v>
      </c>
      <c r="AU26" s="72">
        <v>63</v>
      </c>
      <c r="AV26" s="72">
        <v>0</v>
      </c>
      <c r="AW26" s="72">
        <v>97</v>
      </c>
      <c r="AX26" s="72">
        <v>0</v>
      </c>
      <c r="AY26" s="72">
        <v>29</v>
      </c>
      <c r="AZ26" s="72">
        <v>0</v>
      </c>
      <c r="BA26" s="72">
        <v>38</v>
      </c>
      <c r="BB26" s="72">
        <v>0</v>
      </c>
      <c r="BC26" s="86">
        <v>61</v>
      </c>
      <c r="BD26" s="72">
        <v>0</v>
      </c>
      <c r="BE26" s="86">
        <v>44</v>
      </c>
      <c r="BF26" s="72">
        <v>0</v>
      </c>
      <c r="BG26" s="86">
        <v>93</v>
      </c>
      <c r="BH26" s="72">
        <v>0</v>
      </c>
      <c r="BI26" s="72">
        <v>74</v>
      </c>
      <c r="BJ26" s="83">
        <v>0</v>
      </c>
      <c r="BK26" s="72">
        <v>58</v>
      </c>
      <c r="BL26" s="72">
        <v>0</v>
      </c>
      <c r="BM26" s="72">
        <v>56</v>
      </c>
      <c r="BN26" s="72">
        <v>0</v>
      </c>
      <c r="BO26" s="72">
        <v>46</v>
      </c>
      <c r="BP26" s="72">
        <v>0</v>
      </c>
      <c r="BQ26" s="72">
        <v>24</v>
      </c>
      <c r="BR26" s="72">
        <v>0</v>
      </c>
      <c r="BS26" s="72">
        <v>24</v>
      </c>
      <c r="BT26" s="72">
        <v>0</v>
      </c>
      <c r="BU26" s="72">
        <v>29</v>
      </c>
      <c r="BV26" s="72">
        <v>0</v>
      </c>
      <c r="BW26" s="72">
        <v>33</v>
      </c>
      <c r="BX26" s="72">
        <v>0</v>
      </c>
      <c r="BY26" s="72">
        <v>30</v>
      </c>
      <c r="BZ26" s="72">
        <v>0</v>
      </c>
      <c r="CA26" s="72">
        <v>37</v>
      </c>
      <c r="CB26" s="72">
        <v>0</v>
      </c>
      <c r="CC26" s="72">
        <v>34</v>
      </c>
      <c r="CD26" s="72">
        <v>0</v>
      </c>
      <c r="CE26" s="72">
        <v>29</v>
      </c>
      <c r="CF26" s="72">
        <v>0</v>
      </c>
      <c r="CG26" s="72">
        <v>55</v>
      </c>
      <c r="CH26" s="72">
        <v>0</v>
      </c>
      <c r="CI26" s="72">
        <v>48</v>
      </c>
      <c r="CJ26" s="72">
        <v>0</v>
      </c>
      <c r="CK26" s="72">
        <v>0</v>
      </c>
      <c r="CL26" s="72">
        <v>0</v>
      </c>
      <c r="CM26" s="72">
        <v>101</v>
      </c>
      <c r="CN26" s="72">
        <v>0</v>
      </c>
      <c r="CO26" s="72">
        <v>156</v>
      </c>
      <c r="CP26" s="72">
        <v>0</v>
      </c>
      <c r="CQ26" s="86">
        <v>62</v>
      </c>
      <c r="CR26" s="111">
        <v>0</v>
      </c>
      <c r="CS26" s="111">
        <v>89</v>
      </c>
      <c r="CT26" s="86">
        <v>0</v>
      </c>
      <c r="CU26" s="86">
        <v>83</v>
      </c>
      <c r="CV26" s="111">
        <v>0</v>
      </c>
      <c r="CW26" s="111">
        <v>89</v>
      </c>
      <c r="CX26" s="111">
        <v>0</v>
      </c>
      <c r="CY26" s="111">
        <v>135</v>
      </c>
      <c r="CZ26" s="111">
        <v>0</v>
      </c>
      <c r="DA26" s="111">
        <v>124</v>
      </c>
      <c r="DB26" s="102"/>
    </row>
    <row r="27" spans="1:107" ht="19.5" x14ac:dyDescent="0.3">
      <c r="A27" s="45" t="s">
        <v>72</v>
      </c>
      <c r="B27" s="81">
        <v>48</v>
      </c>
      <c r="C27" s="81">
        <v>0</v>
      </c>
      <c r="D27" s="81">
        <v>48</v>
      </c>
      <c r="E27" s="81">
        <v>34</v>
      </c>
      <c r="F27" s="81">
        <v>89</v>
      </c>
      <c r="G27" s="81">
        <v>36</v>
      </c>
      <c r="H27" s="81">
        <v>97</v>
      </c>
      <c r="I27" s="81">
        <v>40</v>
      </c>
      <c r="J27" s="81">
        <v>79</v>
      </c>
      <c r="K27" s="81">
        <v>27</v>
      </c>
      <c r="L27" s="81">
        <v>81</v>
      </c>
      <c r="M27" s="81">
        <v>27</v>
      </c>
      <c r="N27" s="81">
        <v>23</v>
      </c>
      <c r="O27" s="81">
        <v>23</v>
      </c>
      <c r="P27" s="81">
        <v>46</v>
      </c>
      <c r="Q27" s="81">
        <v>24</v>
      </c>
      <c r="R27" s="81">
        <v>0</v>
      </c>
      <c r="S27" s="81">
        <v>22</v>
      </c>
      <c r="T27" s="81">
        <v>38</v>
      </c>
      <c r="U27" s="81">
        <v>43</v>
      </c>
      <c r="V27" s="81">
        <v>39</v>
      </c>
      <c r="W27" s="81">
        <v>39</v>
      </c>
      <c r="X27" s="81">
        <v>0</v>
      </c>
      <c r="Y27" s="81">
        <v>0</v>
      </c>
      <c r="Z27" s="81">
        <v>5</v>
      </c>
      <c r="AA27" s="81">
        <v>44</v>
      </c>
      <c r="AB27" s="81">
        <v>24</v>
      </c>
      <c r="AC27" s="81">
        <v>20</v>
      </c>
      <c r="AD27" s="81">
        <v>22</v>
      </c>
      <c r="AE27" s="81">
        <v>34</v>
      </c>
      <c r="AF27" s="81">
        <v>33</v>
      </c>
      <c r="AG27" s="81">
        <v>24</v>
      </c>
      <c r="AH27" s="81">
        <v>17</v>
      </c>
      <c r="AI27" s="81">
        <v>24</v>
      </c>
      <c r="AJ27" s="80">
        <v>48</v>
      </c>
      <c r="AK27" s="80">
        <v>41</v>
      </c>
      <c r="AL27" s="80">
        <v>18</v>
      </c>
      <c r="AM27" s="80">
        <v>34</v>
      </c>
      <c r="AN27" s="80">
        <v>26</v>
      </c>
      <c r="AO27" s="80">
        <v>7</v>
      </c>
      <c r="AP27" s="80">
        <v>31</v>
      </c>
      <c r="AQ27" s="80">
        <v>25</v>
      </c>
      <c r="AR27" s="80">
        <v>0</v>
      </c>
      <c r="AS27" s="80">
        <v>0</v>
      </c>
      <c r="AT27" s="80">
        <v>10</v>
      </c>
      <c r="AU27" s="80">
        <v>13</v>
      </c>
      <c r="AV27" s="80">
        <v>0</v>
      </c>
      <c r="AW27" s="80">
        <v>14</v>
      </c>
      <c r="AX27" s="80">
        <v>27</v>
      </c>
      <c r="AY27" s="80">
        <v>17</v>
      </c>
      <c r="AZ27" s="80">
        <v>28</v>
      </c>
      <c r="BA27" s="80">
        <v>26</v>
      </c>
      <c r="BB27" s="80">
        <v>18</v>
      </c>
      <c r="BC27" s="88">
        <v>35</v>
      </c>
      <c r="BD27" s="80">
        <v>23</v>
      </c>
      <c r="BE27" s="88">
        <v>25</v>
      </c>
      <c r="BF27" s="80">
        <v>0</v>
      </c>
      <c r="BG27" s="88">
        <v>21</v>
      </c>
      <c r="BH27" s="80">
        <v>12</v>
      </c>
      <c r="BI27" s="80">
        <v>27</v>
      </c>
      <c r="BJ27" s="85">
        <v>39</v>
      </c>
      <c r="BK27" s="80">
        <v>22</v>
      </c>
      <c r="BL27" s="80">
        <v>0</v>
      </c>
      <c r="BM27" s="80">
        <v>33</v>
      </c>
      <c r="BN27" s="80">
        <v>43</v>
      </c>
      <c r="BO27" s="80">
        <v>19</v>
      </c>
      <c r="BP27" s="80">
        <v>19</v>
      </c>
      <c r="BQ27" s="80">
        <v>19</v>
      </c>
      <c r="BR27" s="80">
        <v>0</v>
      </c>
      <c r="BS27" s="80">
        <v>8</v>
      </c>
      <c r="BT27" s="80">
        <v>21</v>
      </c>
      <c r="BU27" s="81">
        <v>13</v>
      </c>
      <c r="BV27" s="80">
        <v>20</v>
      </c>
      <c r="BW27" s="80">
        <v>9</v>
      </c>
      <c r="BX27" s="80">
        <v>34</v>
      </c>
      <c r="BY27" s="80">
        <v>13</v>
      </c>
      <c r="BZ27" s="80">
        <v>18</v>
      </c>
      <c r="CA27" s="80">
        <v>19</v>
      </c>
      <c r="CB27" s="80">
        <v>14</v>
      </c>
      <c r="CC27" s="80">
        <v>22</v>
      </c>
      <c r="CD27" s="80">
        <v>0</v>
      </c>
      <c r="CE27" s="80">
        <v>0</v>
      </c>
      <c r="CF27" s="80">
        <v>10</v>
      </c>
      <c r="CG27" s="80">
        <v>8</v>
      </c>
      <c r="CH27" s="80">
        <v>2</v>
      </c>
      <c r="CI27" s="80">
        <v>7</v>
      </c>
      <c r="CJ27" s="80">
        <v>0</v>
      </c>
      <c r="CK27" s="80">
        <v>7</v>
      </c>
      <c r="CL27" s="80">
        <v>0</v>
      </c>
      <c r="CM27" s="80">
        <v>0</v>
      </c>
      <c r="CN27" s="80">
        <v>0</v>
      </c>
      <c r="CO27" s="80">
        <v>0</v>
      </c>
      <c r="CP27" s="80">
        <v>0</v>
      </c>
      <c r="CQ27" s="88">
        <v>0</v>
      </c>
      <c r="CR27" s="112">
        <v>0</v>
      </c>
      <c r="CS27" s="112">
        <v>0</v>
      </c>
      <c r="CT27" s="120">
        <v>0</v>
      </c>
      <c r="CU27" s="120">
        <v>0</v>
      </c>
      <c r="CV27" s="112">
        <v>0</v>
      </c>
      <c r="CW27" s="112">
        <v>0</v>
      </c>
      <c r="CX27" s="112">
        <v>0</v>
      </c>
      <c r="CY27" s="112">
        <v>11</v>
      </c>
      <c r="CZ27" s="127">
        <v>0</v>
      </c>
      <c r="DA27" s="112">
        <v>27</v>
      </c>
      <c r="DB27" s="102"/>
    </row>
    <row r="28" spans="1:107" ht="19.5" x14ac:dyDescent="0.3">
      <c r="A28" s="48" t="s">
        <v>75</v>
      </c>
      <c r="B28" s="72">
        <v>0</v>
      </c>
      <c r="C28" s="72">
        <v>0</v>
      </c>
      <c r="D28" s="72">
        <v>0</v>
      </c>
      <c r="E28" s="72">
        <v>40</v>
      </c>
      <c r="F28" s="72">
        <v>0</v>
      </c>
      <c r="G28" s="72">
        <v>26</v>
      </c>
      <c r="H28" s="72">
        <v>0</v>
      </c>
      <c r="I28" s="72">
        <v>27</v>
      </c>
      <c r="J28" s="72">
        <v>0</v>
      </c>
      <c r="K28" s="72">
        <v>0</v>
      </c>
      <c r="L28" s="72">
        <v>0</v>
      </c>
      <c r="M28" s="72">
        <v>3</v>
      </c>
      <c r="N28" s="72">
        <v>0</v>
      </c>
      <c r="O28" s="72">
        <v>10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2</v>
      </c>
      <c r="X28" s="72">
        <v>0</v>
      </c>
      <c r="Y28" s="72">
        <v>26</v>
      </c>
      <c r="Z28" s="72">
        <v>0</v>
      </c>
      <c r="AA28" s="72">
        <v>28</v>
      </c>
      <c r="AB28" s="72">
        <v>0</v>
      </c>
      <c r="AC28" s="72">
        <v>33</v>
      </c>
      <c r="AD28" s="72">
        <v>0</v>
      </c>
      <c r="AE28" s="72">
        <v>46</v>
      </c>
      <c r="AF28" s="72">
        <v>0</v>
      </c>
      <c r="AG28" s="72">
        <v>43</v>
      </c>
      <c r="AH28" s="72">
        <v>0</v>
      </c>
      <c r="AI28" s="72">
        <v>36</v>
      </c>
      <c r="AJ28" s="72">
        <v>0</v>
      </c>
      <c r="AK28" s="72">
        <v>41</v>
      </c>
      <c r="AL28" s="72">
        <v>0</v>
      </c>
      <c r="AM28" s="72">
        <v>33</v>
      </c>
      <c r="AN28" s="72">
        <v>0</v>
      </c>
      <c r="AO28" s="72">
        <v>44</v>
      </c>
      <c r="AP28" s="72">
        <v>0</v>
      </c>
      <c r="AQ28" s="72">
        <v>63</v>
      </c>
      <c r="AR28" s="72">
        <v>0</v>
      </c>
      <c r="AS28" s="72">
        <v>54</v>
      </c>
      <c r="AT28" s="72">
        <v>0</v>
      </c>
      <c r="AU28" s="72">
        <v>199</v>
      </c>
      <c r="AV28" s="72">
        <v>0</v>
      </c>
      <c r="AW28" s="72">
        <v>28</v>
      </c>
      <c r="AX28" s="72">
        <v>0</v>
      </c>
      <c r="AY28" s="72">
        <v>44</v>
      </c>
      <c r="AZ28" s="72">
        <v>0</v>
      </c>
      <c r="BA28" s="72">
        <v>41</v>
      </c>
      <c r="BB28" s="72">
        <v>0</v>
      </c>
      <c r="BC28" s="86">
        <v>51</v>
      </c>
      <c r="BD28" s="72">
        <v>0</v>
      </c>
      <c r="BE28" s="86">
        <v>50</v>
      </c>
      <c r="BF28" s="72">
        <v>0</v>
      </c>
      <c r="BG28" s="86">
        <v>61</v>
      </c>
      <c r="BH28" s="72">
        <v>0</v>
      </c>
      <c r="BI28" s="72">
        <v>53</v>
      </c>
      <c r="BJ28" s="83">
        <v>0</v>
      </c>
      <c r="BK28" s="72">
        <v>40</v>
      </c>
      <c r="BL28" s="72">
        <v>0</v>
      </c>
      <c r="BM28" s="72">
        <v>41</v>
      </c>
      <c r="BN28" s="72">
        <v>0</v>
      </c>
      <c r="BO28" s="72">
        <v>27</v>
      </c>
      <c r="BP28" s="72">
        <v>0</v>
      </c>
      <c r="BQ28" s="72">
        <v>26</v>
      </c>
      <c r="BR28" s="72">
        <v>0</v>
      </c>
      <c r="BS28" s="72">
        <v>24</v>
      </c>
      <c r="BT28" s="72">
        <v>0</v>
      </c>
      <c r="BU28" s="72">
        <v>32</v>
      </c>
      <c r="BV28" s="72">
        <v>0</v>
      </c>
      <c r="BW28" s="72">
        <v>34</v>
      </c>
      <c r="BX28" s="72">
        <v>0</v>
      </c>
      <c r="BY28" s="72">
        <v>27</v>
      </c>
      <c r="BZ28" s="72">
        <v>0</v>
      </c>
      <c r="CA28" s="72">
        <v>29</v>
      </c>
      <c r="CB28" s="72">
        <v>0</v>
      </c>
      <c r="CC28" s="72">
        <v>57</v>
      </c>
      <c r="CD28" s="72">
        <v>0</v>
      </c>
      <c r="CE28" s="72">
        <v>48</v>
      </c>
      <c r="CF28" s="72">
        <v>0</v>
      </c>
      <c r="CG28" s="72">
        <v>69</v>
      </c>
      <c r="CH28" s="72">
        <v>0</v>
      </c>
      <c r="CI28" s="72">
        <v>55</v>
      </c>
      <c r="CJ28" s="72">
        <v>0</v>
      </c>
      <c r="CK28" s="72">
        <v>69</v>
      </c>
      <c r="CL28" s="72">
        <v>0</v>
      </c>
      <c r="CM28" s="72">
        <v>73</v>
      </c>
      <c r="CN28" s="72">
        <v>0</v>
      </c>
      <c r="CO28" s="72">
        <v>87</v>
      </c>
      <c r="CP28" s="72">
        <v>0</v>
      </c>
      <c r="CQ28" s="86">
        <v>84</v>
      </c>
      <c r="CR28" s="111">
        <v>0</v>
      </c>
      <c r="CS28" s="111">
        <v>49</v>
      </c>
      <c r="CT28" s="86">
        <v>0</v>
      </c>
      <c r="CU28" s="86">
        <v>52</v>
      </c>
      <c r="CV28" s="111">
        <v>0</v>
      </c>
      <c r="CW28" s="111">
        <v>87</v>
      </c>
      <c r="CX28" s="111">
        <v>0</v>
      </c>
      <c r="CY28" s="111">
        <v>82</v>
      </c>
      <c r="CZ28" s="111">
        <v>0</v>
      </c>
      <c r="DA28" s="111">
        <v>46</v>
      </c>
      <c r="DB28" s="102"/>
    </row>
    <row r="29" spans="1:107" s="51" customFormat="1" ht="19.5" x14ac:dyDescent="0.3">
      <c r="A29" s="45" t="s">
        <v>79</v>
      </c>
      <c r="B29" s="81">
        <v>0</v>
      </c>
      <c r="C29" s="81">
        <v>0</v>
      </c>
      <c r="D29" s="81">
        <v>0</v>
      </c>
      <c r="E29" s="81">
        <v>30</v>
      </c>
      <c r="F29" s="81">
        <v>0</v>
      </c>
      <c r="G29" s="81">
        <v>25</v>
      </c>
      <c r="H29" s="81">
        <v>0</v>
      </c>
      <c r="I29" s="81">
        <v>19</v>
      </c>
      <c r="J29" s="81">
        <v>0</v>
      </c>
      <c r="K29" s="81">
        <v>4</v>
      </c>
      <c r="L29" s="81">
        <v>0</v>
      </c>
      <c r="M29" s="81">
        <v>14</v>
      </c>
      <c r="N29" s="81">
        <v>0</v>
      </c>
      <c r="O29" s="81">
        <v>0</v>
      </c>
      <c r="P29" s="81">
        <v>0</v>
      </c>
      <c r="Q29" s="81">
        <v>6</v>
      </c>
      <c r="R29" s="81">
        <v>0</v>
      </c>
      <c r="S29" s="81">
        <v>15</v>
      </c>
      <c r="T29" s="81">
        <v>0</v>
      </c>
      <c r="U29" s="81">
        <v>4</v>
      </c>
      <c r="V29" s="81">
        <v>0</v>
      </c>
      <c r="W29" s="81">
        <v>15</v>
      </c>
      <c r="X29" s="81">
        <v>0</v>
      </c>
      <c r="Y29" s="81">
        <v>24</v>
      </c>
      <c r="Z29" s="81">
        <v>0</v>
      </c>
      <c r="AA29" s="81">
        <v>1</v>
      </c>
      <c r="AB29" s="81">
        <v>0</v>
      </c>
      <c r="AC29" s="81">
        <v>9</v>
      </c>
      <c r="AD29" s="81">
        <v>0</v>
      </c>
      <c r="AE29" s="81">
        <v>7</v>
      </c>
      <c r="AF29" s="81">
        <v>0</v>
      </c>
      <c r="AG29" s="81">
        <v>2</v>
      </c>
      <c r="AH29" s="81">
        <v>0</v>
      </c>
      <c r="AI29" s="81">
        <v>6</v>
      </c>
      <c r="AJ29" s="79">
        <v>0</v>
      </c>
      <c r="AK29" s="79">
        <v>1</v>
      </c>
      <c r="AL29" s="79">
        <v>0</v>
      </c>
      <c r="AM29" s="79">
        <v>7</v>
      </c>
      <c r="AN29" s="79">
        <v>0</v>
      </c>
      <c r="AO29" s="79">
        <v>11</v>
      </c>
      <c r="AP29" s="79">
        <v>0</v>
      </c>
      <c r="AQ29" s="79">
        <v>8</v>
      </c>
      <c r="AR29" s="79">
        <v>0</v>
      </c>
      <c r="AS29" s="79">
        <v>207</v>
      </c>
      <c r="AT29" s="79">
        <v>0</v>
      </c>
      <c r="AU29" s="79">
        <v>8</v>
      </c>
      <c r="AV29" s="79">
        <v>0</v>
      </c>
      <c r="AW29" s="79">
        <v>8</v>
      </c>
      <c r="AX29" s="79">
        <v>0</v>
      </c>
      <c r="AY29" s="79">
        <v>3</v>
      </c>
      <c r="AZ29" s="79">
        <v>0</v>
      </c>
      <c r="BA29" s="79">
        <v>10</v>
      </c>
      <c r="BB29" s="79">
        <v>0</v>
      </c>
      <c r="BC29" s="87">
        <v>30</v>
      </c>
      <c r="BD29" s="79">
        <v>0</v>
      </c>
      <c r="BE29" s="87">
        <v>20</v>
      </c>
      <c r="BF29" s="79">
        <v>0</v>
      </c>
      <c r="BG29" s="87">
        <v>312</v>
      </c>
      <c r="BH29" s="79">
        <v>0</v>
      </c>
      <c r="BI29" s="79">
        <v>39</v>
      </c>
      <c r="BJ29" s="84">
        <v>0</v>
      </c>
      <c r="BK29" s="79">
        <v>32</v>
      </c>
      <c r="BL29" s="79">
        <v>16</v>
      </c>
      <c r="BM29" s="79">
        <v>18</v>
      </c>
      <c r="BN29" s="79">
        <v>0</v>
      </c>
      <c r="BO29" s="79">
        <v>15</v>
      </c>
      <c r="BP29" s="79">
        <v>0</v>
      </c>
      <c r="BQ29" s="79">
        <v>2</v>
      </c>
      <c r="BR29" s="79">
        <v>0</v>
      </c>
      <c r="BS29" s="79">
        <v>4</v>
      </c>
      <c r="BT29" s="79">
        <v>0</v>
      </c>
      <c r="BU29" s="81">
        <v>1</v>
      </c>
      <c r="BV29" s="79">
        <v>0</v>
      </c>
      <c r="BW29" s="79">
        <v>1</v>
      </c>
      <c r="BX29" s="79">
        <v>0</v>
      </c>
      <c r="BY29" s="79">
        <v>0</v>
      </c>
      <c r="BZ29" s="79">
        <v>0</v>
      </c>
      <c r="CA29" s="79">
        <v>0</v>
      </c>
      <c r="CB29" s="79">
        <v>0</v>
      </c>
      <c r="CC29" s="79">
        <v>4</v>
      </c>
      <c r="CD29" s="79">
        <v>0</v>
      </c>
      <c r="CE29" s="79">
        <v>7</v>
      </c>
      <c r="CF29" s="79">
        <v>0</v>
      </c>
      <c r="CG29" s="79">
        <v>35</v>
      </c>
      <c r="CH29" s="79">
        <v>0</v>
      </c>
      <c r="CI29" s="79">
        <v>37</v>
      </c>
      <c r="CJ29" s="79">
        <v>0</v>
      </c>
      <c r="CK29" s="79">
        <v>36</v>
      </c>
      <c r="CL29" s="79">
        <v>0</v>
      </c>
      <c r="CM29" s="79">
        <v>273</v>
      </c>
      <c r="CN29" s="79">
        <v>0</v>
      </c>
      <c r="CO29" s="79">
        <v>41</v>
      </c>
      <c r="CP29" s="79">
        <v>0</v>
      </c>
      <c r="CQ29" s="87">
        <v>34</v>
      </c>
      <c r="CR29" s="113">
        <v>39</v>
      </c>
      <c r="CS29" s="113">
        <v>29</v>
      </c>
      <c r="CT29" s="121">
        <v>0</v>
      </c>
      <c r="CU29" s="121">
        <v>22</v>
      </c>
      <c r="CV29" s="113">
        <v>0</v>
      </c>
      <c r="CW29" s="113">
        <v>50</v>
      </c>
      <c r="CX29" s="113">
        <v>0</v>
      </c>
      <c r="CY29" s="113">
        <v>58</v>
      </c>
      <c r="CZ29" s="113">
        <v>0</v>
      </c>
      <c r="DA29" s="131">
        <v>54</v>
      </c>
      <c r="DB29" s="103"/>
    </row>
    <row r="30" spans="1:107" ht="19.5" x14ac:dyDescent="0.3">
      <c r="A30" s="48" t="s">
        <v>80</v>
      </c>
      <c r="B30" s="72">
        <v>6</v>
      </c>
      <c r="C30" s="72">
        <v>13</v>
      </c>
      <c r="D30" s="72">
        <v>10</v>
      </c>
      <c r="E30" s="72">
        <v>14</v>
      </c>
      <c r="F30" s="72">
        <v>17</v>
      </c>
      <c r="G30" s="72">
        <v>0</v>
      </c>
      <c r="H30" s="72">
        <v>30</v>
      </c>
      <c r="I30" s="72">
        <v>2</v>
      </c>
      <c r="J30" s="72">
        <v>37</v>
      </c>
      <c r="K30" s="72">
        <v>0</v>
      </c>
      <c r="L30" s="72">
        <v>55</v>
      </c>
      <c r="M30" s="72">
        <v>0</v>
      </c>
      <c r="N30" s="72">
        <v>75</v>
      </c>
      <c r="O30" s="72">
        <v>0</v>
      </c>
      <c r="P30" s="72">
        <v>23</v>
      </c>
      <c r="Q30" s="72">
        <v>12</v>
      </c>
      <c r="R30" s="72">
        <v>17</v>
      </c>
      <c r="S30" s="72">
        <v>0</v>
      </c>
      <c r="T30" s="72">
        <v>32</v>
      </c>
      <c r="U30" s="72">
        <v>1</v>
      </c>
      <c r="V30" s="72">
        <v>6</v>
      </c>
      <c r="W30" s="72">
        <v>0</v>
      </c>
      <c r="X30" s="72">
        <v>82</v>
      </c>
      <c r="Y30" s="72">
        <v>0</v>
      </c>
      <c r="Z30" s="72">
        <v>34</v>
      </c>
      <c r="AA30" s="72">
        <v>2</v>
      </c>
      <c r="AB30" s="72">
        <v>27</v>
      </c>
      <c r="AC30" s="72">
        <v>0</v>
      </c>
      <c r="AD30" s="72">
        <v>69</v>
      </c>
      <c r="AE30" s="72">
        <v>5</v>
      </c>
      <c r="AF30" s="72">
        <v>52</v>
      </c>
      <c r="AG30" s="72">
        <v>0</v>
      </c>
      <c r="AH30" s="72">
        <v>49</v>
      </c>
      <c r="AI30" s="72">
        <v>0</v>
      </c>
      <c r="AJ30" s="72">
        <v>59</v>
      </c>
      <c r="AK30" s="72">
        <v>0</v>
      </c>
      <c r="AL30" s="72">
        <v>42</v>
      </c>
      <c r="AM30" s="72">
        <v>17</v>
      </c>
      <c r="AN30" s="72">
        <v>60</v>
      </c>
      <c r="AO30" s="72">
        <v>0</v>
      </c>
      <c r="AP30" s="72">
        <v>70</v>
      </c>
      <c r="AQ30" s="72">
        <v>0</v>
      </c>
      <c r="AR30" s="72">
        <v>22</v>
      </c>
      <c r="AS30" s="72">
        <v>0</v>
      </c>
      <c r="AT30" s="72">
        <v>93</v>
      </c>
      <c r="AU30" s="72">
        <v>0</v>
      </c>
      <c r="AV30" s="72">
        <v>102</v>
      </c>
      <c r="AW30" s="72">
        <v>0</v>
      </c>
      <c r="AX30" s="72">
        <v>85</v>
      </c>
      <c r="AY30" s="72">
        <v>0</v>
      </c>
      <c r="AZ30" s="72">
        <v>203</v>
      </c>
      <c r="BA30" s="72">
        <v>33</v>
      </c>
      <c r="BB30" s="72">
        <v>200</v>
      </c>
      <c r="BC30" s="86">
        <v>208</v>
      </c>
      <c r="BD30" s="72">
        <v>253</v>
      </c>
      <c r="BE30" s="86">
        <v>172</v>
      </c>
      <c r="BF30" s="72">
        <v>184</v>
      </c>
      <c r="BG30" s="86">
        <v>160</v>
      </c>
      <c r="BH30" s="72">
        <v>329</v>
      </c>
      <c r="BI30" s="72">
        <v>1729</v>
      </c>
      <c r="BJ30" s="83">
        <v>74</v>
      </c>
      <c r="BK30" s="72">
        <v>149</v>
      </c>
      <c r="BL30" s="72">
        <v>0</v>
      </c>
      <c r="BM30" s="72">
        <v>103</v>
      </c>
      <c r="BN30" s="72">
        <v>0</v>
      </c>
      <c r="BO30" s="72">
        <v>144</v>
      </c>
      <c r="BP30" s="72">
        <v>248</v>
      </c>
      <c r="BQ30" s="72">
        <v>78</v>
      </c>
      <c r="BR30" s="72">
        <v>125</v>
      </c>
      <c r="BS30" s="72">
        <v>22</v>
      </c>
      <c r="BT30" s="72">
        <v>59</v>
      </c>
      <c r="BU30" s="72">
        <v>69</v>
      </c>
      <c r="BV30" s="72">
        <v>15</v>
      </c>
      <c r="BW30" s="72">
        <v>58</v>
      </c>
      <c r="BX30" s="72">
        <v>153</v>
      </c>
      <c r="BY30" s="72">
        <v>39</v>
      </c>
      <c r="BZ30" s="72">
        <v>179</v>
      </c>
      <c r="CA30" s="72">
        <v>41</v>
      </c>
      <c r="CB30" s="72">
        <v>42</v>
      </c>
      <c r="CC30" s="72">
        <v>89</v>
      </c>
      <c r="CD30" s="72">
        <v>102</v>
      </c>
      <c r="CE30" s="72">
        <v>110</v>
      </c>
      <c r="CF30" s="72">
        <v>54</v>
      </c>
      <c r="CG30" s="72">
        <v>93</v>
      </c>
      <c r="CH30" s="72">
        <v>282</v>
      </c>
      <c r="CI30" s="72">
        <v>126</v>
      </c>
      <c r="CJ30" s="72">
        <v>278</v>
      </c>
      <c r="CK30" s="72">
        <v>187</v>
      </c>
      <c r="CL30" s="72">
        <v>345</v>
      </c>
      <c r="CM30" s="72">
        <v>228</v>
      </c>
      <c r="CN30" s="72">
        <v>373</v>
      </c>
      <c r="CO30" s="72">
        <v>111</v>
      </c>
      <c r="CP30" s="72">
        <v>85</v>
      </c>
      <c r="CQ30" s="86">
        <v>122</v>
      </c>
      <c r="CR30" s="111">
        <v>649</v>
      </c>
      <c r="CS30" s="111">
        <v>719</v>
      </c>
      <c r="CT30" s="86">
        <v>198</v>
      </c>
      <c r="CU30" s="86">
        <v>46</v>
      </c>
      <c r="CV30" s="111">
        <v>192</v>
      </c>
      <c r="CW30" s="111">
        <v>390</v>
      </c>
      <c r="CX30" s="111">
        <v>708</v>
      </c>
      <c r="CY30" s="111">
        <v>463</v>
      </c>
      <c r="CZ30" s="111">
        <v>570</v>
      </c>
      <c r="DA30" s="111">
        <v>271</v>
      </c>
      <c r="DB30" s="136"/>
      <c r="DC30" s="136"/>
    </row>
    <row r="31" spans="1:107" s="51" customFormat="1" ht="19.5" x14ac:dyDescent="0.3">
      <c r="A31" s="58" t="s">
        <v>81</v>
      </c>
      <c r="B31" s="81">
        <v>139</v>
      </c>
      <c r="C31" s="81">
        <v>109</v>
      </c>
      <c r="D31" s="81">
        <v>126</v>
      </c>
      <c r="E31" s="81">
        <v>108</v>
      </c>
      <c r="F31" s="81">
        <v>126</v>
      </c>
      <c r="G31" s="81">
        <v>83</v>
      </c>
      <c r="H31" s="81">
        <v>69</v>
      </c>
      <c r="I31" s="81">
        <v>81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v>0</v>
      </c>
      <c r="AE31" s="81">
        <v>0</v>
      </c>
      <c r="AF31" s="81">
        <v>0</v>
      </c>
      <c r="AG31" s="81">
        <v>0</v>
      </c>
      <c r="AH31" s="81">
        <v>0</v>
      </c>
      <c r="AI31" s="81">
        <v>0</v>
      </c>
      <c r="AJ31" s="79">
        <v>0</v>
      </c>
      <c r="AK31" s="79">
        <v>0</v>
      </c>
      <c r="AL31" s="79">
        <v>0</v>
      </c>
      <c r="AM31" s="79">
        <v>0</v>
      </c>
      <c r="AN31" s="79">
        <v>0</v>
      </c>
      <c r="AO31" s="79">
        <v>0</v>
      </c>
      <c r="AP31" s="79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0</v>
      </c>
      <c r="AW31" s="79">
        <v>0</v>
      </c>
      <c r="AX31" s="79">
        <v>0</v>
      </c>
      <c r="AY31" s="79">
        <v>0</v>
      </c>
      <c r="AZ31" s="79">
        <v>0</v>
      </c>
      <c r="BA31" s="79">
        <v>0</v>
      </c>
      <c r="BB31" s="79">
        <v>0</v>
      </c>
      <c r="BC31" s="87">
        <v>0</v>
      </c>
      <c r="BD31" s="79">
        <v>0</v>
      </c>
      <c r="BE31" s="87">
        <v>0</v>
      </c>
      <c r="BF31" s="79">
        <v>0</v>
      </c>
      <c r="BG31" s="87">
        <v>0</v>
      </c>
      <c r="BH31" s="79">
        <v>0</v>
      </c>
      <c r="BI31" s="79">
        <v>0</v>
      </c>
      <c r="BJ31" s="84">
        <v>0</v>
      </c>
      <c r="BK31" s="79">
        <v>0</v>
      </c>
      <c r="BL31" s="79">
        <v>0</v>
      </c>
      <c r="BM31" s="79">
        <v>0</v>
      </c>
      <c r="BN31" s="79">
        <v>0</v>
      </c>
      <c r="BO31" s="79">
        <v>0</v>
      </c>
      <c r="BP31" s="79">
        <v>0</v>
      </c>
      <c r="BQ31" s="79">
        <v>0</v>
      </c>
      <c r="BR31" s="79">
        <v>0</v>
      </c>
      <c r="BS31" s="79">
        <v>0</v>
      </c>
      <c r="BT31" s="79">
        <v>0</v>
      </c>
      <c r="BU31" s="81">
        <v>0</v>
      </c>
      <c r="BV31" s="79">
        <v>0</v>
      </c>
      <c r="BW31" s="79">
        <v>0</v>
      </c>
      <c r="BX31" s="79">
        <v>0</v>
      </c>
      <c r="BY31" s="79">
        <v>0</v>
      </c>
      <c r="BZ31" s="79">
        <v>0</v>
      </c>
      <c r="CA31" s="79">
        <v>0</v>
      </c>
      <c r="CB31" s="79">
        <v>0</v>
      </c>
      <c r="CC31" s="79">
        <v>0</v>
      </c>
      <c r="CD31" s="79">
        <v>0</v>
      </c>
      <c r="CE31" s="79">
        <v>0</v>
      </c>
      <c r="CF31" s="79">
        <v>0</v>
      </c>
      <c r="CG31" s="79">
        <v>0</v>
      </c>
      <c r="CH31" s="79">
        <v>0</v>
      </c>
      <c r="CI31" s="79">
        <v>0</v>
      </c>
      <c r="CJ31" s="79">
        <v>0</v>
      </c>
      <c r="CK31" s="79">
        <v>0</v>
      </c>
      <c r="CL31" s="79">
        <v>0</v>
      </c>
      <c r="CM31" s="79">
        <v>0</v>
      </c>
      <c r="CN31" s="79">
        <v>0</v>
      </c>
      <c r="CO31" s="79">
        <v>0</v>
      </c>
      <c r="CP31" s="79">
        <v>0</v>
      </c>
      <c r="CQ31" s="87">
        <v>0</v>
      </c>
      <c r="CR31" s="113">
        <v>0</v>
      </c>
      <c r="CS31" s="113">
        <v>0</v>
      </c>
      <c r="CT31" s="121">
        <v>0</v>
      </c>
      <c r="CU31" s="121">
        <v>0</v>
      </c>
      <c r="CV31" s="113">
        <v>0</v>
      </c>
      <c r="CW31" s="113">
        <v>0</v>
      </c>
      <c r="CX31" s="113">
        <v>0</v>
      </c>
      <c r="CY31" s="132">
        <v>0</v>
      </c>
      <c r="CZ31" s="113">
        <v>0</v>
      </c>
      <c r="DA31" s="133">
        <v>0</v>
      </c>
      <c r="DB31" s="103"/>
    </row>
    <row r="32" spans="1:107" s="51" customFormat="1" ht="19.5" x14ac:dyDescent="0.3">
      <c r="A32" s="58" t="s">
        <v>96</v>
      </c>
      <c r="B32" s="72">
        <v>0</v>
      </c>
      <c r="C32" s="72">
        <v>0</v>
      </c>
      <c r="D32" s="72">
        <v>0</v>
      </c>
      <c r="E32" s="72">
        <v>5</v>
      </c>
      <c r="F32" s="72">
        <v>0</v>
      </c>
      <c r="G32" s="72">
        <v>2</v>
      </c>
      <c r="H32" s="72">
        <v>11</v>
      </c>
      <c r="I32" s="72">
        <v>9</v>
      </c>
      <c r="J32" s="72">
        <v>22</v>
      </c>
      <c r="K32" s="72">
        <v>10</v>
      </c>
      <c r="L32" s="72">
        <v>17</v>
      </c>
      <c r="M32" s="72">
        <v>4</v>
      </c>
      <c r="N32" s="72">
        <v>8</v>
      </c>
      <c r="O32" s="72">
        <v>7</v>
      </c>
      <c r="P32" s="72">
        <v>21</v>
      </c>
      <c r="Q32" s="72">
        <v>1</v>
      </c>
      <c r="R32" s="72">
        <v>8</v>
      </c>
      <c r="S32" s="72">
        <v>5</v>
      </c>
      <c r="T32" s="72">
        <v>23</v>
      </c>
      <c r="U32" s="72">
        <v>5</v>
      </c>
      <c r="V32" s="72">
        <v>5</v>
      </c>
      <c r="W32" s="72">
        <v>13</v>
      </c>
      <c r="X32" s="72">
        <v>17</v>
      </c>
      <c r="Y32" s="72">
        <v>3</v>
      </c>
      <c r="Z32" s="72">
        <v>55</v>
      </c>
      <c r="AA32" s="72">
        <v>3</v>
      </c>
      <c r="AB32" s="72">
        <v>23</v>
      </c>
      <c r="AC32" s="72">
        <v>5</v>
      </c>
      <c r="AD32" s="72">
        <v>23</v>
      </c>
      <c r="AE32" s="72">
        <v>9</v>
      </c>
      <c r="AF32" s="72">
        <v>11</v>
      </c>
      <c r="AG32" s="72">
        <v>10</v>
      </c>
      <c r="AH32" s="72">
        <v>30</v>
      </c>
      <c r="AI32" s="72">
        <v>11</v>
      </c>
      <c r="AJ32" s="72">
        <v>50</v>
      </c>
      <c r="AK32" s="72">
        <v>14</v>
      </c>
      <c r="AL32" s="72">
        <v>48</v>
      </c>
      <c r="AM32" s="72">
        <v>15</v>
      </c>
      <c r="AN32" s="72">
        <v>37</v>
      </c>
      <c r="AO32" s="72">
        <v>9</v>
      </c>
      <c r="AP32" s="72">
        <v>21</v>
      </c>
      <c r="AQ32" s="72">
        <v>27</v>
      </c>
      <c r="AR32" s="72">
        <v>19</v>
      </c>
      <c r="AS32" s="72">
        <v>23</v>
      </c>
      <c r="AT32" s="72">
        <v>36</v>
      </c>
      <c r="AU32" s="72">
        <v>32</v>
      </c>
      <c r="AV32" s="72">
        <v>59</v>
      </c>
      <c r="AW32" s="72">
        <v>62</v>
      </c>
      <c r="AX32" s="72">
        <v>34</v>
      </c>
      <c r="AY32" s="72">
        <v>43</v>
      </c>
      <c r="AZ32" s="72">
        <v>28</v>
      </c>
      <c r="BA32" s="72">
        <v>31</v>
      </c>
      <c r="BB32" s="72">
        <v>42</v>
      </c>
      <c r="BC32" s="86">
        <v>36</v>
      </c>
      <c r="BD32" s="72">
        <v>38</v>
      </c>
      <c r="BE32" s="86">
        <v>39</v>
      </c>
      <c r="BF32" s="72">
        <v>21</v>
      </c>
      <c r="BG32" s="86">
        <v>39</v>
      </c>
      <c r="BH32" s="72">
        <v>50</v>
      </c>
      <c r="BI32" s="72">
        <v>29</v>
      </c>
      <c r="BJ32" s="83">
        <v>57</v>
      </c>
      <c r="BK32" s="72">
        <v>19</v>
      </c>
      <c r="BL32" s="72">
        <v>27</v>
      </c>
      <c r="BM32" s="72">
        <v>25</v>
      </c>
      <c r="BN32" s="72">
        <v>43</v>
      </c>
      <c r="BO32" s="72">
        <v>30</v>
      </c>
      <c r="BP32" s="72">
        <v>9</v>
      </c>
      <c r="BQ32" s="72">
        <v>30</v>
      </c>
      <c r="BR32" s="72">
        <v>28</v>
      </c>
      <c r="BS32" s="72">
        <v>24</v>
      </c>
      <c r="BT32" s="72">
        <v>26</v>
      </c>
      <c r="BU32" s="72">
        <v>36</v>
      </c>
      <c r="BV32" s="72">
        <v>30</v>
      </c>
      <c r="BW32" s="72">
        <v>12</v>
      </c>
      <c r="BX32" s="72">
        <v>33</v>
      </c>
      <c r="BY32" s="72">
        <v>28</v>
      </c>
      <c r="BZ32" s="72">
        <v>48</v>
      </c>
      <c r="CA32" s="72">
        <v>25</v>
      </c>
      <c r="CB32" s="72">
        <v>52</v>
      </c>
      <c r="CC32" s="72">
        <v>70</v>
      </c>
      <c r="CD32" s="72">
        <v>20</v>
      </c>
      <c r="CE32" s="72">
        <v>33</v>
      </c>
      <c r="CF32" s="72">
        <v>20</v>
      </c>
      <c r="CG32" s="72">
        <v>39</v>
      </c>
      <c r="CH32" s="72">
        <v>21</v>
      </c>
      <c r="CI32" s="72">
        <v>48</v>
      </c>
      <c r="CJ32" s="72">
        <v>30</v>
      </c>
      <c r="CK32" s="72">
        <v>27</v>
      </c>
      <c r="CL32" s="72">
        <v>27</v>
      </c>
      <c r="CM32" s="72">
        <v>40</v>
      </c>
      <c r="CN32" s="72">
        <v>51</v>
      </c>
      <c r="CO32" s="72">
        <v>17</v>
      </c>
      <c r="CP32" s="72">
        <v>32</v>
      </c>
      <c r="CQ32" s="86">
        <v>59</v>
      </c>
      <c r="CR32" s="111">
        <v>280</v>
      </c>
      <c r="CS32" s="111">
        <v>166</v>
      </c>
      <c r="CT32" s="86">
        <v>24</v>
      </c>
      <c r="CU32" s="86">
        <v>30</v>
      </c>
      <c r="CV32" s="111">
        <v>24</v>
      </c>
      <c r="CW32" s="111">
        <v>30</v>
      </c>
      <c r="CX32" s="111">
        <v>33</v>
      </c>
      <c r="CY32" s="111">
        <v>34</v>
      </c>
      <c r="CZ32" s="111">
        <v>45</v>
      </c>
      <c r="DA32" s="111">
        <v>67</v>
      </c>
      <c r="DB32" s="103"/>
    </row>
    <row r="33" spans="1:106" s="51" customFormat="1" ht="19.5" x14ac:dyDescent="0.3">
      <c r="A33" s="58" t="s">
        <v>125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  <c r="AG33" s="81">
        <v>0</v>
      </c>
      <c r="AH33" s="81">
        <v>9</v>
      </c>
      <c r="AI33" s="81">
        <v>2</v>
      </c>
      <c r="AJ33" s="79">
        <v>11</v>
      </c>
      <c r="AK33" s="79">
        <v>1</v>
      </c>
      <c r="AL33" s="79">
        <v>20</v>
      </c>
      <c r="AM33" s="79">
        <v>0</v>
      </c>
      <c r="AN33" s="79">
        <v>21</v>
      </c>
      <c r="AO33" s="79">
        <v>6</v>
      </c>
      <c r="AP33" s="79">
        <v>30</v>
      </c>
      <c r="AQ33" s="79">
        <v>5</v>
      </c>
      <c r="AR33" s="79">
        <v>19</v>
      </c>
      <c r="AS33" s="79">
        <v>3</v>
      </c>
      <c r="AT33" s="79">
        <v>0</v>
      </c>
      <c r="AU33" s="79">
        <v>0</v>
      </c>
      <c r="AV33" s="79">
        <v>0</v>
      </c>
      <c r="AW33" s="79">
        <v>0</v>
      </c>
      <c r="AX33" s="79">
        <v>0</v>
      </c>
      <c r="AY33" s="79">
        <v>0</v>
      </c>
      <c r="AZ33" s="79">
        <v>145</v>
      </c>
      <c r="BA33" s="79">
        <v>134</v>
      </c>
      <c r="BB33" s="79">
        <v>200</v>
      </c>
      <c r="BC33" s="87">
        <v>267</v>
      </c>
      <c r="BD33" s="79">
        <v>218</v>
      </c>
      <c r="BE33" s="87">
        <v>201</v>
      </c>
      <c r="BF33" s="79">
        <v>97</v>
      </c>
      <c r="BG33" s="87">
        <v>219</v>
      </c>
      <c r="BH33" s="79">
        <v>412</v>
      </c>
      <c r="BI33" s="79">
        <v>383</v>
      </c>
      <c r="BJ33" s="84">
        <v>439</v>
      </c>
      <c r="BK33" s="79">
        <v>360</v>
      </c>
      <c r="BL33" s="79">
        <v>336</v>
      </c>
      <c r="BM33" s="79">
        <v>478</v>
      </c>
      <c r="BN33" s="79">
        <v>209</v>
      </c>
      <c r="BO33" s="79">
        <v>591</v>
      </c>
      <c r="BP33" s="79">
        <v>219</v>
      </c>
      <c r="BQ33" s="79">
        <v>593</v>
      </c>
      <c r="BR33" s="79">
        <v>85</v>
      </c>
      <c r="BS33" s="79">
        <v>546</v>
      </c>
      <c r="BT33" s="79">
        <v>0</v>
      </c>
      <c r="BU33" s="81">
        <v>0</v>
      </c>
      <c r="BV33" s="79">
        <v>0</v>
      </c>
      <c r="BW33" s="79">
        <v>0</v>
      </c>
      <c r="BX33" s="79">
        <v>0</v>
      </c>
      <c r="BY33" s="79">
        <v>0</v>
      </c>
      <c r="BZ33" s="79">
        <v>0</v>
      </c>
      <c r="CA33" s="79">
        <v>0</v>
      </c>
      <c r="CB33" s="79">
        <v>0</v>
      </c>
      <c r="CC33" s="79">
        <v>0</v>
      </c>
      <c r="CD33" s="79">
        <v>0</v>
      </c>
      <c r="CE33" s="79">
        <v>0</v>
      </c>
      <c r="CF33" s="79">
        <v>0</v>
      </c>
      <c r="CG33" s="79">
        <v>0</v>
      </c>
      <c r="CH33" s="79">
        <v>0</v>
      </c>
      <c r="CI33" s="79">
        <v>0</v>
      </c>
      <c r="CJ33" s="79">
        <v>0</v>
      </c>
      <c r="CK33" s="79">
        <v>87</v>
      </c>
      <c r="CL33" s="79">
        <v>0</v>
      </c>
      <c r="CM33" s="79">
        <v>0</v>
      </c>
      <c r="CN33" s="79">
        <v>0</v>
      </c>
      <c r="CO33" s="79">
        <v>0</v>
      </c>
      <c r="CP33" s="79">
        <v>0</v>
      </c>
      <c r="CQ33" s="87">
        <v>0</v>
      </c>
      <c r="CR33" s="113">
        <v>212</v>
      </c>
      <c r="CS33" s="113">
        <v>105</v>
      </c>
      <c r="CT33" s="121">
        <v>116</v>
      </c>
      <c r="CU33" s="121">
        <v>216</v>
      </c>
      <c r="CV33" s="113">
        <v>425</v>
      </c>
      <c r="CW33" s="113">
        <v>278</v>
      </c>
      <c r="CX33" s="113">
        <v>720</v>
      </c>
      <c r="CY33" s="132">
        <v>378</v>
      </c>
      <c r="CZ33" s="113">
        <v>506</v>
      </c>
      <c r="DA33" s="133">
        <v>586</v>
      </c>
      <c r="DB33" s="103"/>
    </row>
    <row r="34" spans="1:106" s="51" customFormat="1" ht="19.5" x14ac:dyDescent="0.3">
      <c r="A34" s="58" t="s">
        <v>165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>
        <v>230</v>
      </c>
      <c r="BC34" s="86">
        <v>235</v>
      </c>
      <c r="BD34" s="72">
        <v>289</v>
      </c>
      <c r="BE34" s="86">
        <v>318</v>
      </c>
      <c r="BF34" s="72">
        <v>273</v>
      </c>
      <c r="BG34" s="86">
        <v>341</v>
      </c>
      <c r="BH34" s="72">
        <v>365</v>
      </c>
      <c r="BI34" s="72">
        <v>340</v>
      </c>
      <c r="BJ34" s="83">
        <v>320</v>
      </c>
      <c r="BK34" s="72">
        <v>331</v>
      </c>
      <c r="BL34" s="72">
        <v>179</v>
      </c>
      <c r="BM34" s="72">
        <v>294</v>
      </c>
      <c r="BN34" s="72">
        <v>194</v>
      </c>
      <c r="BO34" s="72">
        <v>225</v>
      </c>
      <c r="BP34" s="72">
        <v>146</v>
      </c>
      <c r="BQ34" s="72">
        <v>136</v>
      </c>
      <c r="BR34" s="72">
        <v>72</v>
      </c>
      <c r="BS34" s="72">
        <v>48</v>
      </c>
      <c r="BT34" s="72">
        <v>0</v>
      </c>
      <c r="BU34" s="72">
        <v>0</v>
      </c>
      <c r="BV34" s="72">
        <v>0</v>
      </c>
      <c r="BW34" s="72">
        <v>0</v>
      </c>
      <c r="BX34" s="72">
        <v>0</v>
      </c>
      <c r="BY34" s="72">
        <v>0</v>
      </c>
      <c r="BZ34" s="72">
        <v>64</v>
      </c>
      <c r="CA34" s="72">
        <v>137</v>
      </c>
      <c r="CB34" s="72">
        <v>130</v>
      </c>
      <c r="CC34" s="72">
        <v>43</v>
      </c>
      <c r="CD34" s="72">
        <v>83</v>
      </c>
      <c r="CE34" s="72">
        <v>56</v>
      </c>
      <c r="CF34" s="72">
        <v>59</v>
      </c>
      <c r="CG34" s="72">
        <v>79</v>
      </c>
      <c r="CH34" s="72">
        <v>102</v>
      </c>
      <c r="CI34" s="72">
        <v>70</v>
      </c>
      <c r="CJ34" s="72">
        <v>155</v>
      </c>
      <c r="CK34" s="72">
        <v>57</v>
      </c>
      <c r="CL34" s="72">
        <v>123</v>
      </c>
      <c r="CM34" s="72">
        <v>116</v>
      </c>
      <c r="CN34" s="72">
        <v>280</v>
      </c>
      <c r="CO34" s="72">
        <v>166</v>
      </c>
      <c r="CP34" s="72">
        <v>127</v>
      </c>
      <c r="CQ34" s="86">
        <v>321</v>
      </c>
      <c r="CR34" s="111">
        <v>678</v>
      </c>
      <c r="CS34" s="111">
        <v>661</v>
      </c>
      <c r="CT34" s="86">
        <v>297</v>
      </c>
      <c r="CU34" s="86">
        <v>335</v>
      </c>
      <c r="CV34" s="111">
        <v>180</v>
      </c>
      <c r="CW34" s="111">
        <v>309</v>
      </c>
      <c r="CX34" s="111">
        <v>182</v>
      </c>
      <c r="CY34" s="111">
        <v>143</v>
      </c>
      <c r="CZ34" s="111">
        <v>140</v>
      </c>
      <c r="DA34" s="111">
        <v>137</v>
      </c>
    </row>
    <row r="35" spans="1:106" s="51" customFormat="1" ht="19.5" x14ac:dyDescent="0.3">
      <c r="A35" s="58" t="s">
        <v>172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95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>
        <v>0</v>
      </c>
      <c r="BZ35" s="98">
        <v>97</v>
      </c>
      <c r="CA35" s="98">
        <v>0</v>
      </c>
      <c r="CB35" s="98">
        <v>0</v>
      </c>
      <c r="CC35" s="98">
        <v>79</v>
      </c>
      <c r="CD35" s="98">
        <v>122</v>
      </c>
      <c r="CE35" s="98">
        <v>138</v>
      </c>
      <c r="CF35" s="98">
        <v>150</v>
      </c>
      <c r="CG35" s="98">
        <v>85</v>
      </c>
      <c r="CH35" s="98">
        <v>0</v>
      </c>
      <c r="CI35" s="98">
        <v>118</v>
      </c>
      <c r="CJ35" s="98">
        <v>344</v>
      </c>
      <c r="CK35" s="98">
        <v>160</v>
      </c>
      <c r="CL35" s="98">
        <v>340</v>
      </c>
      <c r="CM35" s="98">
        <v>248</v>
      </c>
      <c r="CN35" s="98">
        <v>332</v>
      </c>
      <c r="CO35" s="98">
        <v>320</v>
      </c>
      <c r="CP35" s="98">
        <v>314</v>
      </c>
      <c r="CQ35" s="100">
        <v>325</v>
      </c>
      <c r="CR35" s="113">
        <v>333</v>
      </c>
      <c r="CS35" s="113">
        <v>285</v>
      </c>
      <c r="CT35" s="121">
        <v>309</v>
      </c>
      <c r="CU35" s="121">
        <v>599</v>
      </c>
      <c r="CV35" s="113">
        <v>344</v>
      </c>
      <c r="CW35" s="113">
        <v>295</v>
      </c>
      <c r="CX35" s="113">
        <v>107</v>
      </c>
      <c r="CY35" s="132">
        <v>143</v>
      </c>
      <c r="CZ35" s="131">
        <v>126</v>
      </c>
      <c r="DA35" s="131">
        <v>102</v>
      </c>
      <c r="DB35" s="103"/>
    </row>
    <row r="36" spans="1:106" s="51" customFormat="1" ht="19.5" x14ac:dyDescent="0.3">
      <c r="A36" s="58" t="s">
        <v>186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95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122"/>
      <c r="AI36" s="122"/>
      <c r="AJ36" s="122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2"/>
      <c r="AW36" s="122"/>
      <c r="AX36" s="122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2"/>
      <c r="BK36" s="122"/>
      <c r="BL36" s="122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2"/>
      <c r="BY36" s="122"/>
      <c r="BZ36" s="122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>
        <v>170</v>
      </c>
      <c r="CK36" s="123">
        <v>43</v>
      </c>
      <c r="CL36" s="122">
        <v>497</v>
      </c>
      <c r="CM36" s="122">
        <v>156</v>
      </c>
      <c r="CN36" s="122">
        <v>498</v>
      </c>
      <c r="CO36" s="123">
        <v>336</v>
      </c>
      <c r="CP36" s="123">
        <v>463</v>
      </c>
      <c r="CQ36" s="123">
        <v>470</v>
      </c>
      <c r="CR36" s="124">
        <v>310</v>
      </c>
      <c r="CS36" s="111">
        <v>312</v>
      </c>
      <c r="CT36" s="86">
        <v>166</v>
      </c>
      <c r="CU36" s="86">
        <v>202</v>
      </c>
      <c r="CV36" s="111">
        <v>238</v>
      </c>
      <c r="CW36" s="111">
        <v>234</v>
      </c>
      <c r="CX36" s="111">
        <v>417</v>
      </c>
      <c r="CY36" s="111">
        <v>342</v>
      </c>
      <c r="CZ36" s="111">
        <v>463</v>
      </c>
      <c r="DA36" s="111">
        <v>165</v>
      </c>
      <c r="DB36" s="103"/>
    </row>
    <row r="37" spans="1:106" s="51" customFormat="1" ht="19.5" x14ac:dyDescent="0.3">
      <c r="A37" s="125" t="s">
        <v>187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 t="s">
        <v>188</v>
      </c>
      <c r="CO37" s="81"/>
      <c r="CP37" s="81">
        <v>197</v>
      </c>
      <c r="CQ37" s="81">
        <v>37</v>
      </c>
      <c r="CR37" s="113">
        <v>192</v>
      </c>
      <c r="CS37" s="113">
        <v>131</v>
      </c>
      <c r="CT37" s="121">
        <v>144</v>
      </c>
      <c r="CU37" s="121">
        <v>160</v>
      </c>
      <c r="CV37" s="113">
        <v>362</v>
      </c>
      <c r="CW37" s="113">
        <v>181</v>
      </c>
      <c r="CX37" s="113">
        <v>290</v>
      </c>
      <c r="CY37" s="132">
        <v>126</v>
      </c>
      <c r="CZ37" s="131">
        <v>176</v>
      </c>
      <c r="DA37" s="131">
        <v>227</v>
      </c>
      <c r="DB37" s="103"/>
    </row>
    <row r="38" spans="1:106" s="51" customFormat="1" ht="19.5" x14ac:dyDescent="0.3">
      <c r="A38" s="58" t="s">
        <v>189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95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122"/>
      <c r="AI38" s="122"/>
      <c r="AJ38" s="122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2"/>
      <c r="AW38" s="122"/>
      <c r="AX38" s="122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2"/>
      <c r="BK38" s="122"/>
      <c r="BL38" s="122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2"/>
      <c r="BY38" s="122"/>
      <c r="BZ38" s="122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2"/>
      <c r="CM38" s="122"/>
      <c r="CN38" s="122"/>
      <c r="CO38" s="123"/>
      <c r="CP38" s="123"/>
      <c r="CQ38" s="123"/>
      <c r="CR38" s="124"/>
      <c r="CS38" s="111"/>
      <c r="CT38" s="86">
        <v>0</v>
      </c>
      <c r="CU38" s="86">
        <v>0</v>
      </c>
      <c r="CV38" s="111">
        <v>161</v>
      </c>
      <c r="CW38" s="111">
        <v>83</v>
      </c>
      <c r="CX38" s="111">
        <v>129</v>
      </c>
      <c r="CY38" s="111">
        <v>98</v>
      </c>
      <c r="CZ38" s="111">
        <v>159</v>
      </c>
      <c r="DA38" s="111">
        <v>231</v>
      </c>
      <c r="DB38" s="103"/>
    </row>
    <row r="39" spans="1:106" ht="20.25" thickBot="1" x14ac:dyDescent="0.35">
      <c r="A39" s="57" t="s">
        <v>8</v>
      </c>
      <c r="B39" s="53">
        <f>SUM(B8:B33)</f>
        <v>6328</v>
      </c>
      <c r="C39" s="47">
        <f t="shared" ref="C39:AG39" si="0">SUM(C8:C32)</f>
        <v>7707</v>
      </c>
      <c r="D39" s="53">
        <f t="shared" si="0"/>
        <v>5742</v>
      </c>
      <c r="E39" s="47">
        <f t="shared" si="0"/>
        <v>6290</v>
      </c>
      <c r="F39" s="47">
        <f t="shared" si="0"/>
        <v>5235</v>
      </c>
      <c r="G39" s="47">
        <f t="shared" si="0"/>
        <v>5300</v>
      </c>
      <c r="H39" s="47">
        <f t="shared" si="0"/>
        <v>4562</v>
      </c>
      <c r="I39" s="47">
        <f t="shared" si="0"/>
        <v>5454</v>
      </c>
      <c r="J39" s="47">
        <f t="shared" si="0"/>
        <v>3640</v>
      </c>
      <c r="K39" s="47">
        <f t="shared" si="0"/>
        <v>3661</v>
      </c>
      <c r="L39" s="47">
        <f t="shared" si="0"/>
        <v>4344</v>
      </c>
      <c r="M39" s="47">
        <f t="shared" si="0"/>
        <v>3269</v>
      </c>
      <c r="N39" s="47">
        <f t="shared" si="0"/>
        <v>3872</v>
      </c>
      <c r="O39" s="52">
        <f t="shared" si="0"/>
        <v>4221</v>
      </c>
      <c r="P39" s="47">
        <f t="shared" si="0"/>
        <v>3412</v>
      </c>
      <c r="Q39" s="47">
        <f t="shared" si="0"/>
        <v>3097</v>
      </c>
      <c r="R39" s="47">
        <f t="shared" si="0"/>
        <v>3307</v>
      </c>
      <c r="S39" s="47">
        <f t="shared" si="0"/>
        <v>3181</v>
      </c>
      <c r="T39" s="47">
        <f t="shared" si="0"/>
        <v>4318</v>
      </c>
      <c r="U39" s="47">
        <f t="shared" si="0"/>
        <v>3636</v>
      </c>
      <c r="V39" s="47">
        <f t="shared" si="0"/>
        <v>4243</v>
      </c>
      <c r="W39" s="47">
        <f t="shared" si="0"/>
        <v>4382</v>
      </c>
      <c r="X39" s="47">
        <f t="shared" si="0"/>
        <v>5588</v>
      </c>
      <c r="Y39" s="47">
        <f t="shared" si="0"/>
        <v>4968</v>
      </c>
      <c r="Z39" s="47">
        <f t="shared" si="0"/>
        <v>6598</v>
      </c>
      <c r="AA39" s="47">
        <f t="shared" si="0"/>
        <v>6262</v>
      </c>
      <c r="AB39" s="47">
        <f t="shared" si="0"/>
        <v>6081</v>
      </c>
      <c r="AC39" s="47">
        <f t="shared" si="0"/>
        <v>6159</v>
      </c>
      <c r="AD39" s="47">
        <f t="shared" si="0"/>
        <v>6083</v>
      </c>
      <c r="AE39" s="47">
        <f t="shared" si="0"/>
        <v>5611</v>
      </c>
      <c r="AF39" s="47">
        <f t="shared" si="0"/>
        <v>6475</v>
      </c>
      <c r="AG39" s="47">
        <f t="shared" si="0"/>
        <v>5956</v>
      </c>
      <c r="AH39" s="47">
        <f t="shared" ref="AH39:BA39" si="1">SUM(AH8:AH33)</f>
        <v>6480</v>
      </c>
      <c r="AI39" s="47">
        <f t="shared" si="1"/>
        <v>5518</v>
      </c>
      <c r="AJ39" s="47">
        <f t="shared" si="1"/>
        <v>6634</v>
      </c>
      <c r="AK39" s="47">
        <f t="shared" si="1"/>
        <v>5132</v>
      </c>
      <c r="AL39" s="47">
        <f t="shared" si="1"/>
        <v>6830</v>
      </c>
      <c r="AM39" s="47">
        <f t="shared" si="1"/>
        <v>6516</v>
      </c>
      <c r="AN39" s="47">
        <f t="shared" si="1"/>
        <v>6894</v>
      </c>
      <c r="AO39" s="47">
        <f t="shared" si="1"/>
        <v>7180</v>
      </c>
      <c r="AP39" s="47">
        <f t="shared" si="1"/>
        <v>8632</v>
      </c>
      <c r="AQ39" s="47">
        <f t="shared" si="1"/>
        <v>7412</v>
      </c>
      <c r="AR39" s="47">
        <f t="shared" si="1"/>
        <v>8211</v>
      </c>
      <c r="AS39" s="47">
        <f t="shared" si="1"/>
        <v>9077</v>
      </c>
      <c r="AT39" s="47">
        <f t="shared" si="1"/>
        <v>9339</v>
      </c>
      <c r="AU39" s="47">
        <f t="shared" si="1"/>
        <v>8549</v>
      </c>
      <c r="AV39" s="47">
        <f t="shared" si="1"/>
        <v>9782</v>
      </c>
      <c r="AW39" s="47">
        <f t="shared" si="1"/>
        <v>9701</v>
      </c>
      <c r="AX39" s="47">
        <f t="shared" si="1"/>
        <v>10368</v>
      </c>
      <c r="AY39" s="47">
        <f t="shared" si="1"/>
        <v>10102</v>
      </c>
      <c r="AZ39" s="47">
        <f t="shared" si="1"/>
        <v>11783</v>
      </c>
      <c r="BA39" s="47">
        <f t="shared" si="1"/>
        <v>11305</v>
      </c>
      <c r="BB39" s="47">
        <f>SUM(BB8:BB34)</f>
        <v>12020</v>
      </c>
      <c r="BC39" s="47">
        <f t="shared" ref="BC39:BG39" si="2">SUM(BC8:BC34)</f>
        <v>11985</v>
      </c>
      <c r="BD39" s="89">
        <f t="shared" si="2"/>
        <v>12446</v>
      </c>
      <c r="BE39" s="89">
        <f t="shared" si="2"/>
        <v>11899</v>
      </c>
      <c r="BF39" s="47">
        <f t="shared" si="2"/>
        <v>11812</v>
      </c>
      <c r="BG39" s="47">
        <f t="shared" si="2"/>
        <v>14042</v>
      </c>
      <c r="BH39" s="47">
        <f t="shared" ref="BH39:BM39" si="3">SUM(BH8:BH34)</f>
        <v>12360</v>
      </c>
      <c r="BI39" s="47">
        <f t="shared" si="3"/>
        <v>12349</v>
      </c>
      <c r="BJ39" s="47">
        <f t="shared" si="3"/>
        <v>11856</v>
      </c>
      <c r="BK39" s="47">
        <f t="shared" si="3"/>
        <v>11019</v>
      </c>
      <c r="BL39" s="47">
        <f t="shared" si="3"/>
        <v>10384</v>
      </c>
      <c r="BM39" s="47">
        <f t="shared" si="3"/>
        <v>10848</v>
      </c>
      <c r="BN39" s="47">
        <f t="shared" ref="BN39:BS39" si="4">SUM(BN8:BN34)</f>
        <v>9490</v>
      </c>
      <c r="BO39" s="47">
        <f t="shared" si="4"/>
        <v>10097</v>
      </c>
      <c r="BP39" s="47">
        <f t="shared" si="4"/>
        <v>8241</v>
      </c>
      <c r="BQ39" s="47">
        <f t="shared" si="4"/>
        <v>10529</v>
      </c>
      <c r="BR39" s="47">
        <f t="shared" si="4"/>
        <v>7220</v>
      </c>
      <c r="BS39" s="47">
        <f t="shared" si="4"/>
        <v>7557</v>
      </c>
      <c r="BT39" s="47">
        <f t="shared" ref="BT39:BX39" si="5">SUM(BT8:BT34)</f>
        <v>4511</v>
      </c>
      <c r="BU39" s="47">
        <f t="shared" si="5"/>
        <v>5056</v>
      </c>
      <c r="BV39" s="47">
        <f t="shared" si="5"/>
        <v>4721</v>
      </c>
      <c r="BW39" s="47">
        <f t="shared" si="5"/>
        <v>3678</v>
      </c>
      <c r="BX39" s="47">
        <f t="shared" si="5"/>
        <v>5142</v>
      </c>
      <c r="BY39" s="47">
        <f>SUM(BY8:BY35)</f>
        <v>4156</v>
      </c>
      <c r="BZ39" s="47">
        <f>SUM(BZ8:BZ35)</f>
        <v>5529</v>
      </c>
      <c r="CA39" s="71">
        <f>SUM(CA8:CA35)</f>
        <v>5020</v>
      </c>
      <c r="CB39" s="47">
        <f t="shared" ref="CB39:CE39" si="6">SUM(CB8:CB35)</f>
        <v>6941</v>
      </c>
      <c r="CC39" s="71">
        <f>SUM(CC8:CC35)</f>
        <v>6090</v>
      </c>
      <c r="CD39" s="47">
        <f>SUM(CD8:CD35)</f>
        <v>7088</v>
      </c>
      <c r="CE39" s="71">
        <f t="shared" si="6"/>
        <v>6031</v>
      </c>
      <c r="CF39" s="47">
        <f>SUM(CF8:CF35)</f>
        <v>8235</v>
      </c>
      <c r="CG39" s="71">
        <f>SUM(CG8:CG35)</f>
        <v>7251</v>
      </c>
      <c r="CH39" s="47">
        <f t="shared" ref="CH39:CM39" si="7">SUM(CH8:CH36)</f>
        <v>8724</v>
      </c>
      <c r="CI39" s="71">
        <f t="shared" si="7"/>
        <v>8404</v>
      </c>
      <c r="CJ39" s="47">
        <f t="shared" si="7"/>
        <v>10336</v>
      </c>
      <c r="CK39" s="71">
        <f t="shared" si="7"/>
        <v>10502</v>
      </c>
      <c r="CL39" s="47">
        <f t="shared" si="7"/>
        <v>11864</v>
      </c>
      <c r="CM39" s="71">
        <f t="shared" si="7"/>
        <v>10932</v>
      </c>
      <c r="CN39" s="47">
        <f>SUM(CN8:CN37)</f>
        <v>12442</v>
      </c>
      <c r="CO39" s="105">
        <f>SUM(CO8:CO36)</f>
        <v>11859</v>
      </c>
      <c r="CP39" s="106">
        <f t="shared" ref="CP39:CS39" si="8">SUM(CP8:CP37)</f>
        <v>12359</v>
      </c>
      <c r="CQ39" s="106">
        <f t="shared" si="8"/>
        <v>12439</v>
      </c>
      <c r="CR39" s="114">
        <f t="shared" si="8"/>
        <v>11670</v>
      </c>
      <c r="CS39" s="115">
        <f t="shared" si="8"/>
        <v>11439</v>
      </c>
      <c r="CT39" s="116">
        <f t="shared" ref="CT39:CY39" si="9">SUM(CT8:CT38)</f>
        <v>12790</v>
      </c>
      <c r="CU39" s="117">
        <f t="shared" si="9"/>
        <v>13571</v>
      </c>
      <c r="CV39" s="118">
        <f t="shared" si="9"/>
        <v>15994</v>
      </c>
      <c r="CW39" s="119">
        <f t="shared" si="9"/>
        <v>13212</v>
      </c>
      <c r="CX39" s="114">
        <f t="shared" si="9"/>
        <v>17418</v>
      </c>
      <c r="CY39" s="115">
        <f t="shared" si="9"/>
        <v>13100</v>
      </c>
      <c r="CZ39" s="114">
        <f>SUM(CZ8:CZ38)</f>
        <v>16624</v>
      </c>
      <c r="DA39" s="115">
        <f>SUM(DA8:DA38)</f>
        <v>14921</v>
      </c>
      <c r="DB39" s="101"/>
    </row>
    <row r="40" spans="1:106" x14ac:dyDescent="0.25">
      <c r="CZ40" s="104"/>
    </row>
    <row r="41" spans="1:106" ht="66" x14ac:dyDescent="0.3">
      <c r="A41" s="70" t="s">
        <v>190</v>
      </c>
      <c r="B41" s="46"/>
      <c r="C41" s="46"/>
      <c r="D41" s="46"/>
    </row>
    <row r="42" spans="1:106" ht="21" x14ac:dyDescent="0.35">
      <c r="B42" s="39"/>
      <c r="C42" s="39"/>
      <c r="D42" s="39"/>
      <c r="E42" s="38"/>
      <c r="F42" s="38"/>
    </row>
  </sheetData>
  <mergeCells count="117">
    <mergeCell ref="J3:Q3"/>
    <mergeCell ref="B4:I4"/>
    <mergeCell ref="J4:Q4"/>
    <mergeCell ref="AB3:AK3"/>
    <mergeCell ref="R4:AC4"/>
    <mergeCell ref="AI4:AR4"/>
    <mergeCell ref="B6:C6"/>
    <mergeCell ref="D6:E6"/>
    <mergeCell ref="F6:G6"/>
    <mergeCell ref="H6:I6"/>
    <mergeCell ref="J6:K6"/>
    <mergeCell ref="AH5:AI5"/>
    <mergeCell ref="AJ5:AK5"/>
    <mergeCell ref="N5:O5"/>
    <mergeCell ref="P5:Q5"/>
    <mergeCell ref="R5:S5"/>
    <mergeCell ref="T5:U5"/>
    <mergeCell ref="AD5:AE5"/>
    <mergeCell ref="AF5:AG5"/>
    <mergeCell ref="V5:W5"/>
    <mergeCell ref="X5:Y5"/>
    <mergeCell ref="B5:C5"/>
    <mergeCell ref="D5:E5"/>
    <mergeCell ref="F5:G5"/>
    <mergeCell ref="H5:I5"/>
    <mergeCell ref="J5:K5"/>
    <mergeCell ref="L6:M6"/>
    <mergeCell ref="Z5:AA5"/>
    <mergeCell ref="AB5:AC5"/>
    <mergeCell ref="AJ6:AK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L5:M5"/>
    <mergeCell ref="AL6:AM6"/>
    <mergeCell ref="AN6:AO6"/>
    <mergeCell ref="AP6:AQ6"/>
    <mergeCell ref="AR6:AS6"/>
    <mergeCell ref="AT6:AU6"/>
    <mergeCell ref="BF5:BG5"/>
    <mergeCell ref="BH5:BI5"/>
    <mergeCell ref="BJ5:BK5"/>
    <mergeCell ref="BL5:BM5"/>
    <mergeCell ref="AV5:AW5"/>
    <mergeCell ref="AX5:AY5"/>
    <mergeCell ref="AZ5:BA5"/>
    <mergeCell ref="BB5:BC5"/>
    <mergeCell ref="BD5:BE5"/>
    <mergeCell ref="AL5:AM5"/>
    <mergeCell ref="AN5:AO5"/>
    <mergeCell ref="AP5:AQ5"/>
    <mergeCell ref="AR5:AS5"/>
    <mergeCell ref="AT5:AU5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Z6:CA6"/>
    <mergeCell ref="BN6:BO6"/>
    <mergeCell ref="BP6:BQ6"/>
    <mergeCell ref="BR6:BS6"/>
    <mergeCell ref="BT6:BU6"/>
    <mergeCell ref="BV6:BW6"/>
    <mergeCell ref="BX6:BY6"/>
    <mergeCell ref="AS3:AZ4"/>
    <mergeCell ref="BA4:BH4"/>
    <mergeCell ref="BI3:BR4"/>
    <mergeCell ref="BS4:CA4"/>
    <mergeCell ref="CB5:CC5"/>
    <mergeCell ref="BZ5:CA5"/>
    <mergeCell ref="BN5:BO5"/>
    <mergeCell ref="BP5:BQ5"/>
    <mergeCell ref="BR5:BS5"/>
    <mergeCell ref="BT5:BU5"/>
    <mergeCell ref="BV5:BW5"/>
    <mergeCell ref="BX5:BY5"/>
    <mergeCell ref="CJ4:CQ4"/>
    <mergeCell ref="CL5:CM5"/>
    <mergeCell ref="CN5:CO5"/>
    <mergeCell ref="CP5:CQ5"/>
    <mergeCell ref="CL6:CM6"/>
    <mergeCell ref="CN6:CO6"/>
    <mergeCell ref="CP6:CQ6"/>
    <mergeCell ref="CB6:CC6"/>
    <mergeCell ref="CD5:CE5"/>
    <mergeCell ref="CD6:CE6"/>
    <mergeCell ref="CF5:CG5"/>
    <mergeCell ref="CF6:CG6"/>
    <mergeCell ref="CH5:CI5"/>
    <mergeCell ref="CH6:CI6"/>
    <mergeCell ref="CJ5:CK5"/>
    <mergeCell ref="CJ6:CK6"/>
    <mergeCell ref="CB3:CI4"/>
    <mergeCell ref="CZ5:DA5"/>
    <mergeCell ref="CR3:DA4"/>
    <mergeCell ref="CT6:CU6"/>
    <mergeCell ref="CV6:CW6"/>
    <mergeCell ref="CX6:CY6"/>
    <mergeCell ref="CZ6:DA6"/>
    <mergeCell ref="CR6:CS6"/>
    <mergeCell ref="CR5:CS5"/>
    <mergeCell ref="CT5:CU5"/>
    <mergeCell ref="CV5:CW5"/>
    <mergeCell ref="CX5:CY5"/>
  </mergeCells>
  <pageMargins left="0.7" right="0.7" top="0.75" bottom="0.75" header="0.3" footer="0.3"/>
  <pageSetup scale="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4:Q22"/>
  <sheetViews>
    <sheetView showGridLines="0" workbookViewId="0">
      <selection activeCell="O16" sqref="O16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86</v>
      </c>
    </row>
    <row r="6" spans="2:15" ht="15.75" thickBot="1" x14ac:dyDescent="0.3"/>
    <row r="7" spans="2:15" ht="27" thickBot="1" x14ac:dyDescent="0.45">
      <c r="C7" s="157">
        <v>2020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80495</v>
      </c>
      <c r="E9" s="32">
        <v>75196</v>
      </c>
      <c r="F9" s="32">
        <v>49265</v>
      </c>
      <c r="G9" s="32">
        <v>340</v>
      </c>
      <c r="H9" s="32">
        <v>468</v>
      </c>
      <c r="I9" s="32">
        <v>801</v>
      </c>
      <c r="J9" s="32">
        <v>6190</v>
      </c>
      <c r="K9" s="32">
        <v>9114</v>
      </c>
      <c r="L9" s="32">
        <v>5892</v>
      </c>
      <c r="M9" s="32">
        <v>9149</v>
      </c>
      <c r="N9" s="32">
        <v>13554</v>
      </c>
      <c r="O9" s="32">
        <v>22326</v>
      </c>
    </row>
    <row r="10" spans="2:15" ht="15.75" thickBot="1" x14ac:dyDescent="0.3">
      <c r="C10" s="31" t="s">
        <v>38</v>
      </c>
      <c r="D10" s="32">
        <v>67323</v>
      </c>
      <c r="E10" s="33">
        <v>73291</v>
      </c>
      <c r="F10" s="32">
        <v>32105</v>
      </c>
      <c r="G10" s="33">
        <v>77</v>
      </c>
      <c r="H10" s="32">
        <v>119</v>
      </c>
      <c r="I10" s="33">
        <v>362</v>
      </c>
      <c r="J10" s="32">
        <v>3636</v>
      </c>
      <c r="K10" s="32">
        <v>7482</v>
      </c>
      <c r="L10" s="32">
        <v>5232</v>
      </c>
      <c r="M10" s="32">
        <v>10196</v>
      </c>
      <c r="N10" s="32">
        <v>11862</v>
      </c>
      <c r="O10" s="34">
        <v>29205</v>
      </c>
    </row>
    <row r="11" spans="2:15" ht="15.75" thickBot="1" x14ac:dyDescent="0.3"/>
    <row r="12" spans="2:15" ht="27" thickBot="1" x14ac:dyDescent="0.45">
      <c r="C12" s="157">
        <v>2021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9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29734</v>
      </c>
      <c r="E14" s="32">
        <v>15222</v>
      </c>
      <c r="F14" s="32">
        <v>18970</v>
      </c>
      <c r="G14" s="32">
        <v>26718</v>
      </c>
      <c r="H14" s="32">
        <v>32404</v>
      </c>
      <c r="I14" s="32">
        <v>41286</v>
      </c>
      <c r="J14" s="32">
        <v>55476</v>
      </c>
      <c r="K14" s="32">
        <v>49982</v>
      </c>
      <c r="L14" s="32">
        <v>21640</v>
      </c>
      <c r="M14" s="32">
        <v>30201</v>
      </c>
      <c r="N14" s="32">
        <v>48979</v>
      </c>
      <c r="O14" s="32">
        <v>63746</v>
      </c>
    </row>
    <row r="15" spans="2:15" ht="15.75" thickBot="1" x14ac:dyDescent="0.3">
      <c r="C15" s="31" t="s">
        <v>38</v>
      </c>
      <c r="D15" s="32">
        <v>27565</v>
      </c>
      <c r="E15" s="33">
        <v>15144</v>
      </c>
      <c r="F15" s="32">
        <v>20156</v>
      </c>
      <c r="G15" s="33">
        <v>24728</v>
      </c>
      <c r="H15" s="32">
        <v>32733</v>
      </c>
      <c r="I15" s="33">
        <v>27015</v>
      </c>
      <c r="J15" s="32">
        <v>46971</v>
      </c>
      <c r="K15" s="32">
        <v>43629</v>
      </c>
      <c r="L15" s="32">
        <v>18363</v>
      </c>
      <c r="M15" s="32">
        <v>33092</v>
      </c>
      <c r="N15" s="32">
        <v>49707</v>
      </c>
      <c r="O15" s="34">
        <v>56535</v>
      </c>
    </row>
    <row r="16" spans="2:15" ht="15.75" thickBot="1" x14ac:dyDescent="0.3"/>
    <row r="17" spans="2:17" ht="27" thickBot="1" x14ac:dyDescent="0.45">
      <c r="C17" s="157" t="s">
        <v>85</v>
      </c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9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0.36938940306851359</v>
      </c>
      <c r="E19" s="44">
        <f t="shared" si="0"/>
        <v>0.20243098037129634</v>
      </c>
      <c r="F19" s="44">
        <f t="shared" si="0"/>
        <v>0.38506038769917794</v>
      </c>
      <c r="G19" s="44">
        <f t="shared" si="0"/>
        <v>78.582352941176467</v>
      </c>
      <c r="H19" s="44">
        <f t="shared" si="0"/>
        <v>69.239316239316238</v>
      </c>
      <c r="I19" s="44">
        <f t="shared" si="0"/>
        <v>51.543071161048687</v>
      </c>
      <c r="J19" s="44">
        <f t="shared" si="0"/>
        <v>8.9621970920840059</v>
      </c>
      <c r="K19" s="44">
        <f t="shared" si="0"/>
        <v>5.4840904103576911</v>
      </c>
      <c r="L19" s="44">
        <f t="shared" si="0"/>
        <v>3.6727766463000679</v>
      </c>
      <c r="M19" s="44">
        <f t="shared" si="0"/>
        <v>3.3010165045360149</v>
      </c>
      <c r="N19" s="44">
        <f t="shared" si="0"/>
        <v>3.6136195956913086</v>
      </c>
      <c r="O19" s="37">
        <f t="shared" si="0"/>
        <v>2.8552360476574399</v>
      </c>
      <c r="Q19" s="43">
        <f>SUM(D14:O14)/SUM(D9:O9)</f>
        <v>1.5922797756516001</v>
      </c>
    </row>
    <row r="20" spans="2:17" ht="15.75" thickBot="1" x14ac:dyDescent="0.3">
      <c r="C20" s="36" t="s">
        <v>38</v>
      </c>
      <c r="D20" s="37">
        <f t="shared" ref="D20:M20" si="1">SUM(D15/D10)</f>
        <v>0.40944402358777832</v>
      </c>
      <c r="E20" s="37">
        <f t="shared" si="1"/>
        <v>0.20662837183283078</v>
      </c>
      <c r="F20" s="37">
        <f t="shared" si="1"/>
        <v>0.62781498209001718</v>
      </c>
      <c r="G20" s="37">
        <f t="shared" si="1"/>
        <v>321.14285714285717</v>
      </c>
      <c r="H20" s="37">
        <f t="shared" si="1"/>
        <v>275.06722689075633</v>
      </c>
      <c r="I20" s="37">
        <f t="shared" si="1"/>
        <v>74.627071823204417</v>
      </c>
      <c r="J20" s="37">
        <f t="shared" si="1"/>
        <v>12.918316831683168</v>
      </c>
      <c r="K20" s="37">
        <f t="shared" si="1"/>
        <v>5.8311948676824379</v>
      </c>
      <c r="L20" s="37">
        <f t="shared" si="1"/>
        <v>3.5097477064220182</v>
      </c>
      <c r="M20" s="37">
        <f t="shared" si="1"/>
        <v>3.2455865045115733</v>
      </c>
      <c r="N20" s="37">
        <f t="shared" si="0"/>
        <v>4.1904400606980277</v>
      </c>
      <c r="O20" s="37">
        <f t="shared" si="0"/>
        <v>1.9357986646122238</v>
      </c>
      <c r="Q20" s="43">
        <f>SUM(D15:O15)/SUM(D10:O10)</f>
        <v>1.6424010959359043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pageSetup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70A9A-2046-4C86-A23E-8E6641341FCF}">
  <sheetPr>
    <pageSetUpPr fitToPage="1"/>
  </sheetPr>
  <dimension ref="B4:Q22"/>
  <sheetViews>
    <sheetView showGridLines="0" topLeftCell="B1" workbookViewId="0">
      <selection activeCell="Q19" sqref="Q19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175</v>
      </c>
    </row>
    <row r="6" spans="2:15" ht="15.75" thickBot="1" x14ac:dyDescent="0.3"/>
    <row r="7" spans="2:15" ht="27" thickBot="1" x14ac:dyDescent="0.45">
      <c r="C7" s="157">
        <v>2019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157">
        <v>2021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9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29734</v>
      </c>
      <c r="E14" s="32">
        <v>15222</v>
      </c>
      <c r="F14" s="32">
        <v>18970</v>
      </c>
      <c r="G14" s="32">
        <v>26718</v>
      </c>
      <c r="H14" s="32">
        <v>32404</v>
      </c>
      <c r="I14" s="32">
        <v>41286</v>
      </c>
      <c r="J14" s="32">
        <v>55476</v>
      </c>
      <c r="K14" s="32">
        <v>49982</v>
      </c>
      <c r="L14" s="32">
        <v>21640</v>
      </c>
      <c r="M14" s="32">
        <v>30201</v>
      </c>
      <c r="N14" s="32">
        <v>46418</v>
      </c>
      <c r="O14" s="32">
        <v>63746</v>
      </c>
    </row>
    <row r="15" spans="2:15" ht="15.75" thickBot="1" x14ac:dyDescent="0.3">
      <c r="C15" s="31" t="s">
        <v>38</v>
      </c>
      <c r="D15" s="32">
        <v>27565</v>
      </c>
      <c r="E15" s="33">
        <v>15144</v>
      </c>
      <c r="F15" s="32">
        <v>20156</v>
      </c>
      <c r="G15" s="33">
        <v>24728</v>
      </c>
      <c r="H15" s="32">
        <v>32733</v>
      </c>
      <c r="I15" s="33">
        <v>27015</v>
      </c>
      <c r="J15" s="32">
        <v>46971</v>
      </c>
      <c r="K15" s="32">
        <v>43629</v>
      </c>
      <c r="L15" s="32">
        <v>18363</v>
      </c>
      <c r="M15" s="32">
        <v>33092</v>
      </c>
      <c r="N15" s="32">
        <v>48037</v>
      </c>
      <c r="O15" s="34">
        <v>56535</v>
      </c>
    </row>
    <row r="16" spans="2:15" ht="15.75" thickBot="1" x14ac:dyDescent="0.3"/>
    <row r="17" spans="2:17" ht="27" thickBot="1" x14ac:dyDescent="0.45">
      <c r="C17" s="157" t="s">
        <v>176</v>
      </c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9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0.4566733220703425</v>
      </c>
      <c r="E19" s="44">
        <f t="shared" si="0"/>
        <v>0.24573015206793014</v>
      </c>
      <c r="F19" s="44">
        <f t="shared" si="0"/>
        <v>0.2433174285567698</v>
      </c>
      <c r="G19" s="44">
        <f t="shared" si="0"/>
        <v>0.37861353588028568</v>
      </c>
      <c r="H19" s="44">
        <f t="shared" si="0"/>
        <v>0.51636549064601456</v>
      </c>
      <c r="I19" s="44">
        <f t="shared" si="0"/>
        <v>0.69277623961741752</v>
      </c>
      <c r="J19" s="44">
        <f t="shared" si="0"/>
        <v>0.71939311418012064</v>
      </c>
      <c r="K19" s="44">
        <f t="shared" si="0"/>
        <v>0.69177323811105573</v>
      </c>
      <c r="L19" s="44">
        <f t="shared" si="0"/>
        <v>0.60662125416982027</v>
      </c>
      <c r="M19" s="44">
        <f t="shared" si="0"/>
        <v>0.7014027590691625</v>
      </c>
      <c r="N19" s="44">
        <f t="shared" si="0"/>
        <v>0.77055112881806109</v>
      </c>
      <c r="O19" s="37">
        <f t="shared" si="0"/>
        <v>0.85174100104219552</v>
      </c>
      <c r="Q19" s="43">
        <f>SUM(D14:O14)/SUM(D9:O9)</f>
        <v>0.56732013606318088</v>
      </c>
    </row>
    <row r="20" spans="2:17" ht="15.75" thickBot="1" x14ac:dyDescent="0.3">
      <c r="C20" s="36" t="s">
        <v>38</v>
      </c>
      <c r="D20" s="37">
        <f t="shared" ref="D20:M20" si="1">SUM(D15/D10)</f>
        <v>0.44074382015285729</v>
      </c>
      <c r="E20" s="37">
        <f t="shared" si="1"/>
        <v>0.25467081476498782</v>
      </c>
      <c r="F20" s="37">
        <f t="shared" si="1"/>
        <v>0.27589416483020107</v>
      </c>
      <c r="G20" s="37">
        <f t="shared" si="1"/>
        <v>0.37815601535379484</v>
      </c>
      <c r="H20" s="37">
        <f t="shared" si="1"/>
        <v>0.58357996077732222</v>
      </c>
      <c r="I20" s="37">
        <f t="shared" si="1"/>
        <v>0.47653907214676311</v>
      </c>
      <c r="J20" s="37">
        <f t="shared" si="1"/>
        <v>0.68571803967941136</v>
      </c>
      <c r="K20" s="37">
        <f t="shared" si="1"/>
        <v>0.68475241308953938</v>
      </c>
      <c r="L20" s="37">
        <f t="shared" si="1"/>
        <v>0.58933213517763727</v>
      </c>
      <c r="M20" s="37">
        <f t="shared" si="1"/>
        <v>0.74253915540995374</v>
      </c>
      <c r="N20" s="37">
        <f t="shared" si="0"/>
        <v>0.77854491823471261</v>
      </c>
      <c r="O20" s="37">
        <f t="shared" si="0"/>
        <v>0.76715879176052326</v>
      </c>
      <c r="Q20" s="43">
        <f>SUM(D15:O15)/SUM(D10:O10)</f>
        <v>0.54979771661905552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pageSetup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DD996-5B00-4499-9063-DB10B17FA94A}">
  <sheetPr>
    <pageSetUpPr fitToPage="1"/>
  </sheetPr>
  <dimension ref="A2:DC42"/>
  <sheetViews>
    <sheetView topLeftCell="A10" zoomScale="86" zoomScaleNormal="86" workbookViewId="0">
      <pane xSplit="1" topLeftCell="B1" activePane="topRight" state="frozen"/>
      <selection pane="topRight" activeCell="M41" sqref="M41"/>
    </sheetView>
  </sheetViews>
  <sheetFormatPr defaultColWidth="12.7109375" defaultRowHeight="15" x14ac:dyDescent="0.25"/>
  <cols>
    <col min="1" max="1" width="34" customWidth="1"/>
    <col min="2" max="52" width="12.7109375" customWidth="1"/>
    <col min="83" max="95" width="12.7109375" customWidth="1"/>
    <col min="96" max="97" width="12.7109375" style="108" customWidth="1"/>
  </cols>
  <sheetData>
    <row r="2" spans="1:107" x14ac:dyDescent="0.25">
      <c r="J2" s="50"/>
      <c r="L2" s="50"/>
      <c r="AS2" s="50"/>
      <c r="AU2" s="50"/>
      <c r="AW2" s="50"/>
      <c r="BI2" s="50"/>
      <c r="BJ2" s="50"/>
      <c r="BK2" s="50"/>
      <c r="BL2" s="50"/>
      <c r="BN2" s="50"/>
      <c r="BO2" s="50"/>
      <c r="BP2" s="50"/>
      <c r="BQ2" s="50"/>
      <c r="BR2" s="50"/>
      <c r="CR2" s="107"/>
    </row>
    <row r="3" spans="1:107" ht="26.25" x14ac:dyDescent="0.4">
      <c r="B3" s="40"/>
      <c r="C3" s="6"/>
      <c r="D3" s="41"/>
      <c r="E3" s="41"/>
      <c r="F3" s="59"/>
      <c r="G3" s="40"/>
      <c r="H3" s="59"/>
      <c r="I3" s="59"/>
      <c r="J3" s="134" t="s">
        <v>188</v>
      </c>
      <c r="K3" s="210" t="s">
        <v>246</v>
      </c>
      <c r="L3" s="211"/>
      <c r="M3" s="211"/>
      <c r="N3" s="211"/>
      <c r="O3" s="211"/>
      <c r="P3" s="211"/>
      <c r="Q3" s="211"/>
      <c r="R3" s="212"/>
      <c r="S3" s="135"/>
      <c r="T3" s="42"/>
      <c r="U3" s="59"/>
      <c r="V3" s="59"/>
      <c r="W3" s="59"/>
      <c r="X3" s="59"/>
      <c r="Y3" s="59"/>
      <c r="Z3" s="59"/>
      <c r="AA3" s="210" t="s">
        <v>248</v>
      </c>
      <c r="AB3" s="211"/>
      <c r="AC3" s="211"/>
      <c r="AD3" s="211"/>
      <c r="AE3" s="211"/>
      <c r="AF3" s="211"/>
      <c r="AG3" s="211"/>
      <c r="AH3" s="212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97" t="s">
        <v>251</v>
      </c>
      <c r="BB3" s="198"/>
      <c r="BC3" s="198"/>
      <c r="BD3" s="198"/>
      <c r="BE3" s="198"/>
      <c r="BF3" s="198"/>
      <c r="BG3" s="198"/>
      <c r="BH3" s="198"/>
      <c r="BI3" s="199"/>
      <c r="BJ3" s="135"/>
      <c r="BK3" s="135"/>
      <c r="BL3" s="135"/>
      <c r="BM3" s="135"/>
      <c r="BN3" s="135"/>
      <c r="BO3" s="135"/>
      <c r="BP3" s="135"/>
      <c r="BQ3" s="135"/>
      <c r="BR3" s="135"/>
      <c r="BS3" s="197" t="s">
        <v>253</v>
      </c>
      <c r="BT3" s="198"/>
      <c r="BU3" s="198"/>
      <c r="BV3" s="198"/>
      <c r="BW3" s="198"/>
      <c r="BX3" s="198"/>
      <c r="BY3" s="198"/>
      <c r="BZ3" s="199"/>
      <c r="CA3" s="50"/>
      <c r="CB3" s="135"/>
      <c r="CC3" s="135"/>
      <c r="CD3" s="135"/>
      <c r="CE3" s="135"/>
      <c r="CF3" s="135"/>
      <c r="CG3" s="135"/>
      <c r="CH3" s="135"/>
      <c r="CI3" s="135"/>
      <c r="CJ3" s="197" t="s">
        <v>255</v>
      </c>
      <c r="CK3" s="198"/>
      <c r="CL3" s="198"/>
      <c r="CM3" s="198"/>
      <c r="CN3" s="198"/>
      <c r="CO3" s="198"/>
      <c r="CP3" s="198"/>
      <c r="CQ3" s="198"/>
      <c r="CR3" s="199"/>
      <c r="CS3" s="135"/>
      <c r="CT3" s="135"/>
      <c r="CU3" s="135"/>
      <c r="CV3" s="135"/>
      <c r="CW3" s="135"/>
      <c r="CX3" s="135"/>
      <c r="CY3" s="135"/>
      <c r="CZ3" s="135"/>
      <c r="DA3" s="135"/>
      <c r="DB3" s="50"/>
      <c r="DC3" s="50"/>
    </row>
    <row r="4" spans="1:107" ht="25.5" customHeight="1" x14ac:dyDescent="0.4">
      <c r="A4" s="50"/>
      <c r="B4" s="208" t="s">
        <v>204</v>
      </c>
      <c r="C4" s="209"/>
      <c r="D4" s="209"/>
      <c r="E4" s="209"/>
      <c r="F4" s="209"/>
      <c r="G4" s="209"/>
      <c r="H4" s="209"/>
      <c r="I4" s="209"/>
      <c r="J4" s="209"/>
      <c r="K4" s="213"/>
      <c r="L4" s="214"/>
      <c r="M4" s="214"/>
      <c r="N4" s="214"/>
      <c r="O4" s="214"/>
      <c r="P4" s="214"/>
      <c r="Q4" s="214"/>
      <c r="R4" s="215"/>
      <c r="S4" s="195" t="s">
        <v>247</v>
      </c>
      <c r="T4" s="196"/>
      <c r="U4" s="196"/>
      <c r="V4" s="196"/>
      <c r="W4" s="196"/>
      <c r="X4" s="196"/>
      <c r="Y4" s="196"/>
      <c r="Z4" s="196"/>
      <c r="AA4" s="213"/>
      <c r="AB4" s="214"/>
      <c r="AC4" s="214"/>
      <c r="AD4" s="214"/>
      <c r="AE4" s="214"/>
      <c r="AF4" s="214"/>
      <c r="AG4" s="214"/>
      <c r="AH4" s="215"/>
      <c r="AI4" s="202" t="s">
        <v>249</v>
      </c>
      <c r="AJ4" s="203"/>
      <c r="AK4" s="203"/>
      <c r="AL4" s="203"/>
      <c r="AM4" s="203"/>
      <c r="AN4" s="203"/>
      <c r="AO4" s="203"/>
      <c r="AP4" s="203"/>
      <c r="AQ4" s="203"/>
      <c r="AR4" s="203"/>
      <c r="AS4" s="195" t="s">
        <v>250</v>
      </c>
      <c r="AT4" s="196"/>
      <c r="AU4" s="196"/>
      <c r="AV4" s="196"/>
      <c r="AW4" s="196"/>
      <c r="AX4" s="196"/>
      <c r="AY4" s="196"/>
      <c r="AZ4" s="196"/>
      <c r="BA4" s="200"/>
      <c r="BB4" s="180"/>
      <c r="BC4" s="180"/>
      <c r="BD4" s="180"/>
      <c r="BE4" s="180"/>
      <c r="BF4" s="180"/>
      <c r="BG4" s="180"/>
      <c r="BH4" s="180"/>
      <c r="BI4" s="201"/>
      <c r="BJ4" s="195" t="s">
        <v>252</v>
      </c>
      <c r="BK4" s="196"/>
      <c r="BL4" s="196"/>
      <c r="BM4" s="196"/>
      <c r="BN4" s="196"/>
      <c r="BO4" s="196"/>
      <c r="BP4" s="196"/>
      <c r="BQ4" s="196"/>
      <c r="BR4" s="196"/>
      <c r="BS4" s="200"/>
      <c r="BT4" s="180"/>
      <c r="BU4" s="180"/>
      <c r="BV4" s="180"/>
      <c r="BW4" s="180"/>
      <c r="BX4" s="180"/>
      <c r="BY4" s="180"/>
      <c r="BZ4" s="201"/>
      <c r="CA4" s="202" t="s">
        <v>254</v>
      </c>
      <c r="CB4" s="203"/>
      <c r="CC4" s="203"/>
      <c r="CD4" s="203"/>
      <c r="CE4" s="203"/>
      <c r="CF4" s="203"/>
      <c r="CG4" s="203"/>
      <c r="CH4" s="203"/>
      <c r="CI4" s="203"/>
      <c r="CJ4" s="200"/>
      <c r="CK4" s="180"/>
      <c r="CL4" s="180"/>
      <c r="CM4" s="180"/>
      <c r="CN4" s="180"/>
      <c r="CO4" s="180"/>
      <c r="CP4" s="180"/>
      <c r="CQ4" s="180"/>
      <c r="CR4" s="201"/>
      <c r="CS4" s="195" t="s">
        <v>256</v>
      </c>
      <c r="CT4" s="196"/>
      <c r="CU4" s="196"/>
      <c r="CV4" s="196"/>
      <c r="CW4" s="196"/>
      <c r="CX4" s="196"/>
      <c r="CY4" s="196"/>
      <c r="CZ4" s="196"/>
      <c r="DA4" s="207"/>
      <c r="DB4" s="50"/>
      <c r="DC4" s="50"/>
    </row>
    <row r="5" spans="1:107" ht="16.5" customHeight="1" thickBot="1" x14ac:dyDescent="0.3">
      <c r="B5" s="178" t="s">
        <v>88</v>
      </c>
      <c r="C5" s="178"/>
      <c r="D5" s="178" t="s">
        <v>93</v>
      </c>
      <c r="E5" s="178"/>
      <c r="F5" s="178" t="s">
        <v>94</v>
      </c>
      <c r="G5" s="178"/>
      <c r="H5" s="178" t="s">
        <v>95</v>
      </c>
      <c r="I5" s="178"/>
      <c r="J5" s="178" t="s">
        <v>97</v>
      </c>
      <c r="K5" s="178"/>
      <c r="L5" s="178" t="s">
        <v>98</v>
      </c>
      <c r="M5" s="178"/>
      <c r="N5" s="178" t="s">
        <v>99</v>
      </c>
      <c r="O5" s="178"/>
      <c r="P5" s="178" t="s">
        <v>100</v>
      </c>
      <c r="Q5" s="178"/>
      <c r="R5" s="178" t="s">
        <v>101</v>
      </c>
      <c r="S5" s="178"/>
      <c r="T5" s="178" t="s">
        <v>107</v>
      </c>
      <c r="U5" s="178"/>
      <c r="V5" s="178" t="s">
        <v>109</v>
      </c>
      <c r="W5" s="178"/>
      <c r="X5" s="178" t="s">
        <v>110</v>
      </c>
      <c r="Y5" s="178"/>
      <c r="Z5" s="178" t="s">
        <v>111</v>
      </c>
      <c r="AA5" s="178"/>
      <c r="AB5" s="178" t="s">
        <v>112</v>
      </c>
      <c r="AC5" s="178"/>
      <c r="AD5" s="178" t="s">
        <v>117</v>
      </c>
      <c r="AE5" s="178"/>
      <c r="AF5" s="178" t="s">
        <v>118</v>
      </c>
      <c r="AG5" s="178"/>
      <c r="AH5" s="178" t="s">
        <v>119</v>
      </c>
      <c r="AI5" s="178"/>
      <c r="AJ5" s="178" t="s">
        <v>120</v>
      </c>
      <c r="AK5" s="178"/>
      <c r="AL5" s="178" t="s">
        <v>126</v>
      </c>
      <c r="AM5" s="178"/>
      <c r="AN5" s="178" t="s">
        <v>127</v>
      </c>
      <c r="AO5" s="178"/>
      <c r="AP5" s="178" t="s">
        <v>128</v>
      </c>
      <c r="AQ5" s="178"/>
      <c r="AR5" s="178" t="s">
        <v>129</v>
      </c>
      <c r="AS5" s="178"/>
      <c r="AT5" s="178" t="s">
        <v>130</v>
      </c>
      <c r="AU5" s="178"/>
      <c r="AV5" s="178" t="s">
        <v>131</v>
      </c>
      <c r="AW5" s="178"/>
      <c r="AX5" s="178" t="s">
        <v>132</v>
      </c>
      <c r="AY5" s="178"/>
      <c r="AZ5" s="178" t="s">
        <v>133</v>
      </c>
      <c r="BA5" s="178"/>
      <c r="BB5" s="178" t="s">
        <v>134</v>
      </c>
      <c r="BC5" s="178"/>
      <c r="BD5" s="178" t="s">
        <v>135</v>
      </c>
      <c r="BE5" s="178"/>
      <c r="BF5" s="178" t="s">
        <v>136</v>
      </c>
      <c r="BG5" s="178"/>
      <c r="BH5" s="178" t="s">
        <v>137</v>
      </c>
      <c r="BI5" s="178"/>
      <c r="BJ5" s="178" t="s">
        <v>138</v>
      </c>
      <c r="BK5" s="178"/>
      <c r="BL5" s="178" t="s">
        <v>139</v>
      </c>
      <c r="BM5" s="178"/>
      <c r="BN5" s="178" t="s">
        <v>140</v>
      </c>
      <c r="BO5" s="178"/>
      <c r="BP5" s="178" t="s">
        <v>155</v>
      </c>
      <c r="BQ5" s="178"/>
      <c r="BR5" s="178" t="s">
        <v>156</v>
      </c>
      <c r="BS5" s="178"/>
      <c r="BT5" s="178" t="s">
        <v>157</v>
      </c>
      <c r="BU5" s="178"/>
      <c r="BV5" s="178" t="s">
        <v>14</v>
      </c>
      <c r="BW5" s="178"/>
      <c r="BX5" s="178" t="s">
        <v>15</v>
      </c>
      <c r="BY5" s="178"/>
      <c r="BZ5" s="178" t="s">
        <v>16</v>
      </c>
      <c r="CA5" s="178"/>
      <c r="CB5" s="178" t="s">
        <v>18</v>
      </c>
      <c r="CC5" s="178"/>
      <c r="CD5" s="178" t="s">
        <v>19</v>
      </c>
      <c r="CE5" s="178"/>
      <c r="CF5" s="178" t="s">
        <v>20</v>
      </c>
      <c r="CG5" s="178"/>
      <c r="CH5" s="178" t="s">
        <v>22</v>
      </c>
      <c r="CI5" s="178"/>
      <c r="CJ5" s="178" t="s">
        <v>23</v>
      </c>
      <c r="CK5" s="178"/>
      <c r="CL5" s="178" t="s">
        <v>173</v>
      </c>
      <c r="CM5" s="178"/>
      <c r="CN5" s="178" t="s">
        <v>42</v>
      </c>
      <c r="CO5" s="178"/>
      <c r="CP5" s="178" t="s">
        <v>43</v>
      </c>
      <c r="CQ5" s="206"/>
      <c r="CR5" s="167" t="s">
        <v>44</v>
      </c>
      <c r="CS5" s="168"/>
      <c r="CT5" s="169" t="s">
        <v>45</v>
      </c>
      <c r="CU5" s="170"/>
      <c r="CV5" s="171" t="s">
        <v>46</v>
      </c>
      <c r="CW5" s="172"/>
      <c r="CX5" s="173" t="s">
        <v>47</v>
      </c>
      <c r="CY5" s="174"/>
      <c r="CZ5" s="204" t="s">
        <v>48</v>
      </c>
      <c r="DA5" s="205"/>
      <c r="DB5" s="50"/>
      <c r="DC5" s="50"/>
    </row>
    <row r="6" spans="1:107" ht="16.5" thickBot="1" x14ac:dyDescent="0.3">
      <c r="A6" s="50"/>
      <c r="B6" s="176" t="s">
        <v>192</v>
      </c>
      <c r="C6" s="176"/>
      <c r="D6" s="176" t="s">
        <v>195</v>
      </c>
      <c r="E6" s="176"/>
      <c r="F6" s="176" t="s">
        <v>196</v>
      </c>
      <c r="G6" s="176"/>
      <c r="H6" s="176" t="s">
        <v>193</v>
      </c>
      <c r="I6" s="176"/>
      <c r="J6" s="176" t="s">
        <v>194</v>
      </c>
      <c r="K6" s="176"/>
      <c r="L6" s="176" t="s">
        <v>197</v>
      </c>
      <c r="M6" s="176"/>
      <c r="N6" s="176" t="s">
        <v>198</v>
      </c>
      <c r="O6" s="176"/>
      <c r="P6" s="176" t="s">
        <v>199</v>
      </c>
      <c r="Q6" s="176"/>
      <c r="R6" s="176" t="s">
        <v>200</v>
      </c>
      <c r="S6" s="176"/>
      <c r="T6" s="176" t="s">
        <v>206</v>
      </c>
      <c r="U6" s="176"/>
      <c r="V6" s="176" t="s">
        <v>202</v>
      </c>
      <c r="W6" s="176"/>
      <c r="X6" s="176" t="s">
        <v>201</v>
      </c>
      <c r="Y6" s="176"/>
      <c r="Z6" s="176" t="s">
        <v>203</v>
      </c>
      <c r="AA6" s="176"/>
      <c r="AB6" s="176" t="s">
        <v>207</v>
      </c>
      <c r="AC6" s="176"/>
      <c r="AD6" s="176" t="s">
        <v>208</v>
      </c>
      <c r="AE6" s="176"/>
      <c r="AF6" s="176" t="s">
        <v>209</v>
      </c>
      <c r="AG6" s="176"/>
      <c r="AH6" s="187" t="s">
        <v>210</v>
      </c>
      <c r="AI6" s="176"/>
      <c r="AJ6" s="176" t="s">
        <v>211</v>
      </c>
      <c r="AK6" s="176"/>
      <c r="AL6" s="176" t="s">
        <v>212</v>
      </c>
      <c r="AM6" s="176"/>
      <c r="AN6" s="176" t="s">
        <v>213</v>
      </c>
      <c r="AO6" s="176"/>
      <c r="AP6" s="176" t="s">
        <v>214</v>
      </c>
      <c r="AQ6" s="176"/>
      <c r="AR6" s="176" t="s">
        <v>215</v>
      </c>
      <c r="AS6" s="176"/>
      <c r="AT6" s="176" t="s">
        <v>216</v>
      </c>
      <c r="AU6" s="176"/>
      <c r="AV6" s="176" t="s">
        <v>217</v>
      </c>
      <c r="AW6" s="176"/>
      <c r="AX6" s="176" t="s">
        <v>218</v>
      </c>
      <c r="AY6" s="176"/>
      <c r="AZ6" s="176" t="s">
        <v>219</v>
      </c>
      <c r="BA6" s="176"/>
      <c r="BB6" s="176" t="s">
        <v>220</v>
      </c>
      <c r="BC6" s="176"/>
      <c r="BD6" s="176" t="s">
        <v>221</v>
      </c>
      <c r="BE6" s="176"/>
      <c r="BF6" s="176" t="s">
        <v>222</v>
      </c>
      <c r="BG6" s="176"/>
      <c r="BH6" s="176" t="s">
        <v>223</v>
      </c>
      <c r="BI6" s="176"/>
      <c r="BJ6" s="176" t="s">
        <v>224</v>
      </c>
      <c r="BK6" s="176"/>
      <c r="BL6" s="176" t="s">
        <v>225</v>
      </c>
      <c r="BM6" s="176"/>
      <c r="BN6" s="176" t="s">
        <v>226</v>
      </c>
      <c r="BO6" s="176"/>
      <c r="BP6" s="176" t="s">
        <v>227</v>
      </c>
      <c r="BQ6" s="176"/>
      <c r="BR6" s="176" t="s">
        <v>228</v>
      </c>
      <c r="BS6" s="176"/>
      <c r="BT6" s="176" t="s">
        <v>229</v>
      </c>
      <c r="BU6" s="176"/>
      <c r="BV6" s="176" t="s">
        <v>230</v>
      </c>
      <c r="BW6" s="176"/>
      <c r="BX6" s="176" t="s">
        <v>231</v>
      </c>
      <c r="BY6" s="176"/>
      <c r="BZ6" s="176" t="s">
        <v>232</v>
      </c>
      <c r="CA6" s="176"/>
      <c r="CB6" s="176" t="s">
        <v>233</v>
      </c>
      <c r="CC6" s="176"/>
      <c r="CD6" s="176" t="s">
        <v>234</v>
      </c>
      <c r="CE6" s="176"/>
      <c r="CF6" s="176" t="s">
        <v>235</v>
      </c>
      <c r="CG6" s="176"/>
      <c r="CH6" s="176" t="s">
        <v>236</v>
      </c>
      <c r="CI6" s="176"/>
      <c r="CJ6" s="176" t="s">
        <v>237</v>
      </c>
      <c r="CK6" s="176"/>
      <c r="CL6" s="176" t="s">
        <v>238</v>
      </c>
      <c r="CM6" s="176"/>
      <c r="CN6" s="176" t="s">
        <v>239</v>
      </c>
      <c r="CO6" s="176"/>
      <c r="CP6" s="176" t="s">
        <v>240</v>
      </c>
      <c r="CQ6" s="177"/>
      <c r="CR6" s="166" t="s">
        <v>241</v>
      </c>
      <c r="CS6" s="166"/>
      <c r="CT6" s="164" t="s">
        <v>242</v>
      </c>
      <c r="CU6" s="165"/>
      <c r="CV6" s="164" t="s">
        <v>243</v>
      </c>
      <c r="CW6" s="165"/>
      <c r="CX6" s="164" t="s">
        <v>244</v>
      </c>
      <c r="CY6" s="165"/>
      <c r="CZ6" s="164" t="s">
        <v>245</v>
      </c>
      <c r="DA6" s="165"/>
      <c r="DB6" s="50"/>
      <c r="DC6" s="50"/>
    </row>
    <row r="7" spans="1:107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70</v>
      </c>
      <c r="AK7" s="69" t="s">
        <v>40</v>
      </c>
      <c r="AL7" s="74" t="s">
        <v>70</v>
      </c>
      <c r="AM7" s="75" t="s">
        <v>40</v>
      </c>
      <c r="AN7" s="74" t="s">
        <v>70</v>
      </c>
      <c r="AO7" s="75" t="s">
        <v>40</v>
      </c>
      <c r="AP7" s="74" t="s">
        <v>70</v>
      </c>
      <c r="AQ7" s="75" t="s">
        <v>40</v>
      </c>
      <c r="AR7" s="74" t="s">
        <v>70</v>
      </c>
      <c r="AS7" s="75" t="s">
        <v>40</v>
      </c>
      <c r="AT7" s="74" t="s">
        <v>70</v>
      </c>
      <c r="AU7" s="75" t="s">
        <v>40</v>
      </c>
      <c r="AV7" s="74" t="s">
        <v>70</v>
      </c>
      <c r="AW7" s="75" t="s">
        <v>40</v>
      </c>
      <c r="AX7" s="74" t="s">
        <v>70</v>
      </c>
      <c r="AY7" s="75" t="s">
        <v>40</v>
      </c>
      <c r="AZ7" s="74" t="s">
        <v>70</v>
      </c>
      <c r="BA7" s="75" t="s">
        <v>40</v>
      </c>
      <c r="BB7" s="74" t="s">
        <v>70</v>
      </c>
      <c r="BC7" s="75" t="s">
        <v>40</v>
      </c>
      <c r="BD7" s="74" t="s">
        <v>70</v>
      </c>
      <c r="BE7" s="75" t="s">
        <v>40</v>
      </c>
      <c r="BF7" s="74" t="s">
        <v>70</v>
      </c>
      <c r="BG7" s="75" t="s">
        <v>40</v>
      </c>
      <c r="BH7" s="74" t="s">
        <v>70</v>
      </c>
      <c r="BI7" s="75" t="s">
        <v>40</v>
      </c>
      <c r="BJ7" s="74" t="s">
        <v>70</v>
      </c>
      <c r="BK7" s="75" t="s">
        <v>40</v>
      </c>
      <c r="BL7" s="74" t="s">
        <v>70</v>
      </c>
      <c r="BM7" s="75" t="s">
        <v>40</v>
      </c>
      <c r="BN7" s="74" t="s">
        <v>70</v>
      </c>
      <c r="BO7" s="75" t="s">
        <v>40</v>
      </c>
      <c r="BP7" s="76" t="s">
        <v>70</v>
      </c>
      <c r="BQ7" s="77" t="s">
        <v>40</v>
      </c>
      <c r="BR7" s="78" t="s">
        <v>70</v>
      </c>
      <c r="BS7" s="75" t="s">
        <v>40</v>
      </c>
      <c r="BT7" s="74" t="s">
        <v>70</v>
      </c>
      <c r="BU7" s="75" t="s">
        <v>40</v>
      </c>
      <c r="BV7" s="74" t="s">
        <v>70</v>
      </c>
      <c r="BW7" s="75" t="s">
        <v>40</v>
      </c>
      <c r="BX7" s="74" t="s">
        <v>70</v>
      </c>
      <c r="BY7" s="75" t="s">
        <v>40</v>
      </c>
      <c r="BZ7" s="74" t="s">
        <v>70</v>
      </c>
      <c r="CA7" s="75" t="s">
        <v>40</v>
      </c>
      <c r="CB7" s="74" t="s">
        <v>70</v>
      </c>
      <c r="CC7" s="75" t="s">
        <v>40</v>
      </c>
      <c r="CD7" s="74" t="s">
        <v>70</v>
      </c>
      <c r="CE7" s="75" t="s">
        <v>40</v>
      </c>
      <c r="CF7" s="74" t="s">
        <v>70</v>
      </c>
      <c r="CG7" s="75" t="s">
        <v>40</v>
      </c>
      <c r="CH7" s="74" t="s">
        <v>70</v>
      </c>
      <c r="CI7" s="75" t="s">
        <v>40</v>
      </c>
      <c r="CJ7" s="74" t="s">
        <v>70</v>
      </c>
      <c r="CK7" s="75" t="s">
        <v>40</v>
      </c>
      <c r="CL7" s="74" t="s">
        <v>70</v>
      </c>
      <c r="CM7" s="75" t="s">
        <v>40</v>
      </c>
      <c r="CN7" s="74" t="s">
        <v>70</v>
      </c>
      <c r="CO7" s="75" t="s">
        <v>40</v>
      </c>
      <c r="CP7" s="74" t="s">
        <v>70</v>
      </c>
      <c r="CQ7" s="99" t="s">
        <v>40</v>
      </c>
      <c r="CR7" s="109" t="s">
        <v>70</v>
      </c>
      <c r="CS7" s="110" t="s">
        <v>40</v>
      </c>
      <c r="CT7" s="74" t="s">
        <v>70</v>
      </c>
      <c r="CU7" s="99" t="s">
        <v>40</v>
      </c>
      <c r="CV7" s="109" t="s">
        <v>70</v>
      </c>
      <c r="CW7" s="110" t="s">
        <v>40</v>
      </c>
      <c r="CX7" s="74" t="s">
        <v>70</v>
      </c>
      <c r="CY7" s="99" t="s">
        <v>40</v>
      </c>
      <c r="CZ7" s="74" t="s">
        <v>70</v>
      </c>
      <c r="DA7" s="99" t="s">
        <v>40</v>
      </c>
      <c r="DB7" s="102"/>
    </row>
    <row r="8" spans="1:107" ht="19.5" x14ac:dyDescent="0.3">
      <c r="A8" s="73" t="s">
        <v>0</v>
      </c>
      <c r="B8" s="72">
        <v>2852</v>
      </c>
      <c r="C8" s="72">
        <v>2274</v>
      </c>
      <c r="D8" s="72">
        <v>2995</v>
      </c>
      <c r="E8" s="72">
        <v>1493</v>
      </c>
      <c r="F8" s="72">
        <v>2500</v>
      </c>
      <c r="G8" s="72">
        <v>2215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142"/>
      <c r="CS8" s="142"/>
      <c r="CT8" s="72"/>
      <c r="CU8" s="72"/>
      <c r="CV8" s="142"/>
      <c r="CW8" s="142"/>
      <c r="CX8" s="142"/>
      <c r="CY8" s="142"/>
      <c r="CZ8" s="142"/>
      <c r="DA8" s="142"/>
    </row>
    <row r="9" spans="1:107" ht="19.5" x14ac:dyDescent="0.3">
      <c r="A9" s="48" t="s">
        <v>1</v>
      </c>
      <c r="B9" s="79">
        <v>2425</v>
      </c>
      <c r="C9" s="79">
        <v>1722</v>
      </c>
      <c r="D9" s="79">
        <v>2425</v>
      </c>
      <c r="E9" s="79">
        <v>1722</v>
      </c>
      <c r="F9" s="79">
        <v>2425</v>
      </c>
      <c r="G9" s="79">
        <v>1722</v>
      </c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112"/>
      <c r="CS9" s="112"/>
      <c r="CT9" s="120"/>
      <c r="CU9" s="120"/>
      <c r="CV9" s="112"/>
      <c r="CW9" s="112"/>
      <c r="CX9" s="112"/>
      <c r="CY9" s="112"/>
      <c r="CZ9" s="112"/>
      <c r="DA9" s="112"/>
    </row>
    <row r="10" spans="1:107" ht="19.5" x14ac:dyDescent="0.3">
      <c r="A10" s="48" t="s">
        <v>2</v>
      </c>
      <c r="B10" s="72">
        <v>1566</v>
      </c>
      <c r="C10" s="72">
        <v>1743</v>
      </c>
      <c r="D10" s="72">
        <v>1542</v>
      </c>
      <c r="E10" s="72">
        <v>1355</v>
      </c>
      <c r="F10" s="72">
        <v>1408</v>
      </c>
      <c r="G10" s="72">
        <v>1317</v>
      </c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142"/>
      <c r="CS10" s="142"/>
      <c r="CT10" s="72"/>
      <c r="CU10" s="72"/>
      <c r="CV10" s="142"/>
      <c r="CW10" s="142"/>
      <c r="CX10" s="142"/>
      <c r="CY10" s="142"/>
      <c r="CZ10" s="142"/>
      <c r="DA10" s="142"/>
      <c r="DB10" s="50"/>
    </row>
    <row r="11" spans="1:107" ht="19.5" x14ac:dyDescent="0.3">
      <c r="A11" s="48" t="s">
        <v>3</v>
      </c>
      <c r="B11" s="79">
        <v>122</v>
      </c>
      <c r="C11" s="79">
        <v>59</v>
      </c>
      <c r="D11" s="79">
        <v>105</v>
      </c>
      <c r="E11" s="79">
        <v>56</v>
      </c>
      <c r="F11" s="79">
        <v>51</v>
      </c>
      <c r="G11" s="79">
        <v>46</v>
      </c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112"/>
      <c r="CS11" s="112"/>
      <c r="CT11" s="120"/>
      <c r="CU11" s="120"/>
      <c r="CV11" s="112"/>
      <c r="CW11" s="112"/>
      <c r="CX11" s="112"/>
      <c r="CY11" s="112"/>
      <c r="CZ11" s="112"/>
      <c r="DA11" s="112"/>
      <c r="DB11" s="50"/>
    </row>
    <row r="12" spans="1:107" ht="19.5" x14ac:dyDescent="0.3">
      <c r="A12" s="45" t="s">
        <v>4</v>
      </c>
      <c r="B12" s="72">
        <v>686</v>
      </c>
      <c r="C12" s="72">
        <v>460</v>
      </c>
      <c r="D12" s="72">
        <v>679</v>
      </c>
      <c r="E12" s="72">
        <v>693</v>
      </c>
      <c r="F12" s="72">
        <v>636</v>
      </c>
      <c r="G12" s="72">
        <v>645</v>
      </c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142"/>
      <c r="CS12" s="142"/>
      <c r="CT12" s="72"/>
      <c r="CU12" s="72"/>
      <c r="CV12" s="142"/>
      <c r="CW12" s="142"/>
      <c r="CX12" s="142"/>
      <c r="CY12" s="142"/>
      <c r="CZ12" s="142"/>
      <c r="DA12" s="142"/>
      <c r="DB12" s="50"/>
    </row>
    <row r="13" spans="1:107" ht="19.5" x14ac:dyDescent="0.3">
      <c r="A13" s="45" t="s">
        <v>5</v>
      </c>
      <c r="B13" s="79">
        <v>142</v>
      </c>
      <c r="C13" s="79">
        <v>89</v>
      </c>
      <c r="D13" s="79">
        <v>127</v>
      </c>
      <c r="E13" s="79">
        <v>97</v>
      </c>
      <c r="F13" s="79">
        <v>187</v>
      </c>
      <c r="G13" s="79">
        <v>84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112"/>
      <c r="CS13" s="112"/>
      <c r="CT13" s="120"/>
      <c r="CU13" s="120"/>
      <c r="CV13" s="112"/>
      <c r="CW13" s="112"/>
      <c r="CX13" s="112"/>
      <c r="CY13" s="112"/>
      <c r="CZ13" s="112"/>
      <c r="DA13" s="112"/>
      <c r="DB13" s="50"/>
    </row>
    <row r="14" spans="1:107" ht="19.5" x14ac:dyDescent="0.3">
      <c r="A14" s="45" t="s">
        <v>9</v>
      </c>
      <c r="B14" s="72">
        <v>129</v>
      </c>
      <c r="C14" s="72">
        <v>43</v>
      </c>
      <c r="D14" s="72">
        <v>100</v>
      </c>
      <c r="E14" s="72">
        <v>105</v>
      </c>
      <c r="F14" s="72">
        <v>107</v>
      </c>
      <c r="G14" s="72">
        <v>102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142"/>
      <c r="CS14" s="142"/>
      <c r="CT14" s="72"/>
      <c r="CU14" s="72"/>
      <c r="CV14" s="142"/>
      <c r="CW14" s="142"/>
      <c r="CX14" s="142"/>
      <c r="CY14" s="142"/>
      <c r="CZ14" s="142"/>
      <c r="DA14" s="142"/>
      <c r="DB14" s="50"/>
    </row>
    <row r="15" spans="1:107" ht="19.5" x14ac:dyDescent="0.3">
      <c r="A15" s="45" t="s">
        <v>11</v>
      </c>
      <c r="B15" s="80">
        <v>135</v>
      </c>
      <c r="C15" s="80">
        <v>52</v>
      </c>
      <c r="D15" s="80">
        <v>205</v>
      </c>
      <c r="E15" s="80">
        <v>72</v>
      </c>
      <c r="F15" s="80">
        <v>153</v>
      </c>
      <c r="G15" s="80">
        <v>72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112"/>
      <c r="CS15" s="112"/>
      <c r="CT15" s="120"/>
      <c r="CU15" s="120"/>
      <c r="CV15" s="112"/>
      <c r="CW15" s="112"/>
      <c r="CX15" s="112"/>
      <c r="CY15" s="112"/>
      <c r="CZ15" s="112"/>
      <c r="DA15" s="112"/>
      <c r="DB15" s="50"/>
    </row>
    <row r="16" spans="1:107" ht="19.5" x14ac:dyDescent="0.3">
      <c r="A16" s="45" t="s">
        <v>12</v>
      </c>
      <c r="B16" s="72">
        <v>100</v>
      </c>
      <c r="C16" s="72">
        <v>62</v>
      </c>
      <c r="D16" s="72">
        <v>39</v>
      </c>
      <c r="E16" s="72">
        <v>41</v>
      </c>
      <c r="F16" s="72">
        <v>49</v>
      </c>
      <c r="G16" s="72">
        <v>61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142"/>
      <c r="CS16" s="142"/>
      <c r="CT16" s="72"/>
      <c r="CU16" s="72"/>
      <c r="CV16" s="142"/>
      <c r="CW16" s="142"/>
      <c r="CX16" s="142"/>
      <c r="CY16" s="142"/>
      <c r="CZ16" s="142"/>
      <c r="DA16" s="142"/>
    </row>
    <row r="17" spans="1:107" ht="19.5" x14ac:dyDescent="0.3">
      <c r="A17" s="45" t="s">
        <v>17</v>
      </c>
      <c r="B17" s="81">
        <v>0</v>
      </c>
      <c r="C17" s="81">
        <v>0</v>
      </c>
      <c r="D17" s="81">
        <v>173</v>
      </c>
      <c r="E17" s="81">
        <v>205</v>
      </c>
      <c r="F17" s="81">
        <v>125</v>
      </c>
      <c r="G17" s="81">
        <v>164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81"/>
      <c r="Y17" s="81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112"/>
      <c r="CS17" s="112"/>
      <c r="CT17" s="120"/>
      <c r="CU17" s="120"/>
      <c r="CV17" s="112"/>
      <c r="CW17" s="112"/>
      <c r="CX17" s="112"/>
      <c r="CY17" s="112"/>
      <c r="CZ17" s="112"/>
      <c r="DA17" s="112"/>
    </row>
    <row r="18" spans="1:107" ht="19.5" x14ac:dyDescent="0.3">
      <c r="A18" s="45" t="s">
        <v>82</v>
      </c>
      <c r="B18" s="72">
        <v>2678</v>
      </c>
      <c r="C18" s="72">
        <v>1574</v>
      </c>
      <c r="D18" s="72">
        <v>1468</v>
      </c>
      <c r="E18" s="72">
        <v>1123</v>
      </c>
      <c r="F18" s="72">
        <v>1389</v>
      </c>
      <c r="G18" s="72">
        <v>1725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142"/>
      <c r="CS18" s="142"/>
      <c r="CT18" s="72"/>
      <c r="CU18" s="72"/>
      <c r="CV18" s="142"/>
      <c r="CW18" s="142"/>
      <c r="CX18" s="142"/>
      <c r="CY18" s="142"/>
      <c r="CZ18" s="142"/>
      <c r="DA18" s="142"/>
      <c r="DB18" s="50"/>
    </row>
    <row r="19" spans="1:107" ht="19.5" x14ac:dyDescent="0.3">
      <c r="A19" s="45" t="s">
        <v>71</v>
      </c>
      <c r="B19" s="81">
        <v>1015</v>
      </c>
      <c r="C19" s="81">
        <v>848</v>
      </c>
      <c r="D19" s="81">
        <v>740</v>
      </c>
      <c r="E19" s="81">
        <v>686</v>
      </c>
      <c r="F19" s="81">
        <v>826</v>
      </c>
      <c r="G19" s="81">
        <v>822</v>
      </c>
      <c r="H19" s="81"/>
      <c r="I19" s="81"/>
      <c r="J19" s="81"/>
      <c r="K19" s="81"/>
      <c r="L19" s="81"/>
      <c r="M19" s="81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1"/>
      <c r="Y19" s="81"/>
      <c r="Z19" s="81"/>
      <c r="AA19" s="81"/>
      <c r="AB19" s="81"/>
      <c r="AC19" s="81"/>
      <c r="AD19" s="81"/>
      <c r="AE19" s="81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81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112"/>
      <c r="CS19" s="112"/>
      <c r="CT19" s="120"/>
      <c r="CU19" s="120"/>
      <c r="CV19" s="112"/>
      <c r="CW19" s="112"/>
      <c r="CX19" s="112"/>
      <c r="CY19" s="112"/>
      <c r="CZ19" s="112"/>
      <c r="DA19" s="112"/>
    </row>
    <row r="20" spans="1:107" ht="19.5" x14ac:dyDescent="0.3">
      <c r="A20" s="45" t="s">
        <v>10</v>
      </c>
      <c r="B20" s="72">
        <v>420</v>
      </c>
      <c r="C20" s="72">
        <v>765</v>
      </c>
      <c r="D20" s="72">
        <v>253</v>
      </c>
      <c r="E20" s="72">
        <v>235</v>
      </c>
      <c r="F20" s="72">
        <v>223</v>
      </c>
      <c r="G20" s="72">
        <v>192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142"/>
      <c r="CS20" s="142"/>
      <c r="CT20" s="72"/>
      <c r="CU20" s="72"/>
      <c r="CV20" s="142"/>
      <c r="CW20" s="142"/>
      <c r="CX20" s="142"/>
      <c r="CY20" s="142"/>
      <c r="CZ20" s="142"/>
      <c r="DA20" s="142"/>
      <c r="DB20" s="50"/>
    </row>
    <row r="21" spans="1:107" ht="19.5" x14ac:dyDescent="0.3">
      <c r="A21" s="45" t="s">
        <v>21</v>
      </c>
      <c r="B21" s="80">
        <v>0</v>
      </c>
      <c r="C21" s="80">
        <v>13</v>
      </c>
      <c r="D21" s="80">
        <v>0</v>
      </c>
      <c r="E21" s="80">
        <v>5</v>
      </c>
      <c r="F21" s="80">
        <v>0</v>
      </c>
      <c r="G21" s="80">
        <v>4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79"/>
      <c r="U21" s="79"/>
      <c r="V21" s="79"/>
      <c r="W21" s="79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81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112"/>
      <c r="CS21" s="112"/>
      <c r="CT21" s="120"/>
      <c r="CU21" s="120"/>
      <c r="CV21" s="112"/>
      <c r="CW21" s="112"/>
      <c r="CX21" s="112"/>
      <c r="CY21" s="112"/>
      <c r="CZ21" s="112"/>
      <c r="DA21" s="112"/>
    </row>
    <row r="22" spans="1:107" ht="19.5" x14ac:dyDescent="0.3">
      <c r="A22" s="45" t="s">
        <v>77</v>
      </c>
      <c r="B22" s="72">
        <v>0</v>
      </c>
      <c r="C22" s="72">
        <v>21</v>
      </c>
      <c r="D22" s="72">
        <v>13</v>
      </c>
      <c r="E22" s="72">
        <v>17</v>
      </c>
      <c r="F22" s="72">
        <v>0</v>
      </c>
      <c r="G22" s="72">
        <v>5</v>
      </c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142"/>
      <c r="CS22" s="142"/>
      <c r="CT22" s="72"/>
      <c r="CU22" s="72"/>
      <c r="CV22" s="142"/>
      <c r="CW22" s="142"/>
      <c r="CX22" s="142"/>
      <c r="CY22" s="142"/>
      <c r="CZ22" s="142"/>
      <c r="DA22" s="142"/>
    </row>
    <row r="23" spans="1:107" ht="19.5" x14ac:dyDescent="0.3">
      <c r="A23" s="48" t="s">
        <v>78</v>
      </c>
      <c r="B23" s="81">
        <v>0</v>
      </c>
      <c r="C23" s="81">
        <v>129</v>
      </c>
      <c r="D23" s="81">
        <v>0</v>
      </c>
      <c r="E23" s="81">
        <v>85</v>
      </c>
      <c r="F23" s="81">
        <v>0</v>
      </c>
      <c r="G23" s="81">
        <v>125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81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112"/>
      <c r="CS23" s="112"/>
      <c r="CT23" s="120"/>
      <c r="CU23" s="120"/>
      <c r="CV23" s="112"/>
      <c r="CW23" s="112"/>
      <c r="CX23" s="112"/>
      <c r="CY23" s="112"/>
      <c r="CZ23" s="112"/>
      <c r="DA23" s="112"/>
      <c r="DB23" s="50"/>
    </row>
    <row r="24" spans="1:107" ht="19.5" x14ac:dyDescent="0.3">
      <c r="A24" s="48" t="s">
        <v>76</v>
      </c>
      <c r="B24" s="72">
        <v>0</v>
      </c>
      <c r="C24" s="72">
        <v>85</v>
      </c>
      <c r="D24" s="72">
        <v>0</v>
      </c>
      <c r="E24" s="72">
        <v>82</v>
      </c>
      <c r="F24" s="72">
        <v>0</v>
      </c>
      <c r="G24" s="72">
        <v>91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142"/>
      <c r="CS24" s="142"/>
      <c r="CT24" s="72"/>
      <c r="CU24" s="72"/>
      <c r="CV24" s="142"/>
      <c r="CW24" s="142"/>
      <c r="CX24" s="142"/>
      <c r="CY24" s="142"/>
      <c r="CZ24" s="142"/>
      <c r="DA24" s="142"/>
    </row>
    <row r="25" spans="1:107" ht="19.5" x14ac:dyDescent="0.3">
      <c r="A25" s="48" t="s">
        <v>73</v>
      </c>
      <c r="B25" s="81">
        <v>1811</v>
      </c>
      <c r="C25" s="81">
        <v>1781</v>
      </c>
      <c r="D25" s="81">
        <v>1680</v>
      </c>
      <c r="E25" s="81">
        <v>1165</v>
      </c>
      <c r="F25" s="81">
        <v>1710</v>
      </c>
      <c r="G25" s="81">
        <v>1619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0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80"/>
      <c r="BE25" s="79"/>
      <c r="BF25" s="80"/>
      <c r="BG25" s="79"/>
      <c r="BH25" s="80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81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112"/>
      <c r="CS25" s="112"/>
      <c r="CT25" s="120"/>
      <c r="CU25" s="120"/>
      <c r="CV25" s="112"/>
      <c r="CW25" s="112"/>
      <c r="CX25" s="112"/>
      <c r="CY25" s="112"/>
      <c r="CZ25" s="112"/>
      <c r="DA25" s="112"/>
      <c r="DB25" s="50"/>
    </row>
    <row r="26" spans="1:107" ht="19.5" x14ac:dyDescent="0.3">
      <c r="A26" s="48" t="s">
        <v>74</v>
      </c>
      <c r="B26" s="72">
        <v>0</v>
      </c>
      <c r="C26" s="72">
        <v>83</v>
      </c>
      <c r="D26" s="72">
        <v>0</v>
      </c>
      <c r="E26" s="72">
        <v>57</v>
      </c>
      <c r="F26" s="72">
        <v>0</v>
      </c>
      <c r="G26" s="72">
        <v>70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142"/>
      <c r="CS26" s="142"/>
      <c r="CT26" s="72"/>
      <c r="CU26" s="72"/>
      <c r="CV26" s="142"/>
      <c r="CW26" s="142"/>
      <c r="CX26" s="142"/>
      <c r="CY26" s="142"/>
      <c r="CZ26" s="142"/>
      <c r="DA26" s="142"/>
      <c r="DB26" s="50"/>
    </row>
    <row r="27" spans="1:107" ht="19.5" x14ac:dyDescent="0.3">
      <c r="A27" s="45" t="s">
        <v>72</v>
      </c>
      <c r="B27" s="81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 t="s">
        <v>188</v>
      </c>
      <c r="I27" s="81" t="s">
        <v>188</v>
      </c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1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112"/>
      <c r="CS27" s="112"/>
      <c r="CT27" s="120"/>
      <c r="CU27" s="120"/>
      <c r="CV27" s="112"/>
      <c r="CW27" s="112"/>
      <c r="CX27" s="112"/>
      <c r="CY27" s="112"/>
      <c r="CZ27" s="112"/>
      <c r="DA27" s="112"/>
      <c r="DB27" s="50"/>
    </row>
    <row r="28" spans="1:107" ht="19.5" x14ac:dyDescent="0.3">
      <c r="A28" s="48" t="s">
        <v>75</v>
      </c>
      <c r="B28" s="72">
        <v>0</v>
      </c>
      <c r="C28" s="72">
        <v>40</v>
      </c>
      <c r="D28" s="72">
        <v>0</v>
      </c>
      <c r="E28" s="72">
        <v>33</v>
      </c>
      <c r="F28" s="72">
        <v>0</v>
      </c>
      <c r="G28" s="72">
        <v>72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142"/>
      <c r="CS28" s="142"/>
      <c r="CT28" s="72"/>
      <c r="CU28" s="72"/>
      <c r="CV28" s="142"/>
      <c r="CW28" s="142"/>
      <c r="CX28" s="142"/>
      <c r="CY28" s="142"/>
      <c r="CZ28" s="142"/>
      <c r="DA28" s="142"/>
      <c r="DB28" s="50"/>
    </row>
    <row r="29" spans="1:107" s="51" customFormat="1" ht="19.5" x14ac:dyDescent="0.3">
      <c r="A29" s="45" t="s">
        <v>79</v>
      </c>
      <c r="B29" s="81">
        <v>0</v>
      </c>
      <c r="C29" s="81">
        <v>31</v>
      </c>
      <c r="D29" s="81">
        <v>0</v>
      </c>
      <c r="E29" s="81">
        <v>25</v>
      </c>
      <c r="F29" s="81">
        <v>0</v>
      </c>
      <c r="G29" s="81">
        <v>14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81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113"/>
      <c r="CS29" s="113"/>
      <c r="CT29" s="121"/>
      <c r="CU29" s="121"/>
      <c r="CV29" s="113"/>
      <c r="CW29" s="113"/>
      <c r="CX29" s="113"/>
      <c r="CY29" s="113"/>
      <c r="CZ29" s="113"/>
      <c r="DA29" s="113"/>
      <c r="DB29" s="138"/>
    </row>
    <row r="30" spans="1:107" ht="19.5" x14ac:dyDescent="0.3">
      <c r="A30" s="48" t="s">
        <v>80</v>
      </c>
      <c r="B30" s="72">
        <v>146</v>
      </c>
      <c r="C30" s="72">
        <v>324</v>
      </c>
      <c r="D30" s="72">
        <v>367</v>
      </c>
      <c r="E30" s="72">
        <v>206</v>
      </c>
      <c r="F30" s="72">
        <v>335</v>
      </c>
      <c r="G30" s="72">
        <v>181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142"/>
      <c r="CS30" s="142"/>
      <c r="CT30" s="72"/>
      <c r="CU30" s="72"/>
      <c r="CV30" s="142"/>
      <c r="CW30" s="142"/>
      <c r="CX30" s="142"/>
      <c r="CY30" s="142"/>
      <c r="CZ30" s="142"/>
      <c r="DA30" s="142"/>
      <c r="DB30" s="139"/>
      <c r="DC30" s="139"/>
    </row>
    <row r="31" spans="1:107" s="51" customFormat="1" ht="19.5" x14ac:dyDescent="0.3">
      <c r="A31" s="58" t="s">
        <v>81</v>
      </c>
      <c r="B31" s="81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81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113"/>
      <c r="CS31" s="113"/>
      <c r="CT31" s="121"/>
      <c r="CU31" s="121"/>
      <c r="CV31" s="113"/>
      <c r="CW31" s="113"/>
      <c r="CX31" s="113"/>
      <c r="CY31" s="113"/>
      <c r="CZ31" s="113"/>
      <c r="DA31" s="113"/>
      <c r="DB31" s="138"/>
    </row>
    <row r="32" spans="1:107" s="51" customFormat="1" ht="19.5" x14ac:dyDescent="0.3">
      <c r="A32" s="58" t="s">
        <v>96</v>
      </c>
      <c r="B32" s="72">
        <v>69</v>
      </c>
      <c r="C32" s="72">
        <v>19</v>
      </c>
      <c r="D32" s="72">
        <v>38</v>
      </c>
      <c r="E32" s="72">
        <v>16</v>
      </c>
      <c r="F32" s="72">
        <v>60</v>
      </c>
      <c r="G32" s="72">
        <v>15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142"/>
      <c r="CS32" s="142"/>
      <c r="CT32" s="72"/>
      <c r="CU32" s="72"/>
      <c r="CV32" s="142"/>
      <c r="CW32" s="142"/>
      <c r="CX32" s="142"/>
      <c r="CY32" s="142"/>
      <c r="CZ32" s="142"/>
      <c r="DA32" s="142"/>
      <c r="DB32" s="138"/>
    </row>
    <row r="33" spans="1:106" s="51" customFormat="1" ht="19.5" x14ac:dyDescent="0.3">
      <c r="A33" s="58" t="s">
        <v>125</v>
      </c>
      <c r="B33" s="81">
        <v>505</v>
      </c>
      <c r="C33" s="81">
        <v>372</v>
      </c>
      <c r="D33" s="81">
        <v>398</v>
      </c>
      <c r="E33" s="81">
        <v>471</v>
      </c>
      <c r="F33" s="81">
        <v>283</v>
      </c>
      <c r="G33" s="81">
        <v>291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81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113"/>
      <c r="CS33" s="113"/>
      <c r="CT33" s="121"/>
      <c r="CU33" s="121"/>
      <c r="CV33" s="113"/>
      <c r="CW33" s="113"/>
      <c r="CX33" s="113"/>
      <c r="CY33" s="113"/>
      <c r="CZ33" s="113"/>
      <c r="DA33" s="113"/>
      <c r="DB33" s="138"/>
    </row>
    <row r="34" spans="1:106" s="51" customFormat="1" ht="19.5" x14ac:dyDescent="0.3">
      <c r="A34" s="58" t="s">
        <v>165</v>
      </c>
      <c r="B34" s="72">
        <v>145</v>
      </c>
      <c r="C34" s="72">
        <v>119</v>
      </c>
      <c r="D34" s="72">
        <v>136</v>
      </c>
      <c r="E34" s="72">
        <v>7</v>
      </c>
      <c r="F34" s="72">
        <v>124</v>
      </c>
      <c r="G34" s="72">
        <v>57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142"/>
      <c r="CS34" s="142"/>
      <c r="CT34" s="72"/>
      <c r="CU34" s="72"/>
      <c r="CV34" s="142"/>
      <c r="CW34" s="142"/>
      <c r="CX34" s="142"/>
      <c r="CY34" s="142"/>
      <c r="CZ34" s="142"/>
      <c r="DA34" s="142"/>
    </row>
    <row r="35" spans="1:106" s="51" customFormat="1" ht="19.5" x14ac:dyDescent="0.3">
      <c r="A35" s="58" t="s">
        <v>172</v>
      </c>
      <c r="B35" s="81">
        <v>36</v>
      </c>
      <c r="C35" s="81">
        <v>100</v>
      </c>
      <c r="D35" s="81">
        <v>78</v>
      </c>
      <c r="E35" s="81">
        <v>67</v>
      </c>
      <c r="F35" s="81">
        <v>101</v>
      </c>
      <c r="G35" s="81">
        <v>112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113"/>
      <c r="CS35" s="113"/>
      <c r="CT35" s="121"/>
      <c r="CU35" s="121"/>
      <c r="CV35" s="113"/>
      <c r="CW35" s="113"/>
      <c r="CX35" s="113"/>
      <c r="CY35" s="113"/>
      <c r="CZ35" s="113"/>
      <c r="DA35" s="113"/>
      <c r="DB35" s="138"/>
    </row>
    <row r="36" spans="1:106" s="51" customFormat="1" ht="19.5" x14ac:dyDescent="0.3">
      <c r="A36" s="58" t="s">
        <v>186</v>
      </c>
      <c r="B36" s="72">
        <v>332</v>
      </c>
      <c r="C36" s="72">
        <v>227</v>
      </c>
      <c r="D36" s="72">
        <v>171</v>
      </c>
      <c r="E36" s="72">
        <v>187</v>
      </c>
      <c r="F36" s="72">
        <v>199</v>
      </c>
      <c r="G36" s="72">
        <v>171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138"/>
    </row>
    <row r="37" spans="1:106" s="51" customFormat="1" ht="19.5" x14ac:dyDescent="0.3">
      <c r="A37" s="137" t="s">
        <v>187</v>
      </c>
      <c r="B37" s="81">
        <v>173</v>
      </c>
      <c r="C37" s="81">
        <v>128</v>
      </c>
      <c r="D37" s="81">
        <v>75</v>
      </c>
      <c r="E37" s="81">
        <v>150</v>
      </c>
      <c r="F37" s="81">
        <v>87</v>
      </c>
      <c r="G37" s="81">
        <v>121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113"/>
      <c r="CS37" s="113"/>
      <c r="CT37" s="121"/>
      <c r="CU37" s="121"/>
      <c r="CV37" s="113"/>
      <c r="CW37" s="113"/>
      <c r="CX37" s="113"/>
      <c r="CY37" s="113"/>
      <c r="CZ37" s="113"/>
      <c r="DA37" s="113"/>
      <c r="DB37" s="138"/>
    </row>
    <row r="38" spans="1:106" s="51" customFormat="1" ht="19.5" x14ac:dyDescent="0.3">
      <c r="A38" s="58" t="s">
        <v>189</v>
      </c>
      <c r="B38" s="72">
        <v>185</v>
      </c>
      <c r="C38" s="72">
        <v>208</v>
      </c>
      <c r="D38" s="72">
        <v>245</v>
      </c>
      <c r="E38" s="72">
        <v>162</v>
      </c>
      <c r="F38" s="72">
        <v>78</v>
      </c>
      <c r="G38" s="72">
        <v>147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142"/>
      <c r="CS38" s="142"/>
      <c r="CT38" s="72"/>
      <c r="CU38" s="72"/>
      <c r="CV38" s="142"/>
      <c r="CW38" s="142"/>
      <c r="CX38" s="142"/>
      <c r="CY38" s="142"/>
      <c r="CZ38" s="142"/>
      <c r="DA38" s="142"/>
      <c r="DB38" s="138"/>
    </row>
    <row r="39" spans="1:106" ht="20.25" thickBot="1" x14ac:dyDescent="0.35">
      <c r="A39" s="57" t="s">
        <v>8</v>
      </c>
      <c r="B39" s="53">
        <f>SUM(B8:B38)</f>
        <v>15672</v>
      </c>
      <c r="C39" s="47">
        <f>SUM(C8:C38)</f>
        <v>13371</v>
      </c>
      <c r="D39" s="53">
        <f>SUM(D8:D38)</f>
        <v>14052</v>
      </c>
      <c r="E39" s="47">
        <f>SUM(E8:E38)</f>
        <v>10618</v>
      </c>
      <c r="F39" s="47">
        <f>SUM(F8:F38)</f>
        <v>13056</v>
      </c>
      <c r="G39" s="47">
        <f>SUM(G8:G38)</f>
        <v>12262</v>
      </c>
      <c r="H39" s="47">
        <f t="shared" ref="F39:AG39" si="0">SUM(H8:H32)</f>
        <v>0</v>
      </c>
      <c r="I39" s="47">
        <f t="shared" si="0"/>
        <v>0</v>
      </c>
      <c r="J39" s="47">
        <f t="shared" si="0"/>
        <v>0</v>
      </c>
      <c r="K39" s="47">
        <f t="shared" si="0"/>
        <v>0</v>
      </c>
      <c r="L39" s="47">
        <f t="shared" si="0"/>
        <v>0</v>
      </c>
      <c r="M39" s="47">
        <f t="shared" si="0"/>
        <v>0</v>
      </c>
      <c r="N39" s="47">
        <f t="shared" si="0"/>
        <v>0</v>
      </c>
      <c r="O39" s="52">
        <f t="shared" si="0"/>
        <v>0</v>
      </c>
      <c r="P39" s="47">
        <f t="shared" si="0"/>
        <v>0</v>
      </c>
      <c r="Q39" s="47">
        <f t="shared" si="0"/>
        <v>0</v>
      </c>
      <c r="R39" s="47">
        <f t="shared" si="0"/>
        <v>0</v>
      </c>
      <c r="S39" s="47">
        <f t="shared" si="0"/>
        <v>0</v>
      </c>
      <c r="T39" s="47">
        <f t="shared" si="0"/>
        <v>0</v>
      </c>
      <c r="U39" s="47">
        <f t="shared" si="0"/>
        <v>0</v>
      </c>
      <c r="V39" s="47">
        <f t="shared" si="0"/>
        <v>0</v>
      </c>
      <c r="W39" s="47">
        <f t="shared" si="0"/>
        <v>0</v>
      </c>
      <c r="X39" s="47">
        <f t="shared" si="0"/>
        <v>0</v>
      </c>
      <c r="Y39" s="47">
        <f t="shared" si="0"/>
        <v>0</v>
      </c>
      <c r="Z39" s="47">
        <f t="shared" si="0"/>
        <v>0</v>
      </c>
      <c r="AA39" s="47">
        <f t="shared" si="0"/>
        <v>0</v>
      </c>
      <c r="AB39" s="47">
        <f t="shared" si="0"/>
        <v>0</v>
      </c>
      <c r="AC39" s="47">
        <f t="shared" si="0"/>
        <v>0</v>
      </c>
      <c r="AD39" s="47">
        <f t="shared" si="0"/>
        <v>0</v>
      </c>
      <c r="AE39" s="47">
        <f t="shared" si="0"/>
        <v>0</v>
      </c>
      <c r="AF39" s="47">
        <f t="shared" si="0"/>
        <v>0</v>
      </c>
      <c r="AG39" s="47">
        <f t="shared" si="0"/>
        <v>0</v>
      </c>
      <c r="AH39" s="47">
        <f t="shared" ref="AH39:BA39" si="1">SUM(AH8:AH33)</f>
        <v>0</v>
      </c>
      <c r="AI39" s="47">
        <f t="shared" si="1"/>
        <v>0</v>
      </c>
      <c r="AJ39" s="47">
        <f t="shared" si="1"/>
        <v>0</v>
      </c>
      <c r="AK39" s="47">
        <f t="shared" si="1"/>
        <v>0</v>
      </c>
      <c r="AL39" s="47">
        <f t="shared" si="1"/>
        <v>0</v>
      </c>
      <c r="AM39" s="47">
        <f t="shared" si="1"/>
        <v>0</v>
      </c>
      <c r="AN39" s="47">
        <f t="shared" si="1"/>
        <v>0</v>
      </c>
      <c r="AO39" s="47">
        <f t="shared" si="1"/>
        <v>0</v>
      </c>
      <c r="AP39" s="47">
        <f t="shared" si="1"/>
        <v>0</v>
      </c>
      <c r="AQ39" s="47">
        <f t="shared" si="1"/>
        <v>0</v>
      </c>
      <c r="AR39" s="47">
        <f t="shared" si="1"/>
        <v>0</v>
      </c>
      <c r="AS39" s="47">
        <f t="shared" si="1"/>
        <v>0</v>
      </c>
      <c r="AT39" s="47">
        <f t="shared" si="1"/>
        <v>0</v>
      </c>
      <c r="AU39" s="47">
        <f t="shared" si="1"/>
        <v>0</v>
      </c>
      <c r="AV39" s="47">
        <f t="shared" si="1"/>
        <v>0</v>
      </c>
      <c r="AW39" s="47">
        <f t="shared" si="1"/>
        <v>0</v>
      </c>
      <c r="AX39" s="47">
        <f t="shared" si="1"/>
        <v>0</v>
      </c>
      <c r="AY39" s="47">
        <f t="shared" si="1"/>
        <v>0</v>
      </c>
      <c r="AZ39" s="47">
        <f t="shared" si="1"/>
        <v>0</v>
      </c>
      <c r="BA39" s="47">
        <f t="shared" si="1"/>
        <v>0</v>
      </c>
      <c r="BB39" s="47">
        <f>SUM(BB8:BB34)</f>
        <v>0</v>
      </c>
      <c r="BC39" s="47">
        <f t="shared" ref="BC39:BX39" si="2">SUM(BC8:BC34)</f>
        <v>0</v>
      </c>
      <c r="BD39" s="89">
        <f t="shared" si="2"/>
        <v>0</v>
      </c>
      <c r="BE39" s="89">
        <f t="shared" si="2"/>
        <v>0</v>
      </c>
      <c r="BF39" s="47">
        <f t="shared" si="2"/>
        <v>0</v>
      </c>
      <c r="BG39" s="47">
        <f t="shared" si="2"/>
        <v>0</v>
      </c>
      <c r="BH39" s="47">
        <f t="shared" si="2"/>
        <v>0</v>
      </c>
      <c r="BI39" s="47">
        <f t="shared" si="2"/>
        <v>0</v>
      </c>
      <c r="BJ39" s="47">
        <f t="shared" si="2"/>
        <v>0</v>
      </c>
      <c r="BK39" s="47">
        <f t="shared" si="2"/>
        <v>0</v>
      </c>
      <c r="BL39" s="47">
        <f t="shared" si="2"/>
        <v>0</v>
      </c>
      <c r="BM39" s="47">
        <f t="shared" si="2"/>
        <v>0</v>
      </c>
      <c r="BN39" s="47">
        <f t="shared" si="2"/>
        <v>0</v>
      </c>
      <c r="BO39" s="47">
        <f t="shared" si="2"/>
        <v>0</v>
      </c>
      <c r="BP39" s="47">
        <f t="shared" si="2"/>
        <v>0</v>
      </c>
      <c r="BQ39" s="47">
        <f t="shared" si="2"/>
        <v>0</v>
      </c>
      <c r="BR39" s="47">
        <f t="shared" si="2"/>
        <v>0</v>
      </c>
      <c r="BS39" s="47">
        <f t="shared" si="2"/>
        <v>0</v>
      </c>
      <c r="BT39" s="47">
        <f t="shared" si="2"/>
        <v>0</v>
      </c>
      <c r="BU39" s="47">
        <f t="shared" si="2"/>
        <v>0</v>
      </c>
      <c r="BV39" s="47">
        <f t="shared" si="2"/>
        <v>0</v>
      </c>
      <c r="BW39" s="47">
        <f t="shared" si="2"/>
        <v>0</v>
      </c>
      <c r="BX39" s="47">
        <f t="shared" si="2"/>
        <v>0</v>
      </c>
      <c r="BY39" s="47">
        <f>SUM(BY8:BY35)</f>
        <v>0</v>
      </c>
      <c r="BZ39" s="47">
        <f>SUM(BZ8:BZ35)</f>
        <v>0</v>
      </c>
      <c r="CA39" s="71">
        <f>SUM(CA8:CA35)</f>
        <v>0</v>
      </c>
      <c r="CB39" s="47">
        <f t="shared" ref="CB39:CE39" si="3">SUM(CB8:CB35)</f>
        <v>0</v>
      </c>
      <c r="CC39" s="71">
        <f>SUM(CC8:CC35)</f>
        <v>0</v>
      </c>
      <c r="CD39" s="47">
        <f>SUM(CD8:CD35)</f>
        <v>0</v>
      </c>
      <c r="CE39" s="71">
        <f t="shared" si="3"/>
        <v>0</v>
      </c>
      <c r="CF39" s="47">
        <f>SUM(CF8:CF35)</f>
        <v>0</v>
      </c>
      <c r="CG39" s="71">
        <f>SUM(CG8:CG35)</f>
        <v>0</v>
      </c>
      <c r="CH39" s="47">
        <f t="shared" ref="CH39:CM39" si="4">SUM(CH8:CH36)</f>
        <v>0</v>
      </c>
      <c r="CI39" s="71">
        <f t="shared" si="4"/>
        <v>0</v>
      </c>
      <c r="CJ39" s="47">
        <f t="shared" si="4"/>
        <v>0</v>
      </c>
      <c r="CK39" s="71">
        <f t="shared" si="4"/>
        <v>0</v>
      </c>
      <c r="CL39" s="47">
        <f t="shared" si="4"/>
        <v>0</v>
      </c>
      <c r="CM39" s="71">
        <f t="shared" si="4"/>
        <v>0</v>
      </c>
      <c r="CN39" s="47">
        <f>SUM(CN8:CN37)</f>
        <v>0</v>
      </c>
      <c r="CO39" s="71">
        <f>SUM(CO8:CO36)</f>
        <v>0</v>
      </c>
      <c r="CP39" s="47">
        <f t="shared" ref="CP39:CS39" si="5">SUM(CP8:CP37)</f>
        <v>0</v>
      </c>
      <c r="CQ39" s="47">
        <f t="shared" si="5"/>
        <v>0</v>
      </c>
      <c r="CR39" s="140">
        <f t="shared" si="5"/>
        <v>0</v>
      </c>
      <c r="CS39" s="141">
        <f t="shared" si="5"/>
        <v>0</v>
      </c>
      <c r="CT39" s="53">
        <f t="shared" ref="CT39:CY39" si="6">SUM(CT8:CT38)</f>
        <v>0</v>
      </c>
      <c r="CU39" s="47">
        <f t="shared" si="6"/>
        <v>0</v>
      </c>
      <c r="CV39" s="53">
        <f t="shared" si="6"/>
        <v>0</v>
      </c>
      <c r="CW39" s="47">
        <f t="shared" si="6"/>
        <v>0</v>
      </c>
      <c r="CX39" s="140">
        <f t="shared" si="6"/>
        <v>0</v>
      </c>
      <c r="CY39" s="141">
        <f t="shared" si="6"/>
        <v>0</v>
      </c>
      <c r="CZ39" s="140">
        <f>SUM(CZ8:CZ38)</f>
        <v>0</v>
      </c>
      <c r="DA39" s="141">
        <f>SUM(DA8:DA38)</f>
        <v>0</v>
      </c>
      <c r="DB39" s="101"/>
    </row>
    <row r="40" spans="1:106" x14ac:dyDescent="0.25">
      <c r="CZ40" s="104"/>
    </row>
    <row r="41" spans="1:106" ht="66" x14ac:dyDescent="0.3">
      <c r="A41" s="143" t="s">
        <v>257</v>
      </c>
      <c r="B41" s="46"/>
      <c r="C41" s="46"/>
      <c r="D41" s="46"/>
    </row>
    <row r="42" spans="1:106" ht="21" x14ac:dyDescent="0.35">
      <c r="B42" s="39"/>
      <c r="C42" s="39"/>
      <c r="D42" s="39"/>
      <c r="E42" s="38"/>
      <c r="F42" s="38"/>
    </row>
  </sheetData>
  <mergeCells count="116">
    <mergeCell ref="CS4:DA4"/>
    <mergeCell ref="CT6:CU6"/>
    <mergeCell ref="CV6:CW6"/>
    <mergeCell ref="CX6:CY6"/>
    <mergeCell ref="CZ6:DA6"/>
    <mergeCell ref="B4:J4"/>
    <mergeCell ref="K3:R4"/>
    <mergeCell ref="S4:Z4"/>
    <mergeCell ref="AA3:AH4"/>
    <mergeCell ref="CH6:CI6"/>
    <mergeCell ref="CJ6:CK6"/>
    <mergeCell ref="CL6:CM6"/>
    <mergeCell ref="CN6:CO6"/>
    <mergeCell ref="CP6:CQ6"/>
    <mergeCell ref="CR6:CS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  <mergeCell ref="BP6:BQ6"/>
    <mergeCell ref="BR6:BS6"/>
    <mergeCell ref="BT6:BU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T6:U6"/>
    <mergeCell ref="V6:W6"/>
    <mergeCell ref="X6:Y6"/>
    <mergeCell ref="CT5:CU5"/>
    <mergeCell ref="CV5:CW5"/>
    <mergeCell ref="CX5:CY5"/>
    <mergeCell ref="BT5:BU5"/>
    <mergeCell ref="AX5:AY5"/>
    <mergeCell ref="AZ5:BA5"/>
    <mergeCell ref="BB5:BC5"/>
    <mergeCell ref="BD5:BE5"/>
    <mergeCell ref="BF5:BG5"/>
    <mergeCell ref="BH5:BI5"/>
    <mergeCell ref="AL5:AM5"/>
    <mergeCell ref="AN5:AO5"/>
    <mergeCell ref="AP5:AQ5"/>
    <mergeCell ref="AR5:AS5"/>
    <mergeCell ref="AT5:AU5"/>
    <mergeCell ref="AV5:AW5"/>
    <mergeCell ref="Z5:AA5"/>
    <mergeCell ref="AB5:AC5"/>
    <mergeCell ref="CZ5:DA5"/>
    <mergeCell ref="B6:C6"/>
    <mergeCell ref="D6:E6"/>
    <mergeCell ref="F6:G6"/>
    <mergeCell ref="H6:I6"/>
    <mergeCell ref="J6:K6"/>
    <mergeCell ref="L6:M6"/>
    <mergeCell ref="CH5:CI5"/>
    <mergeCell ref="CJ5:CK5"/>
    <mergeCell ref="CL5:CM5"/>
    <mergeCell ref="CN5:CO5"/>
    <mergeCell ref="CP5:CQ5"/>
    <mergeCell ref="CR5:CS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J4:BR4"/>
    <mergeCell ref="BS3:BZ4"/>
    <mergeCell ref="CA4:CI4"/>
    <mergeCell ref="CJ3:CR4"/>
    <mergeCell ref="B5:C5"/>
    <mergeCell ref="D5:E5"/>
    <mergeCell ref="F5:G5"/>
    <mergeCell ref="H5:I5"/>
    <mergeCell ref="J5:K5"/>
    <mergeCell ref="L5:M5"/>
    <mergeCell ref="AI4:AR4"/>
    <mergeCell ref="AS4:AZ4"/>
    <mergeCell ref="BA3:BI4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</mergeCells>
  <pageMargins left="0.7" right="0.7" top="0.75" bottom="0.75" header="0.3" footer="0.3"/>
  <pageSetup scale="1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37295-51F3-436C-94C2-F27B6E8D0B8E}">
  <sheetPr>
    <pageSetUpPr fitToPage="1"/>
  </sheetPr>
  <dimension ref="B4:Q22"/>
  <sheetViews>
    <sheetView showGridLines="0" tabSelected="1" topLeftCell="B1" workbookViewId="0">
      <selection activeCell="D14" sqref="D14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191</v>
      </c>
    </row>
    <row r="6" spans="2:15" ht="15.75" thickBot="1" x14ac:dyDescent="0.3"/>
    <row r="7" spans="2:15" ht="27" thickBot="1" x14ac:dyDescent="0.45">
      <c r="C7" s="157">
        <v>2019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157">
        <v>2022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9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2:15" ht="15.75" thickBot="1" x14ac:dyDescent="0.3">
      <c r="C15" s="31" t="s">
        <v>38</v>
      </c>
      <c r="D15" s="32"/>
      <c r="E15" s="33"/>
      <c r="F15" s="32"/>
      <c r="G15" s="33"/>
      <c r="H15" s="32"/>
      <c r="I15" s="33"/>
      <c r="J15" s="32"/>
      <c r="K15" s="32"/>
      <c r="L15" s="32"/>
      <c r="M15" s="32"/>
      <c r="N15" s="32"/>
      <c r="O15" s="34"/>
    </row>
    <row r="16" spans="2:15" ht="15.75" thickBot="1" x14ac:dyDescent="0.3"/>
    <row r="17" spans="2:17" ht="27" thickBot="1" x14ac:dyDescent="0.45">
      <c r="C17" s="157" t="s">
        <v>205</v>
      </c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9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</v>
      </c>
      <c r="E19" s="44">
        <f t="shared" si="0"/>
        <v>0</v>
      </c>
      <c r="F19" s="44">
        <f t="shared" si="0"/>
        <v>0</v>
      </c>
      <c r="G19" s="44">
        <f t="shared" si="0"/>
        <v>0</v>
      </c>
      <c r="H19" s="44">
        <f t="shared" si="0"/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37">
        <f t="shared" si="0"/>
        <v>0</v>
      </c>
      <c r="Q19" s="43">
        <f>SUM(D14:O14)/SUM(D9:O9)</f>
        <v>0</v>
      </c>
    </row>
    <row r="20" spans="2:17" ht="15.75" thickBot="1" x14ac:dyDescent="0.3">
      <c r="C20" s="36" t="s">
        <v>38</v>
      </c>
      <c r="D20" s="37">
        <f t="shared" ref="D20:M20" si="1">SUM(D15/D10)</f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f t="shared" si="1"/>
        <v>0</v>
      </c>
      <c r="L20" s="37">
        <f t="shared" si="1"/>
        <v>0</v>
      </c>
      <c r="M20" s="37">
        <f t="shared" si="1"/>
        <v>0</v>
      </c>
      <c r="N20" s="37">
        <f t="shared" si="0"/>
        <v>0</v>
      </c>
      <c r="O20" s="37">
        <f t="shared" si="0"/>
        <v>0</v>
      </c>
      <c r="Q20" s="43">
        <f>SUM(D15:O15)/SUM(D10:O10)</f>
        <v>0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Weekly Arrival-Departures 2020</vt:lpstr>
      <vt:lpstr>Executive Summary 2020 vs 2019</vt:lpstr>
      <vt:lpstr>Weekly Arrival-Departures 2021</vt:lpstr>
      <vt:lpstr>Executive Summary 2021 vs 2020</vt:lpstr>
      <vt:lpstr>Executive Summary 2021 vs 2019</vt:lpstr>
      <vt:lpstr>Weekly Arrival-Departures 2022</vt:lpstr>
      <vt:lpstr>Executive Summary 2022 vs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Emile Levons</dc:creator>
  <cp:lastModifiedBy>Kartokromo, Suzy N.</cp:lastModifiedBy>
  <cp:lastPrinted>2021-10-08T15:47:37Z</cp:lastPrinted>
  <dcterms:created xsi:type="dcterms:W3CDTF">2020-09-20T19:56:04Z</dcterms:created>
  <dcterms:modified xsi:type="dcterms:W3CDTF">2022-01-24T17:52:52Z</dcterms:modified>
</cp:coreProperties>
</file>